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00\общая папка\ОКС\ИП\ИП_отчет 2026\"/>
    </mc:Choice>
  </mc:AlternateContent>
  <xr:revisionPtr revIDLastSave="0" documentId="13_ncr:1_{4CF65B56-864A-47F5-AEF2-24DCACCBC98E}" xr6:coauthVersionLast="47" xr6:coauthVersionMax="47" xr10:uidLastSave="{00000000-0000-0000-0000-000000000000}"/>
  <bookViews>
    <workbookView xWindow="4665" yWindow="0" windowWidth="18750" windowHeight="14610" activeTab="1" xr2:uid="{00000000-000D-0000-FFFF-FFFF00000000}"/>
  </bookViews>
  <sheets>
    <sheet name="10" sheetId="4" r:id="rId1"/>
    <sheet name="11" sheetId="7" r:id="rId2"/>
    <sheet name="12" sheetId="13" r:id="rId3"/>
    <sheet name="13" sheetId="8" r:id="rId4"/>
    <sheet name="14" sheetId="16" r:id="rId5"/>
    <sheet name="15" sheetId="17" r:id="rId6"/>
    <sheet name="16" sheetId="18" r:id="rId7"/>
    <sheet name="17" sheetId="10" r:id="rId8"/>
    <sheet name="18" sheetId="14" r:id="rId9"/>
    <sheet name="19" sheetId="19" r:id="rId10"/>
    <sheet name="20" sheetId="21" r:id="rId11"/>
  </sheets>
  <definedNames>
    <definedName name="_xlnm._FilterDatabase" localSheetId="0" hidden="1">'10'!$A$17:$T$136</definedName>
    <definedName name="_xlnm._FilterDatabase" localSheetId="1" hidden="1">'11'!$A$19:$Y$138</definedName>
    <definedName name="_xlnm._FilterDatabase" localSheetId="2" hidden="1">'12'!$A$17:$W$136</definedName>
    <definedName name="_xlnm._FilterDatabase" localSheetId="3" hidden="1">'13'!$A$19:$CL$138</definedName>
    <definedName name="_xlnm._FilterDatabase" localSheetId="4" hidden="1">'14'!$A$18:$AN$137</definedName>
    <definedName name="_xlnm._FilterDatabase" localSheetId="5" hidden="1">'15'!$A$18:$CO$137</definedName>
    <definedName name="_xlnm._FilterDatabase" localSheetId="6" hidden="1">'16'!$A$18:$BS$137</definedName>
    <definedName name="_xlnm._FilterDatabase" localSheetId="7" hidden="1">'17'!$A$18:$BC$137</definedName>
    <definedName name="_xlnm._FilterDatabase" localSheetId="8" hidden="1">'18'!$A$18:$WWK$137</definedName>
    <definedName name="TABLE" localSheetId="0">'10'!#REF!</definedName>
    <definedName name="TABLE" localSheetId="1">'11'!#REF!</definedName>
    <definedName name="TABLE" localSheetId="2">'12'!#REF!</definedName>
    <definedName name="TABLE" localSheetId="3">'13'!#REF!</definedName>
    <definedName name="TABLE" localSheetId="7">'17'!#REF!</definedName>
    <definedName name="TABLE" localSheetId="8">'18'!#REF!</definedName>
    <definedName name="TABLE_2" localSheetId="0">'10'!#REF!</definedName>
    <definedName name="TABLE_2" localSheetId="1">'11'!#REF!</definedName>
    <definedName name="TABLE_2" localSheetId="2">'12'!#REF!</definedName>
    <definedName name="TABLE_2" localSheetId="3">'13'!#REF!</definedName>
    <definedName name="TABLE_2" localSheetId="7">'17'!#REF!</definedName>
    <definedName name="TABLE_2" localSheetId="8">'18'!#REF!</definedName>
    <definedName name="_xlnm.Print_Area" localSheetId="0">'10'!$A$1:$T$24</definedName>
    <definedName name="_xlnm.Print_Area" localSheetId="1">'11'!$A$1:$X$26</definedName>
    <definedName name="_xlnm.Print_Area" localSheetId="2">'12'!$A$1:$V$24</definedName>
    <definedName name="_xlnm.Print_Area" localSheetId="3">'13'!$A$1:$CK$26</definedName>
    <definedName name="_xlnm.Print_Area" localSheetId="7">'17'!$A$1:$BC$25</definedName>
    <definedName name="_xlnm.Print_Area" localSheetId="8">'18'!$A$1:$AI$25</definedName>
    <definedName name="_xlnm.Print_Area" localSheetId="9">'19'!$A$3:$M$136</definedName>
    <definedName name="_xlnm.Print_Area" localSheetId="10">'20'!$A$1:$N$281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48" i="7" l="1"/>
  <c r="O48" i="7"/>
  <c r="U49" i="7"/>
  <c r="O49" i="7"/>
  <c r="U50" i="7"/>
  <c r="O50" i="7"/>
  <c r="U62" i="7"/>
  <c r="U53" i="7"/>
  <c r="T62" i="7"/>
  <c r="N62" i="7" s="1"/>
  <c r="T53" i="7"/>
  <c r="N53" i="7" s="1"/>
  <c r="S48" i="4"/>
  <c r="F117" i="4" l="1"/>
  <c r="F116" i="4"/>
  <c r="F115" i="4"/>
  <c r="F114" i="4"/>
  <c r="F113" i="4"/>
  <c r="F112" i="4"/>
  <c r="F110" i="4"/>
  <c r="F109" i="4"/>
  <c r="F108" i="4"/>
  <c r="F105" i="4"/>
  <c r="F104" i="4"/>
  <c r="F103" i="4"/>
  <c r="F101" i="4"/>
  <c r="F100" i="4"/>
  <c r="F99" i="4"/>
  <c r="F98" i="4"/>
  <c r="F97" i="4"/>
  <c r="F96" i="4"/>
  <c r="F95" i="4"/>
  <c r="F94" i="4"/>
  <c r="F93" i="4"/>
  <c r="F91" i="4"/>
  <c r="F90" i="4"/>
  <c r="F89" i="4"/>
  <c r="F85" i="4"/>
  <c r="F84" i="4"/>
  <c r="F82" i="4"/>
  <c r="F81" i="4"/>
  <c r="F80" i="4"/>
  <c r="F79" i="4"/>
  <c r="F78" i="4"/>
  <c r="F76" i="4"/>
  <c r="F75" i="4"/>
  <c r="F74" i="4"/>
  <c r="F73" i="4"/>
  <c r="F72" i="4"/>
  <c r="F67" i="4"/>
  <c r="F66" i="4"/>
  <c r="F65" i="4"/>
  <c r="F64" i="4"/>
  <c r="F63" i="4"/>
  <c r="F62" i="4"/>
  <c r="F61" i="4"/>
  <c r="F60" i="4"/>
  <c r="F57" i="4"/>
  <c r="F56" i="4"/>
  <c r="F55" i="4"/>
  <c r="F54" i="4"/>
  <c r="F53" i="4"/>
  <c r="F52" i="4"/>
  <c r="F51" i="4"/>
  <c r="AO59" i="10"/>
  <c r="AY117" i="10"/>
  <c r="AT117" i="10"/>
  <c r="AO117" i="10"/>
  <c r="AJ117" i="10"/>
  <c r="AI117" i="10"/>
  <c r="AH117" i="10"/>
  <c r="AG117" i="10"/>
  <c r="AF117" i="10"/>
  <c r="Y117" i="10"/>
  <c r="T117" i="10"/>
  <c r="O117" i="10"/>
  <c r="J117" i="10"/>
  <c r="I117" i="10"/>
  <c r="H117" i="10"/>
  <c r="G117" i="10"/>
  <c r="F117" i="10"/>
  <c r="AY116" i="10"/>
  <c r="AT116" i="10"/>
  <c r="AO116" i="10"/>
  <c r="AJ116" i="10"/>
  <c r="AI116" i="10"/>
  <c r="AH116" i="10"/>
  <c r="AG116" i="10"/>
  <c r="AF116" i="10"/>
  <c r="Y116" i="10"/>
  <c r="T116" i="10"/>
  <c r="O116" i="10"/>
  <c r="J116" i="10"/>
  <c r="I116" i="10"/>
  <c r="H116" i="10"/>
  <c r="G116" i="10"/>
  <c r="F116" i="10"/>
  <c r="AN117" i="18"/>
  <c r="AM117" i="18"/>
  <c r="AL117" i="18"/>
  <c r="AK117" i="18"/>
  <c r="AJ117" i="18"/>
  <c r="AI117" i="18"/>
  <c r="J117" i="18"/>
  <c r="I117" i="18"/>
  <c r="H117" i="18"/>
  <c r="G117" i="18"/>
  <c r="F117" i="18"/>
  <c r="E117" i="18"/>
  <c r="AN116" i="18"/>
  <c r="AM116" i="18"/>
  <c r="AL116" i="18"/>
  <c r="AK116" i="18"/>
  <c r="AJ116" i="18"/>
  <c r="AI116" i="18"/>
  <c r="J116" i="18"/>
  <c r="I116" i="18"/>
  <c r="H116" i="18"/>
  <c r="G116" i="18"/>
  <c r="F116" i="18"/>
  <c r="E116" i="18"/>
  <c r="AZ117" i="17"/>
  <c r="AY117" i="17"/>
  <c r="AX117" i="17"/>
  <c r="AW117" i="17"/>
  <c r="AV117" i="17"/>
  <c r="AU117" i="17"/>
  <c r="AT117" i="17"/>
  <c r="AS117" i="17"/>
  <c r="L117" i="17"/>
  <c r="K117" i="17"/>
  <c r="J117" i="17"/>
  <c r="I117" i="17"/>
  <c r="H117" i="17"/>
  <c r="G117" i="17"/>
  <c r="F117" i="17"/>
  <c r="E117" i="17"/>
  <c r="AZ116" i="17"/>
  <c r="AY116" i="17"/>
  <c r="AX116" i="17"/>
  <c r="AW116" i="17"/>
  <c r="AV116" i="17"/>
  <c r="AU116" i="17"/>
  <c r="AT116" i="17"/>
  <c r="AS116" i="17"/>
  <c r="L116" i="17"/>
  <c r="K116" i="17"/>
  <c r="J116" i="17"/>
  <c r="I116" i="17"/>
  <c r="H116" i="17"/>
  <c r="G116" i="17"/>
  <c r="F116" i="17"/>
  <c r="E116" i="17"/>
  <c r="P117" i="16"/>
  <c r="O117" i="16"/>
  <c r="N117" i="16"/>
  <c r="M117" i="16"/>
  <c r="L117" i="16"/>
  <c r="K117" i="16"/>
  <c r="P116" i="16"/>
  <c r="O116" i="16"/>
  <c r="N116" i="16"/>
  <c r="M116" i="16"/>
  <c r="L116" i="16"/>
  <c r="K116" i="16"/>
  <c r="AL78" i="8"/>
  <c r="AL74" i="8"/>
  <c r="AL63" i="8"/>
  <c r="AD114" i="8"/>
  <c r="AD112" i="8"/>
  <c r="AD97" i="8"/>
  <c r="AD93" i="8"/>
  <c r="AD92" i="8"/>
  <c r="AD91" i="8"/>
  <c r="AD87" i="8"/>
  <c r="AD86" i="8"/>
  <c r="AD54" i="8"/>
  <c r="V62" i="8"/>
  <c r="V53" i="8"/>
  <c r="AZ118" i="8"/>
  <c r="AY118" i="8"/>
  <c r="AX118" i="8"/>
  <c r="AW118" i="8"/>
  <c r="AV118" i="8"/>
  <c r="AU118" i="8"/>
  <c r="AT118" i="8"/>
  <c r="AS118" i="8"/>
  <c r="L118" i="8"/>
  <c r="K118" i="8"/>
  <c r="J118" i="8"/>
  <c r="I118" i="8"/>
  <c r="H118" i="8"/>
  <c r="G118" i="8"/>
  <c r="F118" i="8"/>
  <c r="E118" i="8"/>
  <c r="AZ117" i="8"/>
  <c r="AY117" i="8"/>
  <c r="AX117" i="8"/>
  <c r="AW117" i="8"/>
  <c r="AV117" i="8"/>
  <c r="AU117" i="8"/>
  <c r="AT117" i="8"/>
  <c r="AS117" i="8"/>
  <c r="L117" i="8"/>
  <c r="K117" i="8"/>
  <c r="J117" i="8"/>
  <c r="I117" i="8"/>
  <c r="H117" i="8"/>
  <c r="G117" i="8"/>
  <c r="F117" i="8"/>
  <c r="E117" i="8"/>
  <c r="N110" i="13"/>
  <c r="F117" i="13"/>
  <c r="F116" i="13"/>
  <c r="F115" i="13"/>
  <c r="F114" i="13"/>
  <c r="F113" i="13"/>
  <c r="F112" i="13"/>
  <c r="F110" i="13"/>
  <c r="F109" i="13"/>
  <c r="F108" i="13"/>
  <c r="F105" i="13"/>
  <c r="F104" i="13"/>
  <c r="F103" i="13"/>
  <c r="F101" i="13"/>
  <c r="F100" i="13"/>
  <c r="F99" i="13"/>
  <c r="F98" i="13"/>
  <c r="F97" i="13"/>
  <c r="F96" i="13"/>
  <c r="F95" i="13"/>
  <c r="F94" i="13"/>
  <c r="F93" i="13"/>
  <c r="F91" i="13"/>
  <c r="F90" i="13"/>
  <c r="F89" i="13"/>
  <c r="F85" i="13"/>
  <c r="F84" i="13"/>
  <c r="F82" i="13"/>
  <c r="F81" i="13"/>
  <c r="F80" i="13"/>
  <c r="F79" i="13"/>
  <c r="F78" i="13"/>
  <c r="F76" i="13"/>
  <c r="F75" i="13"/>
  <c r="F74" i="13"/>
  <c r="F73" i="13"/>
  <c r="F72" i="13"/>
  <c r="F67" i="13"/>
  <c r="F66" i="13"/>
  <c r="F65" i="13"/>
  <c r="F64" i="13"/>
  <c r="F63" i="13"/>
  <c r="F62" i="13"/>
  <c r="F61" i="13"/>
  <c r="F60" i="13"/>
  <c r="F57" i="13"/>
  <c r="F56" i="13"/>
  <c r="F55" i="13"/>
  <c r="F54" i="13"/>
  <c r="F53" i="13"/>
  <c r="F52" i="13"/>
  <c r="F51" i="13"/>
  <c r="I116" i="13"/>
  <c r="S116" i="13" s="1"/>
  <c r="H116" i="13"/>
  <c r="I115" i="13"/>
  <c r="H115" i="13"/>
  <c r="N112" i="13"/>
  <c r="N95" i="13"/>
  <c r="N91" i="13"/>
  <c r="N90" i="13"/>
  <c r="N89" i="13"/>
  <c r="N85" i="13"/>
  <c r="N84" i="13"/>
  <c r="P76" i="13"/>
  <c r="P72" i="13"/>
  <c r="P61" i="13"/>
  <c r="N52" i="13"/>
  <c r="L51" i="13"/>
  <c r="I111" i="13"/>
  <c r="H111" i="13"/>
  <c r="I107" i="13"/>
  <c r="H107" i="13"/>
  <c r="I106" i="13"/>
  <c r="H106" i="13"/>
  <c r="I102" i="13"/>
  <c r="H102" i="13"/>
  <c r="I92" i="13"/>
  <c r="H92" i="13"/>
  <c r="I83" i="13"/>
  <c r="H83" i="13"/>
  <c r="I77" i="13"/>
  <c r="H77" i="13"/>
  <c r="I71" i="13"/>
  <c r="H71" i="13"/>
  <c r="I70" i="13"/>
  <c r="H70" i="13"/>
  <c r="I69" i="13"/>
  <c r="H69" i="13"/>
  <c r="I68" i="13"/>
  <c r="H68" i="13"/>
  <c r="I59" i="13"/>
  <c r="H59" i="13"/>
  <c r="I58" i="13"/>
  <c r="H58" i="13"/>
  <c r="I50" i="13"/>
  <c r="H50" i="13"/>
  <c r="I53" i="7"/>
  <c r="D118" i="7"/>
  <c r="D117" i="7"/>
  <c r="E117" i="10" l="1"/>
  <c r="E116" i="10"/>
  <c r="AE117" i="10"/>
  <c r="AE116" i="10"/>
  <c r="R115" i="13"/>
  <c r="R116" i="13"/>
  <c r="S115" i="13"/>
  <c r="H13" i="21"/>
  <c r="H11" i="21"/>
  <c r="G12" i="19"/>
  <c r="G10" i="19"/>
  <c r="H5" i="19"/>
  <c r="F5" i="19"/>
  <c r="X11" i="14"/>
  <c r="Z9" i="14"/>
  <c r="AB4" i="14"/>
  <c r="Y4" i="14"/>
  <c r="AB11" i="10"/>
  <c r="Z9" i="10"/>
  <c r="Z4" i="10"/>
  <c r="V4" i="10"/>
  <c r="AC11" i="18"/>
  <c r="AD9" i="18"/>
  <c r="AD4" i="18"/>
  <c r="Y4" i="18"/>
  <c r="M4" i="17"/>
  <c r="L4" i="16"/>
  <c r="O4" i="8"/>
  <c r="H4" i="13"/>
  <c r="I4" i="7"/>
  <c r="P11" i="17"/>
  <c r="Q9" i="17"/>
  <c r="Q4" i="17"/>
  <c r="N11" i="16"/>
  <c r="Q9" i="16"/>
  <c r="Q4" i="16"/>
  <c r="Q11" i="8"/>
  <c r="S9" i="8"/>
  <c r="S4" i="8"/>
  <c r="H11" i="13"/>
  <c r="K9" i="13"/>
  <c r="J4" i="13"/>
  <c r="K11" i="7"/>
  <c r="L9" i="7"/>
  <c r="L4" i="7"/>
  <c r="D48" i="4"/>
  <c r="D88" i="4"/>
  <c r="D119" i="4"/>
  <c r="M112" i="4" l="1"/>
  <c r="M110" i="4"/>
  <c r="M95" i="4"/>
  <c r="M91" i="4"/>
  <c r="M90" i="4"/>
  <c r="M89" i="4"/>
  <c r="M85" i="4"/>
  <c r="M84" i="4"/>
  <c r="O76" i="4"/>
  <c r="O72" i="4"/>
  <c r="O61" i="4"/>
  <c r="K60" i="4"/>
  <c r="M52" i="4"/>
  <c r="K51" i="4"/>
  <c r="H116" i="4" l="1"/>
  <c r="Q116" i="4" s="1"/>
  <c r="G116" i="4"/>
  <c r="H115" i="4"/>
  <c r="Q115" i="4" s="1"/>
  <c r="G115" i="4"/>
  <c r="K264" i="21" l="1"/>
  <c r="J264" i="21"/>
  <c r="K47" i="21"/>
  <c r="J47" i="21"/>
  <c r="K37" i="21"/>
  <c r="J37" i="21"/>
  <c r="K32" i="21"/>
  <c r="J32" i="21"/>
  <c r="K22" i="21"/>
  <c r="J22" i="21"/>
  <c r="K197" i="21"/>
  <c r="J197" i="21"/>
  <c r="J168" i="21"/>
  <c r="K168" i="21"/>
  <c r="K148" i="21"/>
  <c r="J148" i="21"/>
  <c r="K138" i="21"/>
  <c r="J138" i="21"/>
  <c r="K118" i="21"/>
  <c r="J118" i="21"/>
  <c r="K108" i="21"/>
  <c r="J108" i="21"/>
  <c r="K104" i="21"/>
  <c r="K101" i="21" s="1"/>
  <c r="J104" i="21"/>
  <c r="J101" i="21" s="1"/>
  <c r="K98" i="21"/>
  <c r="K95" i="21" s="1"/>
  <c r="J98" i="21"/>
  <c r="J95" i="21" s="1"/>
  <c r="K80" i="21"/>
  <c r="J80" i="21"/>
  <c r="K90" i="21"/>
  <c r="J90" i="21"/>
  <c r="K75" i="21"/>
  <c r="J75" i="21"/>
  <c r="K71" i="21"/>
  <c r="J71" i="21"/>
  <c r="K68" i="21"/>
  <c r="K60" i="21"/>
  <c r="J60" i="21"/>
  <c r="K54" i="21"/>
  <c r="K53" i="21" s="1"/>
  <c r="K51" i="21" s="1"/>
  <c r="J54" i="21"/>
  <c r="J53" i="21" s="1"/>
  <c r="J51" i="21" s="1"/>
  <c r="M49" i="14"/>
  <c r="L49" i="14"/>
  <c r="K49" i="14"/>
  <c r="J49" i="14"/>
  <c r="I49" i="14"/>
  <c r="H49" i="14"/>
  <c r="J107" i="21" l="1"/>
  <c r="J36" i="21"/>
  <c r="K36" i="21"/>
  <c r="J137" i="21"/>
  <c r="K107" i="21"/>
  <c r="J21" i="21"/>
  <c r="K21" i="21"/>
  <c r="J94" i="21"/>
  <c r="K94" i="21"/>
  <c r="AF91" i="10"/>
  <c r="AG91" i="10"/>
  <c r="AH91" i="10"/>
  <c r="AI91" i="10"/>
  <c r="AJ91" i="10"/>
  <c r="AO91" i="10"/>
  <c r="AT91" i="10"/>
  <c r="AY91" i="10"/>
  <c r="AF92" i="10"/>
  <c r="AG92" i="10"/>
  <c r="AH92" i="10"/>
  <c r="AI92" i="10"/>
  <c r="AJ92" i="10"/>
  <c r="AO92" i="10"/>
  <c r="AT92" i="10"/>
  <c r="AY92" i="10"/>
  <c r="AF93" i="10"/>
  <c r="AG93" i="10"/>
  <c r="AH93" i="10"/>
  <c r="AI93" i="10"/>
  <c r="AJ93" i="10"/>
  <c r="AO93" i="10"/>
  <c r="AT93" i="10"/>
  <c r="AY93" i="10"/>
  <c r="AF94" i="10"/>
  <c r="AG94" i="10"/>
  <c r="AH94" i="10"/>
  <c r="AI94" i="10"/>
  <c r="AJ94" i="10"/>
  <c r="AO94" i="10"/>
  <c r="AT94" i="10"/>
  <c r="AY94" i="10"/>
  <c r="AF95" i="10"/>
  <c r="AG95" i="10"/>
  <c r="AH95" i="10"/>
  <c r="AI95" i="10"/>
  <c r="AJ95" i="10"/>
  <c r="AO95" i="10"/>
  <c r="AT95" i="10"/>
  <c r="AY95" i="10"/>
  <c r="AF96" i="10"/>
  <c r="AG96" i="10"/>
  <c r="AH96" i="10"/>
  <c r="AI96" i="10"/>
  <c r="AJ96" i="10"/>
  <c r="AO96" i="10"/>
  <c r="AT96" i="10"/>
  <c r="AY96" i="10"/>
  <c r="AF97" i="10"/>
  <c r="AG97" i="10"/>
  <c r="AH97" i="10"/>
  <c r="AI97" i="10"/>
  <c r="AJ97" i="10"/>
  <c r="AO97" i="10"/>
  <c r="AT97" i="10"/>
  <c r="AY97" i="10"/>
  <c r="AF98" i="10"/>
  <c r="AG98" i="10"/>
  <c r="AH98" i="10"/>
  <c r="AI98" i="10"/>
  <c r="AJ98" i="10"/>
  <c r="AO98" i="10"/>
  <c r="AT98" i="10"/>
  <c r="AY98" i="10"/>
  <c r="AF99" i="10"/>
  <c r="AG99" i="10"/>
  <c r="AH99" i="10"/>
  <c r="AI99" i="10"/>
  <c r="AJ99" i="10"/>
  <c r="AO99" i="10"/>
  <c r="AT99" i="10"/>
  <c r="AY99" i="10"/>
  <c r="AF100" i="10"/>
  <c r="AG100" i="10"/>
  <c r="AH100" i="10"/>
  <c r="AI100" i="10"/>
  <c r="AJ100" i="10"/>
  <c r="AO100" i="10"/>
  <c r="AT100" i="10"/>
  <c r="AY100" i="10"/>
  <c r="AF101" i="10"/>
  <c r="AG101" i="10"/>
  <c r="AH101" i="10"/>
  <c r="AI101" i="10"/>
  <c r="AJ101" i="10"/>
  <c r="AO101" i="10"/>
  <c r="AT101" i="10"/>
  <c r="AY101" i="10"/>
  <c r="AF102" i="10"/>
  <c r="AG102" i="10"/>
  <c r="AH102" i="10"/>
  <c r="AI102" i="10"/>
  <c r="AJ102" i="10"/>
  <c r="AO102" i="10"/>
  <c r="AT102" i="10"/>
  <c r="AY102" i="10"/>
  <c r="AF103" i="10"/>
  <c r="AG103" i="10"/>
  <c r="AH103" i="10"/>
  <c r="AI103" i="10"/>
  <c r="AJ103" i="10"/>
  <c r="AO103" i="10"/>
  <c r="AT103" i="10"/>
  <c r="AY103" i="10"/>
  <c r="AF104" i="10"/>
  <c r="AG104" i="10"/>
  <c r="AH104" i="10"/>
  <c r="AI104" i="10"/>
  <c r="AJ104" i="10"/>
  <c r="AO104" i="10"/>
  <c r="AT104" i="10"/>
  <c r="AY104" i="10"/>
  <c r="AF105" i="10"/>
  <c r="AG105" i="10"/>
  <c r="AH105" i="10"/>
  <c r="AI105" i="10"/>
  <c r="AJ105" i="10"/>
  <c r="AO105" i="10"/>
  <c r="AT105" i="10"/>
  <c r="AY105" i="10"/>
  <c r="AF106" i="10"/>
  <c r="AG106" i="10"/>
  <c r="AH106" i="10"/>
  <c r="AI106" i="10"/>
  <c r="AJ106" i="10"/>
  <c r="AO106" i="10"/>
  <c r="AT106" i="10"/>
  <c r="AY106" i="10"/>
  <c r="AF107" i="10"/>
  <c r="AG107" i="10"/>
  <c r="AH107" i="10"/>
  <c r="AI107" i="10"/>
  <c r="AJ107" i="10"/>
  <c r="AO107" i="10"/>
  <c r="AT107" i="10"/>
  <c r="AY107" i="10"/>
  <c r="AF108" i="10"/>
  <c r="AG108" i="10"/>
  <c r="AH108" i="10"/>
  <c r="AI108" i="10"/>
  <c r="AJ108" i="10"/>
  <c r="AO108" i="10"/>
  <c r="AT108" i="10"/>
  <c r="AY108" i="10"/>
  <c r="AF109" i="10"/>
  <c r="AG109" i="10"/>
  <c r="AH109" i="10"/>
  <c r="AI109" i="10"/>
  <c r="AJ109" i="10"/>
  <c r="AO109" i="10"/>
  <c r="AT109" i="10"/>
  <c r="AY109" i="10"/>
  <c r="AF110" i="10"/>
  <c r="AG110" i="10"/>
  <c r="AH110" i="10"/>
  <c r="AI110" i="10"/>
  <c r="AJ110" i="10"/>
  <c r="AO110" i="10"/>
  <c r="AT110" i="10"/>
  <c r="AY110" i="10"/>
  <c r="AF111" i="10"/>
  <c r="AG111" i="10"/>
  <c r="AH111" i="10"/>
  <c r="AI111" i="10"/>
  <c r="AJ111" i="10"/>
  <c r="AO111" i="10"/>
  <c r="AT111" i="10"/>
  <c r="AY111" i="10"/>
  <c r="AF112" i="10"/>
  <c r="AG112" i="10"/>
  <c r="AH112" i="10"/>
  <c r="AI112" i="10"/>
  <c r="AJ112" i="10"/>
  <c r="AO112" i="10"/>
  <c r="AT112" i="10"/>
  <c r="AY112" i="10"/>
  <c r="AF113" i="10"/>
  <c r="AG113" i="10"/>
  <c r="AH113" i="10"/>
  <c r="AI113" i="10"/>
  <c r="AJ113" i="10"/>
  <c r="AO113" i="10"/>
  <c r="AT113" i="10"/>
  <c r="AY113" i="10"/>
  <c r="AF114" i="10"/>
  <c r="AG114" i="10"/>
  <c r="AH114" i="10"/>
  <c r="AI114" i="10"/>
  <c r="AJ114" i="10"/>
  <c r="AO114" i="10"/>
  <c r="AT114" i="10"/>
  <c r="AY114" i="10"/>
  <c r="AF115" i="10"/>
  <c r="AG115" i="10"/>
  <c r="AH115" i="10"/>
  <c r="AI115" i="10"/>
  <c r="AJ115" i="10"/>
  <c r="AO115" i="10"/>
  <c r="AT115" i="10"/>
  <c r="AY115" i="10"/>
  <c r="AF118" i="10"/>
  <c r="AG118" i="10"/>
  <c r="AH118" i="10"/>
  <c r="AI118" i="10"/>
  <c r="AJ118" i="10"/>
  <c r="AO118" i="10"/>
  <c r="AT118" i="10"/>
  <c r="AY118" i="10"/>
  <c r="AY90" i="10"/>
  <c r="AT90" i="10"/>
  <c r="AO90" i="10"/>
  <c r="AJ90" i="10"/>
  <c r="AI90" i="10"/>
  <c r="AH90" i="10"/>
  <c r="AG90" i="10"/>
  <c r="AF90" i="10"/>
  <c r="AF51" i="10"/>
  <c r="AG51" i="10"/>
  <c r="AH51" i="10"/>
  <c r="AI51" i="10"/>
  <c r="AJ51" i="10"/>
  <c r="AO51" i="10"/>
  <c r="AT51" i="10"/>
  <c r="AY51" i="10"/>
  <c r="AF52" i="10"/>
  <c r="AG52" i="10"/>
  <c r="AH52" i="10"/>
  <c r="AI52" i="10"/>
  <c r="AJ52" i="10"/>
  <c r="AO52" i="10"/>
  <c r="AT52" i="10"/>
  <c r="AY52" i="10"/>
  <c r="AF53" i="10"/>
  <c r="AG53" i="10"/>
  <c r="AH53" i="10"/>
  <c r="AI53" i="10"/>
  <c r="AJ53" i="10"/>
  <c r="AO53" i="10"/>
  <c r="AT53" i="10"/>
  <c r="AY53" i="10"/>
  <c r="AF54" i="10"/>
  <c r="AG54" i="10"/>
  <c r="AH54" i="10"/>
  <c r="AI54" i="10"/>
  <c r="AJ54" i="10"/>
  <c r="AO54" i="10"/>
  <c r="AT54" i="10"/>
  <c r="AY54" i="10"/>
  <c r="AF55" i="10"/>
  <c r="AG55" i="10"/>
  <c r="AH55" i="10"/>
  <c r="AI55" i="10"/>
  <c r="AJ55" i="10"/>
  <c r="AO55" i="10"/>
  <c r="AT55" i="10"/>
  <c r="AY55" i="10"/>
  <c r="AF56" i="10"/>
  <c r="AG56" i="10"/>
  <c r="AH56" i="10"/>
  <c r="AI56" i="10"/>
  <c r="AJ56" i="10"/>
  <c r="AO56" i="10"/>
  <c r="AT56" i="10"/>
  <c r="AY56" i="10"/>
  <c r="AF57" i="10"/>
  <c r="AG57" i="10"/>
  <c r="AH57" i="10"/>
  <c r="AI57" i="10"/>
  <c r="AJ57" i="10"/>
  <c r="AO57" i="10"/>
  <c r="AT57" i="10"/>
  <c r="AY57" i="10"/>
  <c r="AF58" i="10"/>
  <c r="AG58" i="10"/>
  <c r="AH58" i="10"/>
  <c r="AI58" i="10"/>
  <c r="AJ58" i="10"/>
  <c r="AO58" i="10"/>
  <c r="AT58" i="10"/>
  <c r="AY58" i="10"/>
  <c r="AF59" i="10"/>
  <c r="AG59" i="10"/>
  <c r="AH59" i="10"/>
  <c r="AI59" i="10"/>
  <c r="AJ59" i="10"/>
  <c r="AT59" i="10"/>
  <c r="AY59" i="10"/>
  <c r="AF60" i="10"/>
  <c r="AG60" i="10"/>
  <c r="AH60" i="10"/>
  <c r="AI60" i="10"/>
  <c r="AJ60" i="10"/>
  <c r="AO60" i="10"/>
  <c r="AT60" i="10"/>
  <c r="AY60" i="10"/>
  <c r="AF61" i="10"/>
  <c r="AG61" i="10"/>
  <c r="AH61" i="10"/>
  <c r="AI61" i="10"/>
  <c r="AJ61" i="10"/>
  <c r="AO61" i="10"/>
  <c r="AT61" i="10"/>
  <c r="AY61" i="10"/>
  <c r="AF62" i="10"/>
  <c r="AG62" i="10"/>
  <c r="AH62" i="10"/>
  <c r="AI62" i="10"/>
  <c r="AJ62" i="10"/>
  <c r="AO62" i="10"/>
  <c r="AT62" i="10"/>
  <c r="AY62" i="10"/>
  <c r="AF63" i="10"/>
  <c r="AG63" i="10"/>
  <c r="AH63" i="10"/>
  <c r="AI63" i="10"/>
  <c r="AJ63" i="10"/>
  <c r="AO63" i="10"/>
  <c r="AT63" i="10"/>
  <c r="AY63" i="10"/>
  <c r="AF64" i="10"/>
  <c r="AG64" i="10"/>
  <c r="AH64" i="10"/>
  <c r="AI64" i="10"/>
  <c r="AJ64" i="10"/>
  <c r="AO64" i="10"/>
  <c r="AT64" i="10"/>
  <c r="AY64" i="10"/>
  <c r="AF65" i="10"/>
  <c r="AG65" i="10"/>
  <c r="AH65" i="10"/>
  <c r="AI65" i="10"/>
  <c r="AJ65" i="10"/>
  <c r="AO65" i="10"/>
  <c r="AT65" i="10"/>
  <c r="AY65" i="10"/>
  <c r="AF66" i="10"/>
  <c r="AG66" i="10"/>
  <c r="AH66" i="10"/>
  <c r="AI66" i="10"/>
  <c r="AJ66" i="10"/>
  <c r="AO66" i="10"/>
  <c r="AT66" i="10"/>
  <c r="AY66" i="10"/>
  <c r="AF67" i="10"/>
  <c r="AG67" i="10"/>
  <c r="AH67" i="10"/>
  <c r="AI67" i="10"/>
  <c r="AJ67" i="10"/>
  <c r="AO67" i="10"/>
  <c r="AT67" i="10"/>
  <c r="AY67" i="10"/>
  <c r="AF68" i="10"/>
  <c r="AG68" i="10"/>
  <c r="AH68" i="10"/>
  <c r="AI68" i="10"/>
  <c r="AJ68" i="10"/>
  <c r="AO68" i="10"/>
  <c r="AT68" i="10"/>
  <c r="AY68" i="10"/>
  <c r="AF69" i="10"/>
  <c r="AG69" i="10"/>
  <c r="AH69" i="10"/>
  <c r="AI69" i="10"/>
  <c r="AJ69" i="10"/>
  <c r="AO69" i="10"/>
  <c r="AT69" i="10"/>
  <c r="AY69" i="10"/>
  <c r="AF70" i="10"/>
  <c r="AG70" i="10"/>
  <c r="AH70" i="10"/>
  <c r="AI70" i="10"/>
  <c r="AJ70" i="10"/>
  <c r="AO70" i="10"/>
  <c r="AT70" i="10"/>
  <c r="AY70" i="10"/>
  <c r="AF71" i="10"/>
  <c r="AG71" i="10"/>
  <c r="AH71" i="10"/>
  <c r="AI71" i="10"/>
  <c r="AJ71" i="10"/>
  <c r="AO71" i="10"/>
  <c r="AT71" i="10"/>
  <c r="AY71" i="10"/>
  <c r="AF72" i="10"/>
  <c r="AG72" i="10"/>
  <c r="AH72" i="10"/>
  <c r="AI72" i="10"/>
  <c r="AJ72" i="10"/>
  <c r="AO72" i="10"/>
  <c r="AT72" i="10"/>
  <c r="AY72" i="10"/>
  <c r="AF73" i="10"/>
  <c r="AG73" i="10"/>
  <c r="AH73" i="10"/>
  <c r="AI73" i="10"/>
  <c r="AJ73" i="10"/>
  <c r="AO73" i="10"/>
  <c r="AT73" i="10"/>
  <c r="AY73" i="10"/>
  <c r="AF74" i="10"/>
  <c r="AG74" i="10"/>
  <c r="AH74" i="10"/>
  <c r="AI74" i="10"/>
  <c r="AJ74" i="10"/>
  <c r="AO74" i="10"/>
  <c r="AT74" i="10"/>
  <c r="AY74" i="10"/>
  <c r="AF75" i="10"/>
  <c r="AG75" i="10"/>
  <c r="AH75" i="10"/>
  <c r="AI75" i="10"/>
  <c r="AJ75" i="10"/>
  <c r="AO75" i="10"/>
  <c r="AT75" i="10"/>
  <c r="AY75" i="10"/>
  <c r="AF76" i="10"/>
  <c r="AG76" i="10"/>
  <c r="AH76" i="10"/>
  <c r="AI76" i="10"/>
  <c r="AJ76" i="10"/>
  <c r="AO76" i="10"/>
  <c r="AT76" i="10"/>
  <c r="AY76" i="10"/>
  <c r="AF77" i="10"/>
  <c r="AG77" i="10"/>
  <c r="AH77" i="10"/>
  <c r="AI77" i="10"/>
  <c r="AJ77" i="10"/>
  <c r="AO77" i="10"/>
  <c r="AT77" i="10"/>
  <c r="AY77" i="10"/>
  <c r="AF78" i="10"/>
  <c r="AG78" i="10"/>
  <c r="AH78" i="10"/>
  <c r="AI78" i="10"/>
  <c r="AJ78" i="10"/>
  <c r="AO78" i="10"/>
  <c r="AT78" i="10"/>
  <c r="AY78" i="10"/>
  <c r="AF79" i="10"/>
  <c r="AG79" i="10"/>
  <c r="AH79" i="10"/>
  <c r="AI79" i="10"/>
  <c r="AJ79" i="10"/>
  <c r="AO79" i="10"/>
  <c r="AT79" i="10"/>
  <c r="AY79" i="10"/>
  <c r="AF80" i="10"/>
  <c r="AG80" i="10"/>
  <c r="AH80" i="10"/>
  <c r="AI80" i="10"/>
  <c r="AJ80" i="10"/>
  <c r="AO80" i="10"/>
  <c r="AT80" i="10"/>
  <c r="AY80" i="10"/>
  <c r="AF81" i="10"/>
  <c r="AG81" i="10"/>
  <c r="AH81" i="10"/>
  <c r="AI81" i="10"/>
  <c r="AJ81" i="10"/>
  <c r="AO81" i="10"/>
  <c r="AT81" i="10"/>
  <c r="AY81" i="10"/>
  <c r="AF82" i="10"/>
  <c r="AG82" i="10"/>
  <c r="AH82" i="10"/>
  <c r="AI82" i="10"/>
  <c r="AJ82" i="10"/>
  <c r="AO82" i="10"/>
  <c r="AT82" i="10"/>
  <c r="AY82" i="10"/>
  <c r="AF83" i="10"/>
  <c r="AG83" i="10"/>
  <c r="AH83" i="10"/>
  <c r="AI83" i="10"/>
  <c r="AJ83" i="10"/>
  <c r="AO83" i="10"/>
  <c r="AT83" i="10"/>
  <c r="AY83" i="10"/>
  <c r="AF84" i="10"/>
  <c r="AG84" i="10"/>
  <c r="AH84" i="10"/>
  <c r="AI84" i="10"/>
  <c r="AJ84" i="10"/>
  <c r="AO84" i="10"/>
  <c r="AT84" i="10"/>
  <c r="AY84" i="10"/>
  <c r="AF85" i="10"/>
  <c r="AG85" i="10"/>
  <c r="AH85" i="10"/>
  <c r="AI85" i="10"/>
  <c r="AJ85" i="10"/>
  <c r="AO85" i="10"/>
  <c r="AT85" i="10"/>
  <c r="AY85" i="10"/>
  <c r="AF86" i="10"/>
  <c r="AG86" i="10"/>
  <c r="AH86" i="10"/>
  <c r="AI86" i="10"/>
  <c r="AJ86" i="10"/>
  <c r="AO86" i="10"/>
  <c r="AT86" i="10"/>
  <c r="AY86" i="10"/>
  <c r="AY50" i="10"/>
  <c r="AT50" i="10"/>
  <c r="AO50" i="10"/>
  <c r="AJ50" i="10"/>
  <c r="AI50" i="10"/>
  <c r="AF50" i="10"/>
  <c r="AG50" i="10"/>
  <c r="AH50" i="10"/>
  <c r="F91" i="10"/>
  <c r="G91" i="10"/>
  <c r="H91" i="10"/>
  <c r="I91" i="10"/>
  <c r="J91" i="10"/>
  <c r="O91" i="10"/>
  <c r="T91" i="10"/>
  <c r="Y91" i="10"/>
  <c r="F92" i="10"/>
  <c r="G92" i="10"/>
  <c r="H92" i="10"/>
  <c r="I92" i="10"/>
  <c r="J92" i="10"/>
  <c r="O92" i="10"/>
  <c r="T92" i="10"/>
  <c r="Y92" i="10"/>
  <c r="F93" i="10"/>
  <c r="G93" i="10"/>
  <c r="H93" i="10"/>
  <c r="I93" i="10"/>
  <c r="J93" i="10"/>
  <c r="O93" i="10"/>
  <c r="T93" i="10"/>
  <c r="Y93" i="10"/>
  <c r="F94" i="10"/>
  <c r="G94" i="10"/>
  <c r="H94" i="10"/>
  <c r="I94" i="10"/>
  <c r="J94" i="10"/>
  <c r="O94" i="10"/>
  <c r="T94" i="10"/>
  <c r="Y94" i="10"/>
  <c r="F95" i="10"/>
  <c r="G95" i="10"/>
  <c r="H95" i="10"/>
  <c r="I95" i="10"/>
  <c r="J95" i="10"/>
  <c r="O95" i="10"/>
  <c r="T95" i="10"/>
  <c r="Y95" i="10"/>
  <c r="F96" i="10"/>
  <c r="G96" i="10"/>
  <c r="H96" i="10"/>
  <c r="I96" i="10"/>
  <c r="J96" i="10"/>
  <c r="O96" i="10"/>
  <c r="T96" i="10"/>
  <c r="Y96" i="10"/>
  <c r="F97" i="10"/>
  <c r="G97" i="10"/>
  <c r="H97" i="10"/>
  <c r="I97" i="10"/>
  <c r="J97" i="10"/>
  <c r="O97" i="10"/>
  <c r="T97" i="10"/>
  <c r="Y97" i="10"/>
  <c r="F98" i="10"/>
  <c r="G98" i="10"/>
  <c r="H98" i="10"/>
  <c r="I98" i="10"/>
  <c r="J98" i="10"/>
  <c r="O98" i="10"/>
  <c r="T98" i="10"/>
  <c r="Y98" i="10"/>
  <c r="F99" i="10"/>
  <c r="G99" i="10"/>
  <c r="H99" i="10"/>
  <c r="I99" i="10"/>
  <c r="J99" i="10"/>
  <c r="O99" i="10"/>
  <c r="T99" i="10"/>
  <c r="Y99" i="10"/>
  <c r="F100" i="10"/>
  <c r="G100" i="10"/>
  <c r="H100" i="10"/>
  <c r="I100" i="10"/>
  <c r="J100" i="10"/>
  <c r="O100" i="10"/>
  <c r="T100" i="10"/>
  <c r="Y100" i="10"/>
  <c r="F101" i="10"/>
  <c r="G101" i="10"/>
  <c r="H101" i="10"/>
  <c r="I101" i="10"/>
  <c r="J101" i="10"/>
  <c r="O101" i="10"/>
  <c r="T101" i="10"/>
  <c r="Y101" i="10"/>
  <c r="F102" i="10"/>
  <c r="G102" i="10"/>
  <c r="H102" i="10"/>
  <c r="I102" i="10"/>
  <c r="J102" i="10"/>
  <c r="O102" i="10"/>
  <c r="T102" i="10"/>
  <c r="Y102" i="10"/>
  <c r="F103" i="10"/>
  <c r="G103" i="10"/>
  <c r="H103" i="10"/>
  <c r="I103" i="10"/>
  <c r="J103" i="10"/>
  <c r="O103" i="10"/>
  <c r="T103" i="10"/>
  <c r="Y103" i="10"/>
  <c r="F104" i="10"/>
  <c r="G104" i="10"/>
  <c r="H104" i="10"/>
  <c r="I104" i="10"/>
  <c r="J104" i="10"/>
  <c r="O104" i="10"/>
  <c r="T104" i="10"/>
  <c r="Y104" i="10"/>
  <c r="F105" i="10"/>
  <c r="G105" i="10"/>
  <c r="H105" i="10"/>
  <c r="I105" i="10"/>
  <c r="J105" i="10"/>
  <c r="O105" i="10"/>
  <c r="T105" i="10"/>
  <c r="Y105" i="10"/>
  <c r="F106" i="10"/>
  <c r="G106" i="10"/>
  <c r="H106" i="10"/>
  <c r="I106" i="10"/>
  <c r="J106" i="10"/>
  <c r="O106" i="10"/>
  <c r="T106" i="10"/>
  <c r="Y106" i="10"/>
  <c r="F107" i="10"/>
  <c r="G107" i="10"/>
  <c r="H107" i="10"/>
  <c r="I107" i="10"/>
  <c r="J107" i="10"/>
  <c r="O107" i="10"/>
  <c r="T107" i="10"/>
  <c r="Y107" i="10"/>
  <c r="F108" i="10"/>
  <c r="G108" i="10"/>
  <c r="H108" i="10"/>
  <c r="I108" i="10"/>
  <c r="J108" i="10"/>
  <c r="O108" i="10"/>
  <c r="T108" i="10"/>
  <c r="Y108" i="10"/>
  <c r="F109" i="10"/>
  <c r="G109" i="10"/>
  <c r="H109" i="10"/>
  <c r="I109" i="10"/>
  <c r="J109" i="10"/>
  <c r="O109" i="10"/>
  <c r="T109" i="10"/>
  <c r="Y109" i="10"/>
  <c r="F110" i="10"/>
  <c r="G110" i="10"/>
  <c r="H110" i="10"/>
  <c r="I110" i="10"/>
  <c r="J110" i="10"/>
  <c r="O110" i="10"/>
  <c r="T110" i="10"/>
  <c r="Y110" i="10"/>
  <c r="F111" i="10"/>
  <c r="G111" i="10"/>
  <c r="H111" i="10"/>
  <c r="I111" i="10"/>
  <c r="J111" i="10"/>
  <c r="O111" i="10"/>
  <c r="T111" i="10"/>
  <c r="Y111" i="10"/>
  <c r="F112" i="10"/>
  <c r="G112" i="10"/>
  <c r="H112" i="10"/>
  <c r="I112" i="10"/>
  <c r="J112" i="10"/>
  <c r="O112" i="10"/>
  <c r="T112" i="10"/>
  <c r="Y112" i="10"/>
  <c r="F113" i="10"/>
  <c r="G113" i="10"/>
  <c r="H113" i="10"/>
  <c r="I113" i="10"/>
  <c r="J113" i="10"/>
  <c r="O113" i="10"/>
  <c r="T113" i="10"/>
  <c r="Y113" i="10"/>
  <c r="F114" i="10"/>
  <c r="G114" i="10"/>
  <c r="H114" i="10"/>
  <c r="I114" i="10"/>
  <c r="J114" i="10"/>
  <c r="O114" i="10"/>
  <c r="T114" i="10"/>
  <c r="Y114" i="10"/>
  <c r="F115" i="10"/>
  <c r="G115" i="10"/>
  <c r="H115" i="10"/>
  <c r="I115" i="10"/>
  <c r="J115" i="10"/>
  <c r="O115" i="10"/>
  <c r="T115" i="10"/>
  <c r="Y115" i="10"/>
  <c r="F118" i="10"/>
  <c r="G118" i="10"/>
  <c r="H118" i="10"/>
  <c r="I118" i="10"/>
  <c r="J118" i="10"/>
  <c r="O118" i="10"/>
  <c r="T118" i="10"/>
  <c r="Y118" i="10"/>
  <c r="Y90" i="10"/>
  <c r="T90" i="10"/>
  <c r="O90" i="10"/>
  <c r="J90" i="10"/>
  <c r="I90" i="10"/>
  <c r="H90" i="10"/>
  <c r="G90" i="10"/>
  <c r="F90" i="10"/>
  <c r="J51" i="10"/>
  <c r="O51" i="10"/>
  <c r="T51" i="10"/>
  <c r="Y51" i="10"/>
  <c r="J52" i="10"/>
  <c r="O52" i="10"/>
  <c r="T52" i="10"/>
  <c r="Y52" i="10"/>
  <c r="J53" i="10"/>
  <c r="O53" i="10"/>
  <c r="T53" i="10"/>
  <c r="Y53" i="10"/>
  <c r="J54" i="10"/>
  <c r="O54" i="10"/>
  <c r="T54" i="10"/>
  <c r="Y54" i="10"/>
  <c r="J55" i="10"/>
  <c r="O55" i="10"/>
  <c r="T55" i="10"/>
  <c r="Y55" i="10"/>
  <c r="J56" i="10"/>
  <c r="O56" i="10"/>
  <c r="T56" i="10"/>
  <c r="Y56" i="10"/>
  <c r="J57" i="10"/>
  <c r="O57" i="10"/>
  <c r="T57" i="10"/>
  <c r="Y57" i="10"/>
  <c r="J58" i="10"/>
  <c r="O58" i="10"/>
  <c r="T58" i="10"/>
  <c r="Y58" i="10"/>
  <c r="J59" i="10"/>
  <c r="T59" i="10"/>
  <c r="Y59" i="10"/>
  <c r="J60" i="10"/>
  <c r="O60" i="10"/>
  <c r="T60" i="10"/>
  <c r="Y60" i="10"/>
  <c r="J61" i="10"/>
  <c r="O61" i="10"/>
  <c r="T61" i="10"/>
  <c r="Y61" i="10"/>
  <c r="J62" i="10"/>
  <c r="O62" i="10"/>
  <c r="T62" i="10"/>
  <c r="Y62" i="10"/>
  <c r="J63" i="10"/>
  <c r="O63" i="10"/>
  <c r="T63" i="10"/>
  <c r="Y63" i="10"/>
  <c r="J64" i="10"/>
  <c r="O64" i="10"/>
  <c r="T64" i="10"/>
  <c r="Y64" i="10"/>
  <c r="J65" i="10"/>
  <c r="O65" i="10"/>
  <c r="T65" i="10"/>
  <c r="Y65" i="10"/>
  <c r="J66" i="10"/>
  <c r="O66" i="10"/>
  <c r="T66" i="10"/>
  <c r="Y66" i="10"/>
  <c r="J67" i="10"/>
  <c r="O67" i="10"/>
  <c r="T67" i="10"/>
  <c r="Y67" i="10"/>
  <c r="J68" i="10"/>
  <c r="O68" i="10"/>
  <c r="T68" i="10"/>
  <c r="Y68" i="10"/>
  <c r="J69" i="10"/>
  <c r="O69" i="10"/>
  <c r="T69" i="10"/>
  <c r="Y69" i="10"/>
  <c r="J70" i="10"/>
  <c r="O70" i="10"/>
  <c r="T70" i="10"/>
  <c r="Y70" i="10"/>
  <c r="J71" i="10"/>
  <c r="O71" i="10"/>
  <c r="T71" i="10"/>
  <c r="Y71" i="10"/>
  <c r="J72" i="10"/>
  <c r="O72" i="10"/>
  <c r="T72" i="10"/>
  <c r="Y72" i="10"/>
  <c r="J73" i="10"/>
  <c r="O73" i="10"/>
  <c r="T73" i="10"/>
  <c r="Y73" i="10"/>
  <c r="J74" i="10"/>
  <c r="O74" i="10"/>
  <c r="T74" i="10"/>
  <c r="Y74" i="10"/>
  <c r="J75" i="10"/>
  <c r="O75" i="10"/>
  <c r="T75" i="10"/>
  <c r="Y75" i="10"/>
  <c r="J76" i="10"/>
  <c r="O76" i="10"/>
  <c r="T76" i="10"/>
  <c r="Y76" i="10"/>
  <c r="J77" i="10"/>
  <c r="O77" i="10"/>
  <c r="T77" i="10"/>
  <c r="Y77" i="10"/>
  <c r="J78" i="10"/>
  <c r="O78" i="10"/>
  <c r="T78" i="10"/>
  <c r="Y78" i="10"/>
  <c r="J79" i="10"/>
  <c r="O79" i="10"/>
  <c r="T79" i="10"/>
  <c r="Y79" i="10"/>
  <c r="J80" i="10"/>
  <c r="O80" i="10"/>
  <c r="T80" i="10"/>
  <c r="Y80" i="10"/>
  <c r="J81" i="10"/>
  <c r="O81" i="10"/>
  <c r="T81" i="10"/>
  <c r="Y81" i="10"/>
  <c r="J82" i="10"/>
  <c r="O82" i="10"/>
  <c r="T82" i="10"/>
  <c r="Y82" i="10"/>
  <c r="J83" i="10"/>
  <c r="O83" i="10"/>
  <c r="T83" i="10"/>
  <c r="Y83" i="10"/>
  <c r="J84" i="10"/>
  <c r="T84" i="10"/>
  <c r="Y84" i="10"/>
  <c r="J85" i="10"/>
  <c r="O85" i="10"/>
  <c r="T85" i="10"/>
  <c r="Y85" i="10"/>
  <c r="J86" i="10"/>
  <c r="O86" i="10"/>
  <c r="T86" i="10"/>
  <c r="Y86" i="10"/>
  <c r="Y50" i="10"/>
  <c r="T50" i="10"/>
  <c r="O50" i="10"/>
  <c r="J50" i="10"/>
  <c r="F51" i="10"/>
  <c r="G51" i="10"/>
  <c r="H51" i="10"/>
  <c r="I51" i="10"/>
  <c r="F52" i="10"/>
  <c r="G52" i="10"/>
  <c r="H52" i="10"/>
  <c r="I52" i="10"/>
  <c r="F53" i="10"/>
  <c r="G53" i="10"/>
  <c r="H53" i="10"/>
  <c r="I53" i="10"/>
  <c r="F54" i="10"/>
  <c r="G54" i="10"/>
  <c r="H54" i="10"/>
  <c r="I54" i="10"/>
  <c r="F55" i="10"/>
  <c r="G55" i="10"/>
  <c r="H55" i="10"/>
  <c r="I55" i="10"/>
  <c r="F56" i="10"/>
  <c r="G56" i="10"/>
  <c r="H56" i="10"/>
  <c r="I56" i="10"/>
  <c r="F57" i="10"/>
  <c r="G57" i="10"/>
  <c r="H57" i="10"/>
  <c r="I57" i="10"/>
  <c r="F58" i="10"/>
  <c r="G58" i="10"/>
  <c r="H58" i="10"/>
  <c r="I58" i="10"/>
  <c r="F59" i="10"/>
  <c r="G59" i="10"/>
  <c r="H59" i="10"/>
  <c r="I59" i="10"/>
  <c r="F60" i="10"/>
  <c r="G60" i="10"/>
  <c r="H60" i="10"/>
  <c r="I60" i="10"/>
  <c r="F61" i="10"/>
  <c r="G61" i="10"/>
  <c r="H61" i="10"/>
  <c r="I61" i="10"/>
  <c r="F62" i="10"/>
  <c r="G62" i="10"/>
  <c r="H62" i="10"/>
  <c r="I62" i="10"/>
  <c r="F63" i="10"/>
  <c r="G63" i="10"/>
  <c r="H63" i="10"/>
  <c r="I63" i="10"/>
  <c r="F64" i="10"/>
  <c r="G64" i="10"/>
  <c r="H64" i="10"/>
  <c r="I64" i="10"/>
  <c r="F65" i="10"/>
  <c r="G65" i="10"/>
  <c r="H65" i="10"/>
  <c r="I65" i="10"/>
  <c r="F66" i="10"/>
  <c r="G66" i="10"/>
  <c r="H66" i="10"/>
  <c r="I66" i="10"/>
  <c r="F67" i="10"/>
  <c r="G67" i="10"/>
  <c r="H67" i="10"/>
  <c r="I67" i="10"/>
  <c r="F68" i="10"/>
  <c r="G68" i="10"/>
  <c r="H68" i="10"/>
  <c r="I68" i="10"/>
  <c r="F69" i="10"/>
  <c r="G69" i="10"/>
  <c r="H69" i="10"/>
  <c r="I69" i="10"/>
  <c r="F70" i="10"/>
  <c r="G70" i="10"/>
  <c r="H70" i="10"/>
  <c r="I70" i="10"/>
  <c r="F71" i="10"/>
  <c r="G71" i="10"/>
  <c r="H71" i="10"/>
  <c r="I71" i="10"/>
  <c r="F72" i="10"/>
  <c r="G72" i="10"/>
  <c r="H72" i="10"/>
  <c r="I72" i="10"/>
  <c r="F73" i="10"/>
  <c r="G73" i="10"/>
  <c r="H73" i="10"/>
  <c r="I73" i="10"/>
  <c r="F74" i="10"/>
  <c r="G74" i="10"/>
  <c r="H74" i="10"/>
  <c r="I74" i="10"/>
  <c r="F75" i="10"/>
  <c r="G75" i="10"/>
  <c r="H75" i="10"/>
  <c r="I75" i="10"/>
  <c r="F76" i="10"/>
  <c r="G76" i="10"/>
  <c r="H76" i="10"/>
  <c r="I76" i="10"/>
  <c r="F77" i="10"/>
  <c r="G77" i="10"/>
  <c r="H77" i="10"/>
  <c r="I77" i="10"/>
  <c r="F78" i="10"/>
  <c r="G78" i="10"/>
  <c r="H78" i="10"/>
  <c r="I78" i="10"/>
  <c r="F79" i="10"/>
  <c r="G79" i="10"/>
  <c r="H79" i="10"/>
  <c r="I79" i="10"/>
  <c r="F80" i="10"/>
  <c r="G80" i="10"/>
  <c r="H80" i="10"/>
  <c r="I80" i="10"/>
  <c r="F81" i="10"/>
  <c r="G81" i="10"/>
  <c r="H81" i="10"/>
  <c r="I81" i="10"/>
  <c r="F82" i="10"/>
  <c r="G82" i="10"/>
  <c r="H82" i="10"/>
  <c r="I82" i="10"/>
  <c r="F83" i="10"/>
  <c r="G83" i="10"/>
  <c r="H83" i="10"/>
  <c r="I83" i="10"/>
  <c r="F84" i="10"/>
  <c r="G84" i="10"/>
  <c r="H84" i="10"/>
  <c r="I84" i="10"/>
  <c r="F85" i="10"/>
  <c r="G85" i="10"/>
  <c r="H85" i="10"/>
  <c r="I85" i="10"/>
  <c r="F86" i="10"/>
  <c r="G86" i="10"/>
  <c r="H86" i="10"/>
  <c r="I86" i="10"/>
  <c r="I50" i="10"/>
  <c r="F50" i="10"/>
  <c r="G50" i="10"/>
  <c r="H50" i="10"/>
  <c r="T49" i="18"/>
  <c r="T89" i="18"/>
  <c r="AI91" i="18"/>
  <c r="AJ91" i="18"/>
  <c r="AK91" i="18"/>
  <c r="AL91" i="18"/>
  <c r="AM91" i="18"/>
  <c r="AN91" i="18"/>
  <c r="AI92" i="18"/>
  <c r="AJ92" i="18"/>
  <c r="AK92" i="18"/>
  <c r="AL92" i="18"/>
  <c r="AM92" i="18"/>
  <c r="AN92" i="18"/>
  <c r="AI93" i="18"/>
  <c r="AJ93" i="18"/>
  <c r="AK93" i="18"/>
  <c r="AL93" i="18"/>
  <c r="AM93" i="18"/>
  <c r="AN93" i="18"/>
  <c r="AI94" i="18"/>
  <c r="AJ94" i="18"/>
  <c r="AK94" i="18"/>
  <c r="AL94" i="18"/>
  <c r="AM94" i="18"/>
  <c r="AN94" i="18"/>
  <c r="AI95" i="18"/>
  <c r="AJ95" i="18"/>
  <c r="AK95" i="18"/>
  <c r="AL95" i="18"/>
  <c r="AM95" i="18"/>
  <c r="AN95" i="18"/>
  <c r="AI96" i="18"/>
  <c r="AJ96" i="18"/>
  <c r="AK96" i="18"/>
  <c r="AL96" i="18"/>
  <c r="AM96" i="18"/>
  <c r="AN96" i="18"/>
  <c r="AI97" i="18"/>
  <c r="AJ97" i="18"/>
  <c r="AK97" i="18"/>
  <c r="AL97" i="18"/>
  <c r="AM97" i="18"/>
  <c r="AN97" i="18"/>
  <c r="AI98" i="18"/>
  <c r="AJ98" i="18"/>
  <c r="AK98" i="18"/>
  <c r="AL98" i="18"/>
  <c r="AM98" i="18"/>
  <c r="AN98" i="18"/>
  <c r="AI99" i="18"/>
  <c r="AJ99" i="18"/>
  <c r="AK99" i="18"/>
  <c r="AL99" i="18"/>
  <c r="AM99" i="18"/>
  <c r="AN99" i="18"/>
  <c r="AI100" i="18"/>
  <c r="AJ100" i="18"/>
  <c r="AK100" i="18"/>
  <c r="AL100" i="18"/>
  <c r="AM100" i="18"/>
  <c r="AN100" i="18"/>
  <c r="AI101" i="18"/>
  <c r="AJ101" i="18"/>
  <c r="AK101" i="18"/>
  <c r="AL101" i="18"/>
  <c r="AM101" i="18"/>
  <c r="AN101" i="18"/>
  <c r="AI102" i="18"/>
  <c r="AJ102" i="18"/>
  <c r="AK102" i="18"/>
  <c r="AL102" i="18"/>
  <c r="AM102" i="18"/>
  <c r="AN102" i="18"/>
  <c r="AI103" i="18"/>
  <c r="AJ103" i="18"/>
  <c r="AK103" i="18"/>
  <c r="AL103" i="18"/>
  <c r="AM103" i="18"/>
  <c r="AN103" i="18"/>
  <c r="AI104" i="18"/>
  <c r="AJ104" i="18"/>
  <c r="AK104" i="18"/>
  <c r="AL104" i="18"/>
  <c r="AM104" i="18"/>
  <c r="AN104" i="18"/>
  <c r="AI105" i="18"/>
  <c r="AJ105" i="18"/>
  <c r="AK105" i="18"/>
  <c r="AL105" i="18"/>
  <c r="AM105" i="18"/>
  <c r="AN105" i="18"/>
  <c r="AI106" i="18"/>
  <c r="AJ106" i="18"/>
  <c r="AK106" i="18"/>
  <c r="AL106" i="18"/>
  <c r="AM106" i="18"/>
  <c r="AN106" i="18"/>
  <c r="AI107" i="18"/>
  <c r="AJ107" i="18"/>
  <c r="AK107" i="18"/>
  <c r="AL107" i="18"/>
  <c r="AM107" i="18"/>
  <c r="AN107" i="18"/>
  <c r="AI108" i="18"/>
  <c r="AJ108" i="18"/>
  <c r="AK108" i="18"/>
  <c r="AL108" i="18"/>
  <c r="AM108" i="18"/>
  <c r="AN108" i="18"/>
  <c r="AI109" i="18"/>
  <c r="AJ109" i="18"/>
  <c r="AK109" i="18"/>
  <c r="AL109" i="18"/>
  <c r="AM109" i="18"/>
  <c r="AN109" i="18"/>
  <c r="AI110" i="18"/>
  <c r="AJ110" i="18"/>
  <c r="AK110" i="18"/>
  <c r="AL110" i="18"/>
  <c r="AM110" i="18"/>
  <c r="AN110" i="18"/>
  <c r="AI111" i="18"/>
  <c r="AJ111" i="18"/>
  <c r="AK111" i="18"/>
  <c r="AL111" i="18"/>
  <c r="AM111" i="18"/>
  <c r="AN111" i="18"/>
  <c r="AI112" i="18"/>
  <c r="AJ112" i="18"/>
  <c r="AK112" i="18"/>
  <c r="AL112" i="18"/>
  <c r="AM112" i="18"/>
  <c r="AN112" i="18"/>
  <c r="AI113" i="18"/>
  <c r="AJ113" i="18"/>
  <c r="AK113" i="18"/>
  <c r="AL113" i="18"/>
  <c r="AM113" i="18"/>
  <c r="AN113" i="18"/>
  <c r="AI114" i="18"/>
  <c r="AJ114" i="18"/>
  <c r="AK114" i="18"/>
  <c r="AL114" i="18"/>
  <c r="AM114" i="18"/>
  <c r="AN114" i="18"/>
  <c r="AI115" i="18"/>
  <c r="AJ115" i="18"/>
  <c r="AK115" i="18"/>
  <c r="AL115" i="18"/>
  <c r="AM115" i="18"/>
  <c r="AN115" i="18"/>
  <c r="AI118" i="18"/>
  <c r="AJ118" i="18"/>
  <c r="AK118" i="18"/>
  <c r="AL118" i="18"/>
  <c r="AM118" i="18"/>
  <c r="AN118" i="18"/>
  <c r="AN90" i="18"/>
  <c r="AM90" i="18"/>
  <c r="AL90" i="18"/>
  <c r="AK90" i="18"/>
  <c r="AJ90" i="18"/>
  <c r="AI90" i="18"/>
  <c r="AI51" i="18"/>
  <c r="AJ51" i="18"/>
  <c r="AK51" i="18"/>
  <c r="AL51" i="18"/>
  <c r="AM51" i="18"/>
  <c r="AN51" i="18"/>
  <c r="AI52" i="18"/>
  <c r="AJ52" i="18"/>
  <c r="AK52" i="18"/>
  <c r="AL52" i="18"/>
  <c r="AM52" i="18"/>
  <c r="AN52" i="18"/>
  <c r="AI53" i="18"/>
  <c r="AJ53" i="18"/>
  <c r="AK53" i="18"/>
  <c r="AL53" i="18"/>
  <c r="AM53" i="18"/>
  <c r="AN53" i="18"/>
  <c r="AI54" i="18"/>
  <c r="AJ54" i="18"/>
  <c r="AK54" i="18"/>
  <c r="AL54" i="18"/>
  <c r="AM54" i="18"/>
  <c r="AN54" i="18"/>
  <c r="AI55" i="18"/>
  <c r="AJ55" i="18"/>
  <c r="AK55" i="18"/>
  <c r="AL55" i="18"/>
  <c r="AM55" i="18"/>
  <c r="AN55" i="18"/>
  <c r="AI56" i="18"/>
  <c r="AJ56" i="18"/>
  <c r="AK56" i="18"/>
  <c r="AL56" i="18"/>
  <c r="AM56" i="18"/>
  <c r="AN56" i="18"/>
  <c r="AI57" i="18"/>
  <c r="AJ57" i="18"/>
  <c r="AK57" i="18"/>
  <c r="AL57" i="18"/>
  <c r="AM57" i="18"/>
  <c r="AN57" i="18"/>
  <c r="AI58" i="18"/>
  <c r="AJ58" i="18"/>
  <c r="AK58" i="18"/>
  <c r="AL58" i="18"/>
  <c r="AM58" i="18"/>
  <c r="AN58" i="18"/>
  <c r="AI59" i="18"/>
  <c r="AJ59" i="18"/>
  <c r="AK59" i="18"/>
  <c r="AL59" i="18"/>
  <c r="AM59" i="18"/>
  <c r="AN59" i="18"/>
  <c r="AI60" i="18"/>
  <c r="AJ60" i="18"/>
  <c r="AK60" i="18"/>
  <c r="AL60" i="18"/>
  <c r="AM60" i="18"/>
  <c r="AN60" i="18"/>
  <c r="AI61" i="18"/>
  <c r="AJ61" i="18"/>
  <c r="AK61" i="18"/>
  <c r="AL61" i="18"/>
  <c r="AM61" i="18"/>
  <c r="AN61" i="18"/>
  <c r="AI62" i="18"/>
  <c r="AJ62" i="18"/>
  <c r="AK62" i="18"/>
  <c r="AL62" i="18"/>
  <c r="AM62" i="18"/>
  <c r="AN62" i="18"/>
  <c r="AI63" i="18"/>
  <c r="AJ63" i="18"/>
  <c r="AK63" i="18"/>
  <c r="AL63" i="18"/>
  <c r="AM63" i="18"/>
  <c r="AN63" i="18"/>
  <c r="AI64" i="18"/>
  <c r="AJ64" i="18"/>
  <c r="AK64" i="18"/>
  <c r="AL64" i="18"/>
  <c r="AM64" i="18"/>
  <c r="AN64" i="18"/>
  <c r="AI65" i="18"/>
  <c r="AJ65" i="18"/>
  <c r="AK65" i="18"/>
  <c r="AL65" i="18"/>
  <c r="AM65" i="18"/>
  <c r="AN65" i="18"/>
  <c r="AI66" i="18"/>
  <c r="AJ66" i="18"/>
  <c r="AK66" i="18"/>
  <c r="AL66" i="18"/>
  <c r="AM66" i="18"/>
  <c r="AN66" i="18"/>
  <c r="AI67" i="18"/>
  <c r="AJ67" i="18"/>
  <c r="AK67" i="18"/>
  <c r="AL67" i="18"/>
  <c r="AM67" i="18"/>
  <c r="AN67" i="18"/>
  <c r="AI68" i="18"/>
  <c r="AJ68" i="18"/>
  <c r="AK68" i="18"/>
  <c r="AL68" i="18"/>
  <c r="AM68" i="18"/>
  <c r="AN68" i="18"/>
  <c r="AI69" i="18"/>
  <c r="AJ69" i="18"/>
  <c r="AK69" i="18"/>
  <c r="AL69" i="18"/>
  <c r="AM69" i="18"/>
  <c r="AN69" i="18"/>
  <c r="AI70" i="18"/>
  <c r="AJ70" i="18"/>
  <c r="AK70" i="18"/>
  <c r="AL70" i="18"/>
  <c r="AM70" i="18"/>
  <c r="AN70" i="18"/>
  <c r="AI71" i="18"/>
  <c r="AJ71" i="18"/>
  <c r="AK71" i="18"/>
  <c r="AL71" i="18"/>
  <c r="AM71" i="18"/>
  <c r="AN71" i="18"/>
  <c r="AI72" i="18"/>
  <c r="AJ72" i="18"/>
  <c r="AK72" i="18"/>
  <c r="AL72" i="18"/>
  <c r="AM72" i="18"/>
  <c r="AN72" i="18"/>
  <c r="AI73" i="18"/>
  <c r="AJ73" i="18"/>
  <c r="AK73" i="18"/>
  <c r="AL73" i="18"/>
  <c r="AM73" i="18"/>
  <c r="AN73" i="18"/>
  <c r="AI74" i="18"/>
  <c r="AJ74" i="18"/>
  <c r="AK74" i="18"/>
  <c r="AL74" i="18"/>
  <c r="AM74" i="18"/>
  <c r="AN74" i="18"/>
  <c r="AI75" i="18"/>
  <c r="AJ75" i="18"/>
  <c r="AK75" i="18"/>
  <c r="AL75" i="18"/>
  <c r="AM75" i="18"/>
  <c r="AN75" i="18"/>
  <c r="AI76" i="18"/>
  <c r="AJ76" i="18"/>
  <c r="AK76" i="18"/>
  <c r="AL76" i="18"/>
  <c r="AM76" i="18"/>
  <c r="AN76" i="18"/>
  <c r="AI77" i="18"/>
  <c r="AJ77" i="18"/>
  <c r="AK77" i="18"/>
  <c r="AL77" i="18"/>
  <c r="AM77" i="18"/>
  <c r="AN77" i="18"/>
  <c r="AI78" i="18"/>
  <c r="AJ78" i="18"/>
  <c r="AK78" i="18"/>
  <c r="AL78" i="18"/>
  <c r="AM78" i="18"/>
  <c r="AN78" i="18"/>
  <c r="AI79" i="18"/>
  <c r="AJ79" i="18"/>
  <c r="AK79" i="18"/>
  <c r="AL79" i="18"/>
  <c r="AM79" i="18"/>
  <c r="AN79" i="18"/>
  <c r="AI80" i="18"/>
  <c r="AJ80" i="18"/>
  <c r="AK80" i="18"/>
  <c r="AL80" i="18"/>
  <c r="AM80" i="18"/>
  <c r="AN80" i="18"/>
  <c r="AI81" i="18"/>
  <c r="AJ81" i="18"/>
  <c r="AK81" i="18"/>
  <c r="AL81" i="18"/>
  <c r="AM81" i="18"/>
  <c r="AN81" i="18"/>
  <c r="AI82" i="18"/>
  <c r="AJ82" i="18"/>
  <c r="AK82" i="18"/>
  <c r="AL82" i="18"/>
  <c r="AM82" i="18"/>
  <c r="AN82" i="18"/>
  <c r="AI83" i="18"/>
  <c r="AJ83" i="18"/>
  <c r="AK83" i="18"/>
  <c r="AL83" i="18"/>
  <c r="AM83" i="18"/>
  <c r="AN83" i="18"/>
  <c r="AI84" i="18"/>
  <c r="AJ84" i="18"/>
  <c r="AK84" i="18"/>
  <c r="AL84" i="18"/>
  <c r="AM84" i="18"/>
  <c r="AN84" i="18"/>
  <c r="AI85" i="18"/>
  <c r="AJ85" i="18"/>
  <c r="AK85" i="18"/>
  <c r="AL85" i="18"/>
  <c r="AM85" i="18"/>
  <c r="AN85" i="18"/>
  <c r="AI86" i="18"/>
  <c r="AJ86" i="18"/>
  <c r="AK86" i="18"/>
  <c r="AL86" i="18"/>
  <c r="AM86" i="18"/>
  <c r="AN86" i="18"/>
  <c r="AN50" i="18"/>
  <c r="AJ50" i="18"/>
  <c r="AK50" i="18"/>
  <c r="AL50" i="18"/>
  <c r="AM50" i="18"/>
  <c r="AI50" i="18"/>
  <c r="E91" i="18"/>
  <c r="F91" i="18"/>
  <c r="G91" i="18"/>
  <c r="H91" i="18"/>
  <c r="I91" i="18"/>
  <c r="J91" i="18"/>
  <c r="E92" i="18"/>
  <c r="F92" i="18"/>
  <c r="G92" i="18"/>
  <c r="H92" i="18"/>
  <c r="I92" i="18"/>
  <c r="J92" i="18"/>
  <c r="E93" i="18"/>
  <c r="F93" i="18"/>
  <c r="G93" i="18"/>
  <c r="H93" i="18"/>
  <c r="I93" i="18"/>
  <c r="J93" i="18"/>
  <c r="E94" i="18"/>
  <c r="F94" i="18"/>
  <c r="G94" i="18"/>
  <c r="H94" i="18"/>
  <c r="I94" i="18"/>
  <c r="J94" i="18"/>
  <c r="E95" i="18"/>
  <c r="F95" i="18"/>
  <c r="G95" i="18"/>
  <c r="H95" i="18"/>
  <c r="I95" i="18"/>
  <c r="J95" i="18"/>
  <c r="E96" i="18"/>
  <c r="F96" i="18"/>
  <c r="G96" i="18"/>
  <c r="H96" i="18"/>
  <c r="I96" i="18"/>
  <c r="J96" i="18"/>
  <c r="E97" i="18"/>
  <c r="F97" i="18"/>
  <c r="G97" i="18"/>
  <c r="H97" i="18"/>
  <c r="I97" i="18"/>
  <c r="J97" i="18"/>
  <c r="E98" i="18"/>
  <c r="F98" i="18"/>
  <c r="G98" i="18"/>
  <c r="H98" i="18"/>
  <c r="I98" i="18"/>
  <c r="J98" i="18"/>
  <c r="E99" i="18"/>
  <c r="F99" i="18"/>
  <c r="G99" i="18"/>
  <c r="H99" i="18"/>
  <c r="I99" i="18"/>
  <c r="J99" i="18"/>
  <c r="E100" i="18"/>
  <c r="F100" i="18"/>
  <c r="G100" i="18"/>
  <c r="H100" i="18"/>
  <c r="I100" i="18"/>
  <c r="J100" i="18"/>
  <c r="E101" i="18"/>
  <c r="F101" i="18"/>
  <c r="G101" i="18"/>
  <c r="H101" i="18"/>
  <c r="I101" i="18"/>
  <c r="J101" i="18"/>
  <c r="E102" i="18"/>
  <c r="F102" i="18"/>
  <c r="G102" i="18"/>
  <c r="H102" i="18"/>
  <c r="I102" i="18"/>
  <c r="J102" i="18"/>
  <c r="E103" i="18"/>
  <c r="F103" i="18"/>
  <c r="G103" i="18"/>
  <c r="H103" i="18"/>
  <c r="I103" i="18"/>
  <c r="J103" i="18"/>
  <c r="E104" i="18"/>
  <c r="F104" i="18"/>
  <c r="G104" i="18"/>
  <c r="H104" i="18"/>
  <c r="I104" i="18"/>
  <c r="J104" i="18"/>
  <c r="E105" i="18"/>
  <c r="F105" i="18"/>
  <c r="G105" i="18"/>
  <c r="H105" i="18"/>
  <c r="I105" i="18"/>
  <c r="J105" i="18"/>
  <c r="E106" i="18"/>
  <c r="F106" i="18"/>
  <c r="G106" i="18"/>
  <c r="H106" i="18"/>
  <c r="I106" i="18"/>
  <c r="J106" i="18"/>
  <c r="E107" i="18"/>
  <c r="F107" i="18"/>
  <c r="G107" i="18"/>
  <c r="H107" i="18"/>
  <c r="I107" i="18"/>
  <c r="J107" i="18"/>
  <c r="E108" i="18"/>
  <c r="F108" i="18"/>
  <c r="G108" i="18"/>
  <c r="H108" i="18"/>
  <c r="I108" i="18"/>
  <c r="J108" i="18"/>
  <c r="E109" i="18"/>
  <c r="F109" i="18"/>
  <c r="G109" i="18"/>
  <c r="H109" i="18"/>
  <c r="I109" i="18"/>
  <c r="J109" i="18"/>
  <c r="E110" i="18"/>
  <c r="F110" i="18"/>
  <c r="G110" i="18"/>
  <c r="H110" i="18"/>
  <c r="I110" i="18"/>
  <c r="J110" i="18"/>
  <c r="E111" i="18"/>
  <c r="F111" i="18"/>
  <c r="G111" i="18"/>
  <c r="H111" i="18"/>
  <c r="I111" i="18"/>
  <c r="J111" i="18"/>
  <c r="E112" i="18"/>
  <c r="F112" i="18"/>
  <c r="G112" i="18"/>
  <c r="H112" i="18"/>
  <c r="I112" i="18"/>
  <c r="J112" i="18"/>
  <c r="E113" i="18"/>
  <c r="F113" i="18"/>
  <c r="G113" i="18"/>
  <c r="H113" i="18"/>
  <c r="I113" i="18"/>
  <c r="J113" i="18"/>
  <c r="E114" i="18"/>
  <c r="F114" i="18"/>
  <c r="G114" i="18"/>
  <c r="H114" i="18"/>
  <c r="I114" i="18"/>
  <c r="J114" i="18"/>
  <c r="E115" i="18"/>
  <c r="F115" i="18"/>
  <c r="G115" i="18"/>
  <c r="H115" i="18"/>
  <c r="I115" i="18"/>
  <c r="J115" i="18"/>
  <c r="E118" i="18"/>
  <c r="F118" i="18"/>
  <c r="G118" i="18"/>
  <c r="H118" i="18"/>
  <c r="I118" i="18"/>
  <c r="J118" i="18"/>
  <c r="J90" i="18"/>
  <c r="I90" i="18"/>
  <c r="H90" i="18"/>
  <c r="G90" i="18"/>
  <c r="F90" i="18"/>
  <c r="E90" i="18"/>
  <c r="E51" i="18"/>
  <c r="F51" i="18"/>
  <c r="G51" i="18"/>
  <c r="H51" i="18"/>
  <c r="I51" i="18"/>
  <c r="J51" i="18"/>
  <c r="E52" i="18"/>
  <c r="F52" i="18"/>
  <c r="G52" i="18"/>
  <c r="H52" i="18"/>
  <c r="I52" i="18"/>
  <c r="J52" i="18"/>
  <c r="E53" i="18"/>
  <c r="F53" i="18"/>
  <c r="G53" i="18"/>
  <c r="H53" i="18"/>
  <c r="I53" i="18"/>
  <c r="J53" i="18"/>
  <c r="E54" i="18"/>
  <c r="F54" i="18"/>
  <c r="G54" i="18"/>
  <c r="H54" i="18"/>
  <c r="I54" i="18"/>
  <c r="J54" i="18"/>
  <c r="E55" i="18"/>
  <c r="F55" i="18"/>
  <c r="G55" i="18"/>
  <c r="H55" i="18"/>
  <c r="I55" i="18"/>
  <c r="J55" i="18"/>
  <c r="E56" i="18"/>
  <c r="F56" i="18"/>
  <c r="G56" i="18"/>
  <c r="H56" i="18"/>
  <c r="I56" i="18"/>
  <c r="J56" i="18"/>
  <c r="E57" i="18"/>
  <c r="F57" i="18"/>
  <c r="G57" i="18"/>
  <c r="H57" i="18"/>
  <c r="I57" i="18"/>
  <c r="J57" i="18"/>
  <c r="E58" i="18"/>
  <c r="F58" i="18"/>
  <c r="G58" i="18"/>
  <c r="H58" i="18"/>
  <c r="I58" i="18"/>
  <c r="J58" i="18"/>
  <c r="E59" i="18"/>
  <c r="F59" i="18"/>
  <c r="G59" i="18"/>
  <c r="H59" i="18"/>
  <c r="I59" i="18"/>
  <c r="J59" i="18"/>
  <c r="E60" i="18"/>
  <c r="F60" i="18"/>
  <c r="G60" i="18"/>
  <c r="H60" i="18"/>
  <c r="I60" i="18"/>
  <c r="J60" i="18"/>
  <c r="E61" i="18"/>
  <c r="F61" i="18"/>
  <c r="G61" i="18"/>
  <c r="H61" i="18"/>
  <c r="I61" i="18"/>
  <c r="J61" i="18"/>
  <c r="E62" i="18"/>
  <c r="F62" i="18"/>
  <c r="G62" i="18"/>
  <c r="H62" i="18"/>
  <c r="I62" i="18"/>
  <c r="J62" i="18"/>
  <c r="E63" i="18"/>
  <c r="F63" i="18"/>
  <c r="G63" i="18"/>
  <c r="H63" i="18"/>
  <c r="I63" i="18"/>
  <c r="J63" i="18"/>
  <c r="E64" i="18"/>
  <c r="F64" i="18"/>
  <c r="G64" i="18"/>
  <c r="H64" i="18"/>
  <c r="I64" i="18"/>
  <c r="J64" i="18"/>
  <c r="E65" i="18"/>
  <c r="F65" i="18"/>
  <c r="G65" i="18"/>
  <c r="H65" i="18"/>
  <c r="I65" i="18"/>
  <c r="J65" i="18"/>
  <c r="E66" i="18"/>
  <c r="F66" i="18"/>
  <c r="G66" i="18"/>
  <c r="H66" i="18"/>
  <c r="I66" i="18"/>
  <c r="J66" i="18"/>
  <c r="E67" i="18"/>
  <c r="F67" i="18"/>
  <c r="G67" i="18"/>
  <c r="H67" i="18"/>
  <c r="I67" i="18"/>
  <c r="J67" i="18"/>
  <c r="E68" i="18"/>
  <c r="F68" i="18"/>
  <c r="G68" i="18"/>
  <c r="H68" i="18"/>
  <c r="I68" i="18"/>
  <c r="J68" i="18"/>
  <c r="E69" i="18"/>
  <c r="F69" i="18"/>
  <c r="G69" i="18"/>
  <c r="H69" i="18"/>
  <c r="I69" i="18"/>
  <c r="J69" i="18"/>
  <c r="E70" i="18"/>
  <c r="F70" i="18"/>
  <c r="G70" i="18"/>
  <c r="H70" i="18"/>
  <c r="I70" i="18"/>
  <c r="J70" i="18"/>
  <c r="E71" i="18"/>
  <c r="F71" i="18"/>
  <c r="G71" i="18"/>
  <c r="H71" i="18"/>
  <c r="I71" i="18"/>
  <c r="J71" i="18"/>
  <c r="E72" i="18"/>
  <c r="F72" i="18"/>
  <c r="G72" i="18"/>
  <c r="H72" i="18"/>
  <c r="I72" i="18"/>
  <c r="J72" i="18"/>
  <c r="E73" i="18"/>
  <c r="F73" i="18"/>
  <c r="G73" i="18"/>
  <c r="H73" i="18"/>
  <c r="I73" i="18"/>
  <c r="J73" i="18"/>
  <c r="E74" i="18"/>
  <c r="F74" i="18"/>
  <c r="G74" i="18"/>
  <c r="H74" i="18"/>
  <c r="I74" i="18"/>
  <c r="J74" i="18"/>
  <c r="E75" i="18"/>
  <c r="F75" i="18"/>
  <c r="G75" i="18"/>
  <c r="H75" i="18"/>
  <c r="I75" i="18"/>
  <c r="J75" i="18"/>
  <c r="E76" i="18"/>
  <c r="F76" i="18"/>
  <c r="G76" i="18"/>
  <c r="H76" i="18"/>
  <c r="I76" i="18"/>
  <c r="J76" i="18"/>
  <c r="E77" i="18"/>
  <c r="F77" i="18"/>
  <c r="G77" i="18"/>
  <c r="H77" i="18"/>
  <c r="I77" i="18"/>
  <c r="J77" i="18"/>
  <c r="E78" i="18"/>
  <c r="F78" i="18"/>
  <c r="G78" i="18"/>
  <c r="H78" i="18"/>
  <c r="I78" i="18"/>
  <c r="J78" i="18"/>
  <c r="E79" i="18"/>
  <c r="F79" i="18"/>
  <c r="G79" i="18"/>
  <c r="H79" i="18"/>
  <c r="I79" i="18"/>
  <c r="J79" i="18"/>
  <c r="E80" i="18"/>
  <c r="F80" i="18"/>
  <c r="G80" i="18"/>
  <c r="H80" i="18"/>
  <c r="I80" i="18"/>
  <c r="J80" i="18"/>
  <c r="E81" i="18"/>
  <c r="F81" i="18"/>
  <c r="G81" i="18"/>
  <c r="H81" i="18"/>
  <c r="I81" i="18"/>
  <c r="J81" i="18"/>
  <c r="E82" i="18"/>
  <c r="F82" i="18"/>
  <c r="G82" i="18"/>
  <c r="H82" i="18"/>
  <c r="I82" i="18"/>
  <c r="J82" i="18"/>
  <c r="E83" i="18"/>
  <c r="F83" i="18"/>
  <c r="G83" i="18"/>
  <c r="H83" i="18"/>
  <c r="I83" i="18"/>
  <c r="J83" i="18"/>
  <c r="E84" i="18"/>
  <c r="F84" i="18"/>
  <c r="G84" i="18"/>
  <c r="H84" i="18"/>
  <c r="I84" i="18"/>
  <c r="J84" i="18"/>
  <c r="E85" i="18"/>
  <c r="F85" i="18"/>
  <c r="G85" i="18"/>
  <c r="H85" i="18"/>
  <c r="I85" i="18"/>
  <c r="J85" i="18"/>
  <c r="E86" i="18"/>
  <c r="F86" i="18"/>
  <c r="G86" i="18"/>
  <c r="H86" i="18"/>
  <c r="I86" i="18"/>
  <c r="J86" i="18"/>
  <c r="J50" i="18"/>
  <c r="F50" i="18"/>
  <c r="G50" i="18"/>
  <c r="H50" i="18"/>
  <c r="I50" i="18"/>
  <c r="E50" i="18"/>
  <c r="AS91" i="17"/>
  <c r="AT91" i="17"/>
  <c r="AU91" i="17"/>
  <c r="AV91" i="17"/>
  <c r="AW91" i="17"/>
  <c r="AX91" i="17"/>
  <c r="AY91" i="17"/>
  <c r="AZ91" i="17"/>
  <c r="AS92" i="17"/>
  <c r="AT92" i="17"/>
  <c r="AU92" i="17"/>
  <c r="AV92" i="17"/>
  <c r="AW92" i="17"/>
  <c r="AX92" i="17"/>
  <c r="AY92" i="17"/>
  <c r="AZ92" i="17"/>
  <c r="AS93" i="17"/>
  <c r="AT93" i="17"/>
  <c r="AV93" i="17"/>
  <c r="AW93" i="17"/>
  <c r="AX93" i="17"/>
  <c r="AY93" i="17"/>
  <c r="AZ93" i="17"/>
  <c r="AS94" i="17"/>
  <c r="AT94" i="17"/>
  <c r="AU94" i="17"/>
  <c r="AV94" i="17"/>
  <c r="AW94" i="17"/>
  <c r="AX94" i="17"/>
  <c r="AY94" i="17"/>
  <c r="AZ94" i="17"/>
  <c r="AS95" i="17"/>
  <c r="AT95" i="17"/>
  <c r="AU95" i="17"/>
  <c r="AV95" i="17"/>
  <c r="AW95" i="17"/>
  <c r="AX95" i="17"/>
  <c r="AY95" i="17"/>
  <c r="AZ95" i="17"/>
  <c r="AS96" i="17"/>
  <c r="AT96" i="17"/>
  <c r="AU96" i="17"/>
  <c r="AV96" i="17"/>
  <c r="AW96" i="17"/>
  <c r="AX96" i="17"/>
  <c r="AY96" i="17"/>
  <c r="AZ96" i="17"/>
  <c r="AS97" i="17"/>
  <c r="AT97" i="17"/>
  <c r="AV97" i="17"/>
  <c r="AW97" i="17"/>
  <c r="AX97" i="17"/>
  <c r="AY97" i="17"/>
  <c r="AZ97" i="17"/>
  <c r="AS98" i="17"/>
  <c r="AT98" i="17"/>
  <c r="AU98" i="17"/>
  <c r="AV98" i="17"/>
  <c r="AW98" i="17"/>
  <c r="AX98" i="17"/>
  <c r="AY98" i="17"/>
  <c r="AZ98" i="17"/>
  <c r="AS99" i="17"/>
  <c r="AT99" i="17"/>
  <c r="AU99" i="17"/>
  <c r="AV99" i="17"/>
  <c r="AW99" i="17"/>
  <c r="AX99" i="17"/>
  <c r="AY99" i="17"/>
  <c r="AZ99" i="17"/>
  <c r="AS100" i="17"/>
  <c r="AT100" i="17"/>
  <c r="AU100" i="17"/>
  <c r="AV100" i="17"/>
  <c r="AW100" i="17"/>
  <c r="AX100" i="17"/>
  <c r="AY100" i="17"/>
  <c r="AZ100" i="17"/>
  <c r="AS101" i="17"/>
  <c r="AT101" i="17"/>
  <c r="AV101" i="17"/>
  <c r="AW101" i="17"/>
  <c r="AX101" i="17"/>
  <c r="AY101" i="17"/>
  <c r="AZ101" i="17"/>
  <c r="AS102" i="17"/>
  <c r="AT102" i="17"/>
  <c r="AU102" i="17"/>
  <c r="AV102" i="17"/>
  <c r="AW102" i="17"/>
  <c r="AX102" i="17"/>
  <c r="AY102" i="17"/>
  <c r="AZ102" i="17"/>
  <c r="AS103" i="17"/>
  <c r="AT103" i="17"/>
  <c r="AU103" i="17"/>
  <c r="AV103" i="17"/>
  <c r="AW103" i="17"/>
  <c r="AX103" i="17"/>
  <c r="AY103" i="17"/>
  <c r="AZ103" i="17"/>
  <c r="AS104" i="17"/>
  <c r="AT104" i="17"/>
  <c r="AU104" i="17"/>
  <c r="AV104" i="17"/>
  <c r="AW104" i="17"/>
  <c r="AX104" i="17"/>
  <c r="AY104" i="17"/>
  <c r="AZ104" i="17"/>
  <c r="AS105" i="17"/>
  <c r="AT105" i="17"/>
  <c r="AU105" i="17"/>
  <c r="AV105" i="17"/>
  <c r="AW105" i="17"/>
  <c r="AX105" i="17"/>
  <c r="AY105" i="17"/>
  <c r="AZ105" i="17"/>
  <c r="AS106" i="17"/>
  <c r="AT106" i="17"/>
  <c r="AU106" i="17"/>
  <c r="AV106" i="17"/>
  <c r="AW106" i="17"/>
  <c r="AX106" i="17"/>
  <c r="AY106" i="17"/>
  <c r="AZ106" i="17"/>
  <c r="AS107" i="17"/>
  <c r="AT107" i="17"/>
  <c r="AU107" i="17"/>
  <c r="AV107" i="17"/>
  <c r="AW107" i="17"/>
  <c r="AX107" i="17"/>
  <c r="AY107" i="17"/>
  <c r="AZ107" i="17"/>
  <c r="AS108" i="17"/>
  <c r="AT108" i="17"/>
  <c r="AU108" i="17"/>
  <c r="AV108" i="17"/>
  <c r="AW108" i="17"/>
  <c r="AX108" i="17"/>
  <c r="AY108" i="17"/>
  <c r="AZ108" i="17"/>
  <c r="AS109" i="17"/>
  <c r="AT109" i="17"/>
  <c r="AV109" i="17"/>
  <c r="AW109" i="17"/>
  <c r="AX109" i="17"/>
  <c r="AY109" i="17"/>
  <c r="AZ109" i="17"/>
  <c r="AS110" i="17"/>
  <c r="AT110" i="17"/>
  <c r="AU110" i="17"/>
  <c r="AV110" i="17"/>
  <c r="AW110" i="17"/>
  <c r="AX110" i="17"/>
  <c r="AY110" i="17"/>
  <c r="AZ110" i="17"/>
  <c r="AS111" i="17"/>
  <c r="AT111" i="17"/>
  <c r="AU111" i="17"/>
  <c r="AV111" i="17"/>
  <c r="AW111" i="17"/>
  <c r="AX111" i="17"/>
  <c r="AY111" i="17"/>
  <c r="AZ111" i="17"/>
  <c r="AS112" i="17"/>
  <c r="AT112" i="17"/>
  <c r="AU112" i="17"/>
  <c r="AV112" i="17"/>
  <c r="AW112" i="17"/>
  <c r="AX112" i="17"/>
  <c r="AY112" i="17"/>
  <c r="AZ112" i="17"/>
  <c r="AS113" i="17"/>
  <c r="AT113" i="17"/>
  <c r="AV113" i="17"/>
  <c r="AW113" i="17"/>
  <c r="AX113" i="17"/>
  <c r="AY113" i="17"/>
  <c r="AZ113" i="17"/>
  <c r="AS114" i="17"/>
  <c r="AT114" i="17"/>
  <c r="AU114" i="17"/>
  <c r="AV114" i="17"/>
  <c r="AW114" i="17"/>
  <c r="AX114" i="17"/>
  <c r="AY114" i="17"/>
  <c r="AZ114" i="17"/>
  <c r="AS115" i="17"/>
  <c r="AT115" i="17"/>
  <c r="AU115" i="17"/>
  <c r="AV115" i="17"/>
  <c r="AW115" i="17"/>
  <c r="AX115" i="17"/>
  <c r="AY115" i="17"/>
  <c r="AZ115" i="17"/>
  <c r="AS118" i="17"/>
  <c r="AT118" i="17"/>
  <c r="AU118" i="17"/>
  <c r="AV118" i="17"/>
  <c r="AW118" i="17"/>
  <c r="AX118" i="17"/>
  <c r="AY118" i="17"/>
  <c r="AZ118" i="17"/>
  <c r="AZ90" i="17"/>
  <c r="AY90" i="17"/>
  <c r="AX90" i="17"/>
  <c r="AW90" i="17"/>
  <c r="AV90" i="17"/>
  <c r="AU90" i="17"/>
  <c r="AT90" i="17"/>
  <c r="AS90" i="17"/>
  <c r="AS51" i="17"/>
  <c r="AT51" i="17"/>
  <c r="AU51" i="17"/>
  <c r="AV51" i="17"/>
  <c r="AW51" i="17"/>
  <c r="AX51" i="17"/>
  <c r="AY51" i="17"/>
  <c r="AZ51" i="17"/>
  <c r="AS52" i="17"/>
  <c r="AT52" i="17"/>
  <c r="AU52" i="17"/>
  <c r="AV52" i="17"/>
  <c r="AW52" i="17"/>
  <c r="AX52" i="17"/>
  <c r="AY52" i="17"/>
  <c r="AZ52" i="17"/>
  <c r="AS53" i="17"/>
  <c r="AT53" i="17"/>
  <c r="AU53" i="17"/>
  <c r="AV53" i="17"/>
  <c r="AW53" i="17"/>
  <c r="AX53" i="17"/>
  <c r="AY53" i="17"/>
  <c r="AZ53" i="17"/>
  <c r="AS54" i="17"/>
  <c r="AT54" i="17"/>
  <c r="AU54" i="17"/>
  <c r="AV54" i="17"/>
  <c r="AW54" i="17"/>
  <c r="AX54" i="17"/>
  <c r="AY54" i="17"/>
  <c r="AZ54" i="17"/>
  <c r="AS55" i="17"/>
  <c r="AT55" i="17"/>
  <c r="AU55" i="17"/>
  <c r="AV55" i="17"/>
  <c r="AW55" i="17"/>
  <c r="AX55" i="17"/>
  <c r="AY55" i="17"/>
  <c r="AZ55" i="17"/>
  <c r="AS56" i="17"/>
  <c r="AT56" i="17"/>
  <c r="AU56" i="17"/>
  <c r="AV56" i="17"/>
  <c r="AW56" i="17"/>
  <c r="AX56" i="17"/>
  <c r="AY56" i="17"/>
  <c r="AZ56" i="17"/>
  <c r="AS57" i="17"/>
  <c r="AT57" i="17"/>
  <c r="AU57" i="17"/>
  <c r="AV57" i="17"/>
  <c r="AW57" i="17"/>
  <c r="AX57" i="17"/>
  <c r="AY57" i="17"/>
  <c r="AZ57" i="17"/>
  <c r="AS58" i="17"/>
  <c r="AT58" i="17"/>
  <c r="AU58" i="17"/>
  <c r="AV58" i="17"/>
  <c r="AW58" i="17"/>
  <c r="AX58" i="17"/>
  <c r="AY58" i="17"/>
  <c r="AZ58" i="17"/>
  <c r="AS59" i="17"/>
  <c r="AT59" i="17"/>
  <c r="AU59" i="17"/>
  <c r="AV59" i="17"/>
  <c r="AW59" i="17"/>
  <c r="AX59" i="17"/>
  <c r="AY59" i="17"/>
  <c r="AZ59" i="17"/>
  <c r="AS60" i="17"/>
  <c r="AT60" i="17"/>
  <c r="AU60" i="17"/>
  <c r="AV60" i="17"/>
  <c r="AW60" i="17"/>
  <c r="AX60" i="17"/>
  <c r="AY60" i="17"/>
  <c r="AZ60" i="17"/>
  <c r="AS61" i="17"/>
  <c r="AT61" i="17"/>
  <c r="AU61" i="17"/>
  <c r="AV61" i="17"/>
  <c r="AW61" i="17"/>
  <c r="AX61" i="17"/>
  <c r="AY61" i="17"/>
  <c r="AZ61" i="17"/>
  <c r="AS62" i="17"/>
  <c r="AT62" i="17"/>
  <c r="AU62" i="17"/>
  <c r="AV62" i="17"/>
  <c r="AW62" i="17"/>
  <c r="AX62" i="17"/>
  <c r="AY62" i="17"/>
  <c r="AZ62" i="17"/>
  <c r="AS63" i="17"/>
  <c r="AT63" i="17"/>
  <c r="AU63" i="17"/>
  <c r="AV63" i="17"/>
  <c r="AW63" i="17"/>
  <c r="AX63" i="17"/>
  <c r="AY63" i="17"/>
  <c r="AZ63" i="17"/>
  <c r="AS64" i="17"/>
  <c r="AT64" i="17"/>
  <c r="AU64" i="17"/>
  <c r="AV64" i="17"/>
  <c r="AW64" i="17"/>
  <c r="AX64" i="17"/>
  <c r="AY64" i="17"/>
  <c r="AZ64" i="17"/>
  <c r="AS65" i="17"/>
  <c r="AT65" i="17"/>
  <c r="AU65" i="17"/>
  <c r="AV65" i="17"/>
  <c r="AW65" i="17"/>
  <c r="AX65" i="17"/>
  <c r="AY65" i="17"/>
  <c r="AZ65" i="17"/>
  <c r="AS66" i="17"/>
  <c r="AT66" i="17"/>
  <c r="AU66" i="17"/>
  <c r="AV66" i="17"/>
  <c r="AW66" i="17"/>
  <c r="AX66" i="17"/>
  <c r="AY66" i="17"/>
  <c r="AZ66" i="17"/>
  <c r="AS67" i="17"/>
  <c r="AT67" i="17"/>
  <c r="AU67" i="17"/>
  <c r="AV67" i="17"/>
  <c r="AW67" i="17"/>
  <c r="AX67" i="17"/>
  <c r="AY67" i="17"/>
  <c r="AZ67" i="17"/>
  <c r="AS68" i="17"/>
  <c r="AT68" i="17"/>
  <c r="AU68" i="17"/>
  <c r="AV68" i="17"/>
  <c r="AW68" i="17"/>
  <c r="AX68" i="17"/>
  <c r="AY68" i="17"/>
  <c r="AZ68" i="17"/>
  <c r="AS69" i="17"/>
  <c r="AT69" i="17"/>
  <c r="AU69" i="17"/>
  <c r="AV69" i="17"/>
  <c r="AW69" i="17"/>
  <c r="AX69" i="17"/>
  <c r="AY69" i="17"/>
  <c r="AZ69" i="17"/>
  <c r="AS70" i="17"/>
  <c r="AT70" i="17"/>
  <c r="AU70" i="17"/>
  <c r="AV70" i="17"/>
  <c r="AW70" i="17"/>
  <c r="AX70" i="17"/>
  <c r="AY70" i="17"/>
  <c r="AZ70" i="17"/>
  <c r="AS71" i="17"/>
  <c r="AT71" i="17"/>
  <c r="AU71" i="17"/>
  <c r="AV71" i="17"/>
  <c r="AW71" i="17"/>
  <c r="AX71" i="17"/>
  <c r="AY71" i="17"/>
  <c r="AZ71" i="17"/>
  <c r="AS72" i="17"/>
  <c r="AT72" i="17"/>
  <c r="AU72" i="17"/>
  <c r="AV72" i="17"/>
  <c r="AW72" i="17"/>
  <c r="AX72" i="17"/>
  <c r="AY72" i="17"/>
  <c r="AZ72" i="17"/>
  <c r="AS73" i="17"/>
  <c r="AT73" i="17"/>
  <c r="AU73" i="17"/>
  <c r="AV73" i="17"/>
  <c r="AW73" i="17"/>
  <c r="AX73" i="17"/>
  <c r="AY73" i="17"/>
  <c r="AZ73" i="17"/>
  <c r="AS74" i="17"/>
  <c r="AT74" i="17"/>
  <c r="AU74" i="17"/>
  <c r="AV74" i="17"/>
  <c r="AW74" i="17"/>
  <c r="AX74" i="17"/>
  <c r="AY74" i="17"/>
  <c r="AZ74" i="17"/>
  <c r="AS75" i="17"/>
  <c r="AT75" i="17"/>
  <c r="AU75" i="17"/>
  <c r="AV75" i="17"/>
  <c r="AW75" i="17"/>
  <c r="AX75" i="17"/>
  <c r="AY75" i="17"/>
  <c r="AZ75" i="17"/>
  <c r="AS76" i="17"/>
  <c r="AT76" i="17"/>
  <c r="AU76" i="17"/>
  <c r="AV76" i="17"/>
  <c r="AW76" i="17"/>
  <c r="AX76" i="17"/>
  <c r="AY76" i="17"/>
  <c r="AZ76" i="17"/>
  <c r="AS77" i="17"/>
  <c r="AT77" i="17"/>
  <c r="AU77" i="17"/>
  <c r="AV77" i="17"/>
  <c r="AW77" i="17"/>
  <c r="AX77" i="17"/>
  <c r="AY77" i="17"/>
  <c r="AZ77" i="17"/>
  <c r="AS78" i="17"/>
  <c r="AT78" i="17"/>
  <c r="AU78" i="17"/>
  <c r="AV78" i="17"/>
  <c r="AW78" i="17"/>
  <c r="AX78" i="17"/>
  <c r="AY78" i="17"/>
  <c r="AZ78" i="17"/>
  <c r="AS79" i="17"/>
  <c r="AT79" i="17"/>
  <c r="AU79" i="17"/>
  <c r="AV79" i="17"/>
  <c r="AW79" i="17"/>
  <c r="AX79" i="17"/>
  <c r="AY79" i="17"/>
  <c r="AZ79" i="17"/>
  <c r="AS80" i="17"/>
  <c r="AT80" i="17"/>
  <c r="AU80" i="17"/>
  <c r="AV80" i="17"/>
  <c r="AW80" i="17"/>
  <c r="AX80" i="17"/>
  <c r="AY80" i="17"/>
  <c r="AZ80" i="17"/>
  <c r="AS81" i="17"/>
  <c r="AT81" i="17"/>
  <c r="AU81" i="17"/>
  <c r="AV81" i="17"/>
  <c r="AW81" i="17"/>
  <c r="AX81" i="17"/>
  <c r="AY81" i="17"/>
  <c r="AZ81" i="17"/>
  <c r="AS82" i="17"/>
  <c r="AT82" i="17"/>
  <c r="AU82" i="17"/>
  <c r="AV82" i="17"/>
  <c r="AW82" i="17"/>
  <c r="AX82" i="17"/>
  <c r="AY82" i="17"/>
  <c r="AZ82" i="17"/>
  <c r="AS83" i="17"/>
  <c r="AT83" i="17"/>
  <c r="AU83" i="17"/>
  <c r="AV83" i="17"/>
  <c r="AW83" i="17"/>
  <c r="AX83" i="17"/>
  <c r="AY83" i="17"/>
  <c r="AZ83" i="17"/>
  <c r="AS84" i="17"/>
  <c r="AT84" i="17"/>
  <c r="AU84" i="17"/>
  <c r="AV84" i="17"/>
  <c r="AW84" i="17"/>
  <c r="AX84" i="17"/>
  <c r="AY84" i="17"/>
  <c r="AZ84" i="17"/>
  <c r="AS85" i="17"/>
  <c r="AT85" i="17"/>
  <c r="AU85" i="17"/>
  <c r="AV85" i="17"/>
  <c r="AW85" i="17"/>
  <c r="AX85" i="17"/>
  <c r="AY85" i="17"/>
  <c r="AZ85" i="17"/>
  <c r="AS86" i="17"/>
  <c r="AT86" i="17"/>
  <c r="AU86" i="17"/>
  <c r="AV86" i="17"/>
  <c r="AW86" i="17"/>
  <c r="AX86" i="17"/>
  <c r="AY86" i="17"/>
  <c r="AZ86" i="17"/>
  <c r="AT50" i="17"/>
  <c r="AU50" i="17"/>
  <c r="AV50" i="17"/>
  <c r="AW50" i="17"/>
  <c r="AX50" i="17"/>
  <c r="AY50" i="17"/>
  <c r="AZ50" i="17"/>
  <c r="AS50" i="17"/>
  <c r="E91" i="17"/>
  <c r="F91" i="17"/>
  <c r="G91" i="17"/>
  <c r="H91" i="17"/>
  <c r="I91" i="17"/>
  <c r="J91" i="17"/>
  <c r="K91" i="17"/>
  <c r="L91" i="17"/>
  <c r="E92" i="17"/>
  <c r="F92" i="17"/>
  <c r="G92" i="17"/>
  <c r="H92" i="17"/>
  <c r="I92" i="17"/>
  <c r="J92" i="17"/>
  <c r="K92" i="17"/>
  <c r="L92" i="17"/>
  <c r="E93" i="17"/>
  <c r="F93" i="17"/>
  <c r="H93" i="17"/>
  <c r="I93" i="17"/>
  <c r="J93" i="17"/>
  <c r="K93" i="17"/>
  <c r="L93" i="17"/>
  <c r="E94" i="17"/>
  <c r="F94" i="17"/>
  <c r="G94" i="17"/>
  <c r="H94" i="17"/>
  <c r="I94" i="17"/>
  <c r="J94" i="17"/>
  <c r="K94" i="17"/>
  <c r="L94" i="17"/>
  <c r="E95" i="17"/>
  <c r="F95" i="17"/>
  <c r="G95" i="17"/>
  <c r="H95" i="17"/>
  <c r="I95" i="17"/>
  <c r="J95" i="17"/>
  <c r="K95" i="17"/>
  <c r="L95" i="17"/>
  <c r="E96" i="17"/>
  <c r="F96" i="17"/>
  <c r="G96" i="17"/>
  <c r="H96" i="17"/>
  <c r="I96" i="17"/>
  <c r="J96" i="17"/>
  <c r="K96" i="17"/>
  <c r="L96" i="17"/>
  <c r="E97" i="17"/>
  <c r="F97" i="17"/>
  <c r="H97" i="17"/>
  <c r="I97" i="17"/>
  <c r="J97" i="17"/>
  <c r="K97" i="17"/>
  <c r="L97" i="17"/>
  <c r="E98" i="17"/>
  <c r="F98" i="17"/>
  <c r="G98" i="17"/>
  <c r="H98" i="17"/>
  <c r="I98" i="17"/>
  <c r="J98" i="17"/>
  <c r="K98" i="17"/>
  <c r="L98" i="17"/>
  <c r="E99" i="17"/>
  <c r="F99" i="17"/>
  <c r="G99" i="17"/>
  <c r="H99" i="17"/>
  <c r="I99" i="17"/>
  <c r="J99" i="17"/>
  <c r="K99" i="17"/>
  <c r="L99" i="17"/>
  <c r="E100" i="17"/>
  <c r="F100" i="17"/>
  <c r="G100" i="17"/>
  <c r="H100" i="17"/>
  <c r="I100" i="17"/>
  <c r="J100" i="17"/>
  <c r="K100" i="17"/>
  <c r="L100" i="17"/>
  <c r="E101" i="17"/>
  <c r="F101" i="17"/>
  <c r="H101" i="17"/>
  <c r="I101" i="17"/>
  <c r="J101" i="17"/>
  <c r="K101" i="17"/>
  <c r="L101" i="17"/>
  <c r="E102" i="17"/>
  <c r="F102" i="17"/>
  <c r="G102" i="17"/>
  <c r="H102" i="17"/>
  <c r="I102" i="17"/>
  <c r="J102" i="17"/>
  <c r="K102" i="17"/>
  <c r="L102" i="17"/>
  <c r="E103" i="17"/>
  <c r="F103" i="17"/>
  <c r="G103" i="17"/>
  <c r="H103" i="17"/>
  <c r="I103" i="17"/>
  <c r="J103" i="17"/>
  <c r="K103" i="17"/>
  <c r="L103" i="17"/>
  <c r="E104" i="17"/>
  <c r="F104" i="17"/>
  <c r="G104" i="17"/>
  <c r="H104" i="17"/>
  <c r="I104" i="17"/>
  <c r="J104" i="17"/>
  <c r="K104" i="17"/>
  <c r="L104" i="17"/>
  <c r="E105" i="17"/>
  <c r="F105" i="17"/>
  <c r="G105" i="17"/>
  <c r="H105" i="17"/>
  <c r="I105" i="17"/>
  <c r="J105" i="17"/>
  <c r="K105" i="17"/>
  <c r="L105" i="17"/>
  <c r="E106" i="17"/>
  <c r="F106" i="17"/>
  <c r="G106" i="17"/>
  <c r="H106" i="17"/>
  <c r="I106" i="17"/>
  <c r="J106" i="17"/>
  <c r="K106" i="17"/>
  <c r="L106" i="17"/>
  <c r="E107" i="17"/>
  <c r="F107" i="17"/>
  <c r="G107" i="17"/>
  <c r="H107" i="17"/>
  <c r="I107" i="17"/>
  <c r="J107" i="17"/>
  <c r="K107" i="17"/>
  <c r="L107" i="17"/>
  <c r="E108" i="17"/>
  <c r="F108" i="17"/>
  <c r="G108" i="17"/>
  <c r="H108" i="17"/>
  <c r="I108" i="17"/>
  <c r="J108" i="17"/>
  <c r="K108" i="17"/>
  <c r="L108" i="17"/>
  <c r="E109" i="17"/>
  <c r="F109" i="17"/>
  <c r="H109" i="17"/>
  <c r="I109" i="17"/>
  <c r="J109" i="17"/>
  <c r="K109" i="17"/>
  <c r="L109" i="17"/>
  <c r="E110" i="17"/>
  <c r="F110" i="17"/>
  <c r="G110" i="17"/>
  <c r="H110" i="17"/>
  <c r="I110" i="17"/>
  <c r="J110" i="17"/>
  <c r="K110" i="17"/>
  <c r="L110" i="17"/>
  <c r="E111" i="17"/>
  <c r="F111" i="17"/>
  <c r="G111" i="17"/>
  <c r="H111" i="17"/>
  <c r="I111" i="17"/>
  <c r="J111" i="17"/>
  <c r="K111" i="17"/>
  <c r="L111" i="17"/>
  <c r="E112" i="17"/>
  <c r="F112" i="17"/>
  <c r="G112" i="17"/>
  <c r="H112" i="17"/>
  <c r="I112" i="17"/>
  <c r="J112" i="17"/>
  <c r="K112" i="17"/>
  <c r="L112" i="17"/>
  <c r="E113" i="17"/>
  <c r="F113" i="17"/>
  <c r="H113" i="17"/>
  <c r="I113" i="17"/>
  <c r="J113" i="17"/>
  <c r="K113" i="17"/>
  <c r="L113" i="17"/>
  <c r="E114" i="17"/>
  <c r="F114" i="17"/>
  <c r="G114" i="17"/>
  <c r="H114" i="17"/>
  <c r="I114" i="17"/>
  <c r="J114" i="17"/>
  <c r="K114" i="17"/>
  <c r="L114" i="17"/>
  <c r="E115" i="17"/>
  <c r="F115" i="17"/>
  <c r="G115" i="17"/>
  <c r="H115" i="17"/>
  <c r="I115" i="17"/>
  <c r="J115" i="17"/>
  <c r="K115" i="17"/>
  <c r="L115" i="17"/>
  <c r="E118" i="17"/>
  <c r="F118" i="17"/>
  <c r="G118" i="17"/>
  <c r="H118" i="17"/>
  <c r="I118" i="17"/>
  <c r="J118" i="17"/>
  <c r="K118" i="17"/>
  <c r="L118" i="17"/>
  <c r="L90" i="17"/>
  <c r="K90" i="17"/>
  <c r="J90" i="17"/>
  <c r="I90" i="17"/>
  <c r="H90" i="17"/>
  <c r="G90" i="17"/>
  <c r="F90" i="17"/>
  <c r="E90" i="17"/>
  <c r="E51" i="17"/>
  <c r="F51" i="17"/>
  <c r="G51" i="17"/>
  <c r="H51" i="17"/>
  <c r="I51" i="17"/>
  <c r="J51" i="17"/>
  <c r="K51" i="17"/>
  <c r="L51" i="17"/>
  <c r="E52" i="17"/>
  <c r="F52" i="17"/>
  <c r="G52" i="17"/>
  <c r="H52" i="17"/>
  <c r="I52" i="17"/>
  <c r="J52" i="17"/>
  <c r="K52" i="17"/>
  <c r="L52" i="17"/>
  <c r="E53" i="17"/>
  <c r="F53" i="17"/>
  <c r="G53" i="17"/>
  <c r="H53" i="17"/>
  <c r="I53" i="17"/>
  <c r="J53" i="17"/>
  <c r="K53" i="17"/>
  <c r="L53" i="17"/>
  <c r="E54" i="17"/>
  <c r="F54" i="17"/>
  <c r="G54" i="17"/>
  <c r="H54" i="17"/>
  <c r="I54" i="17"/>
  <c r="J54" i="17"/>
  <c r="K54" i="17"/>
  <c r="L54" i="17"/>
  <c r="E55" i="17"/>
  <c r="F55" i="17"/>
  <c r="G55" i="17"/>
  <c r="H55" i="17"/>
  <c r="I55" i="17"/>
  <c r="J55" i="17"/>
  <c r="K55" i="17"/>
  <c r="L55" i="17"/>
  <c r="E56" i="17"/>
  <c r="F56" i="17"/>
  <c r="G56" i="17"/>
  <c r="H56" i="17"/>
  <c r="I56" i="17"/>
  <c r="J56" i="17"/>
  <c r="K56" i="17"/>
  <c r="L56" i="17"/>
  <c r="E57" i="17"/>
  <c r="F57" i="17"/>
  <c r="G57" i="17"/>
  <c r="H57" i="17"/>
  <c r="I57" i="17"/>
  <c r="J57" i="17"/>
  <c r="K57" i="17"/>
  <c r="L57" i="17"/>
  <c r="E58" i="17"/>
  <c r="F58" i="17"/>
  <c r="G58" i="17"/>
  <c r="H58" i="17"/>
  <c r="I58" i="17"/>
  <c r="J58" i="17"/>
  <c r="K58" i="17"/>
  <c r="L58" i="17"/>
  <c r="E59" i="17"/>
  <c r="F59" i="17"/>
  <c r="G59" i="17"/>
  <c r="H59" i="17"/>
  <c r="I59" i="17"/>
  <c r="J59" i="17"/>
  <c r="K59" i="17"/>
  <c r="L59" i="17"/>
  <c r="E60" i="17"/>
  <c r="F60" i="17"/>
  <c r="G60" i="17"/>
  <c r="H60" i="17"/>
  <c r="I60" i="17"/>
  <c r="J60" i="17"/>
  <c r="K60" i="17"/>
  <c r="L60" i="17"/>
  <c r="E61" i="17"/>
  <c r="F61" i="17"/>
  <c r="G61" i="17"/>
  <c r="H61" i="17"/>
  <c r="I61" i="17"/>
  <c r="J61" i="17"/>
  <c r="K61" i="17"/>
  <c r="L61" i="17"/>
  <c r="E62" i="17"/>
  <c r="F62" i="17"/>
  <c r="G62" i="17"/>
  <c r="H62" i="17"/>
  <c r="I62" i="17"/>
  <c r="J62" i="17"/>
  <c r="K62" i="17"/>
  <c r="L62" i="17"/>
  <c r="E63" i="17"/>
  <c r="F63" i="17"/>
  <c r="G63" i="17"/>
  <c r="H63" i="17"/>
  <c r="I63" i="17"/>
  <c r="J63" i="17"/>
  <c r="K63" i="17"/>
  <c r="L63" i="17"/>
  <c r="E64" i="17"/>
  <c r="F64" i="17"/>
  <c r="G64" i="17"/>
  <c r="H64" i="17"/>
  <c r="I64" i="17"/>
  <c r="J64" i="17"/>
  <c r="K64" i="17"/>
  <c r="L64" i="17"/>
  <c r="E65" i="17"/>
  <c r="F65" i="17"/>
  <c r="G65" i="17"/>
  <c r="H65" i="17"/>
  <c r="I65" i="17"/>
  <c r="J65" i="17"/>
  <c r="K65" i="17"/>
  <c r="L65" i="17"/>
  <c r="E66" i="17"/>
  <c r="F66" i="17"/>
  <c r="G66" i="17"/>
  <c r="H66" i="17"/>
  <c r="I66" i="17"/>
  <c r="J66" i="17"/>
  <c r="K66" i="17"/>
  <c r="L66" i="17"/>
  <c r="E67" i="17"/>
  <c r="F67" i="17"/>
  <c r="G67" i="17"/>
  <c r="H67" i="17"/>
  <c r="I67" i="17"/>
  <c r="J67" i="17"/>
  <c r="K67" i="17"/>
  <c r="L67" i="17"/>
  <c r="E68" i="17"/>
  <c r="F68" i="17"/>
  <c r="G68" i="17"/>
  <c r="H68" i="17"/>
  <c r="I68" i="17"/>
  <c r="J68" i="17"/>
  <c r="K68" i="17"/>
  <c r="L68" i="17"/>
  <c r="E69" i="17"/>
  <c r="F69" i="17"/>
  <c r="G69" i="17"/>
  <c r="H69" i="17"/>
  <c r="I69" i="17"/>
  <c r="J69" i="17"/>
  <c r="K69" i="17"/>
  <c r="L69" i="17"/>
  <c r="E70" i="17"/>
  <c r="F70" i="17"/>
  <c r="G70" i="17"/>
  <c r="H70" i="17"/>
  <c r="I70" i="17"/>
  <c r="J70" i="17"/>
  <c r="K70" i="17"/>
  <c r="L70" i="17"/>
  <c r="E71" i="17"/>
  <c r="F71" i="17"/>
  <c r="G71" i="17"/>
  <c r="H71" i="17"/>
  <c r="I71" i="17"/>
  <c r="J71" i="17"/>
  <c r="K71" i="17"/>
  <c r="L71" i="17"/>
  <c r="E72" i="17"/>
  <c r="F72" i="17"/>
  <c r="G72" i="17"/>
  <c r="H72" i="17"/>
  <c r="I72" i="17"/>
  <c r="J72" i="17"/>
  <c r="K72" i="17"/>
  <c r="L72" i="17"/>
  <c r="E73" i="17"/>
  <c r="F73" i="17"/>
  <c r="G73" i="17"/>
  <c r="H73" i="17"/>
  <c r="I73" i="17"/>
  <c r="J73" i="17"/>
  <c r="K73" i="17"/>
  <c r="L73" i="17"/>
  <c r="E74" i="17"/>
  <c r="F74" i="17"/>
  <c r="G74" i="17"/>
  <c r="H74" i="17"/>
  <c r="I74" i="17"/>
  <c r="J74" i="17"/>
  <c r="K74" i="17"/>
  <c r="L74" i="17"/>
  <c r="E75" i="17"/>
  <c r="F75" i="17"/>
  <c r="G75" i="17"/>
  <c r="H75" i="17"/>
  <c r="I75" i="17"/>
  <c r="J75" i="17"/>
  <c r="K75" i="17"/>
  <c r="L75" i="17"/>
  <c r="E76" i="17"/>
  <c r="F76" i="17"/>
  <c r="G76" i="17"/>
  <c r="H76" i="17"/>
  <c r="I76" i="17"/>
  <c r="J76" i="17"/>
  <c r="K76" i="17"/>
  <c r="L76" i="17"/>
  <c r="E77" i="17"/>
  <c r="F77" i="17"/>
  <c r="G77" i="17"/>
  <c r="H77" i="17"/>
  <c r="I77" i="17"/>
  <c r="J77" i="17"/>
  <c r="K77" i="17"/>
  <c r="L77" i="17"/>
  <c r="E78" i="17"/>
  <c r="F78" i="17"/>
  <c r="G78" i="17"/>
  <c r="H78" i="17"/>
  <c r="I78" i="17"/>
  <c r="J78" i="17"/>
  <c r="K78" i="17"/>
  <c r="L78" i="17"/>
  <c r="E79" i="17"/>
  <c r="F79" i="17"/>
  <c r="G79" i="17"/>
  <c r="H79" i="17"/>
  <c r="I79" i="17"/>
  <c r="J79" i="17"/>
  <c r="K79" i="17"/>
  <c r="L79" i="17"/>
  <c r="E80" i="17"/>
  <c r="F80" i="17"/>
  <c r="G80" i="17"/>
  <c r="H80" i="17"/>
  <c r="I80" i="17"/>
  <c r="J80" i="17"/>
  <c r="K80" i="17"/>
  <c r="L80" i="17"/>
  <c r="E81" i="17"/>
  <c r="F81" i="17"/>
  <c r="G81" i="17"/>
  <c r="H81" i="17"/>
  <c r="I81" i="17"/>
  <c r="J81" i="17"/>
  <c r="K81" i="17"/>
  <c r="L81" i="17"/>
  <c r="E82" i="17"/>
  <c r="F82" i="17"/>
  <c r="G82" i="17"/>
  <c r="H82" i="17"/>
  <c r="I82" i="17"/>
  <c r="J82" i="17"/>
  <c r="K82" i="17"/>
  <c r="L82" i="17"/>
  <c r="E83" i="17"/>
  <c r="F83" i="17"/>
  <c r="G83" i="17"/>
  <c r="H83" i="17"/>
  <c r="I83" i="17"/>
  <c r="J83" i="17"/>
  <c r="K83" i="17"/>
  <c r="L83" i="17"/>
  <c r="E84" i="17"/>
  <c r="F84" i="17"/>
  <c r="G84" i="17"/>
  <c r="H84" i="17"/>
  <c r="I84" i="17"/>
  <c r="J84" i="17"/>
  <c r="K84" i="17"/>
  <c r="L84" i="17"/>
  <c r="E85" i="17"/>
  <c r="F85" i="17"/>
  <c r="G85" i="17"/>
  <c r="H85" i="17"/>
  <c r="I85" i="17"/>
  <c r="J85" i="17"/>
  <c r="K85" i="17"/>
  <c r="L85" i="17"/>
  <c r="E86" i="17"/>
  <c r="F86" i="17"/>
  <c r="G86" i="17"/>
  <c r="H86" i="17"/>
  <c r="I86" i="17"/>
  <c r="J86" i="17"/>
  <c r="K86" i="17"/>
  <c r="L86" i="17"/>
  <c r="L50" i="17"/>
  <c r="F50" i="17"/>
  <c r="G50" i="17"/>
  <c r="H50" i="17"/>
  <c r="I50" i="17"/>
  <c r="J50" i="17"/>
  <c r="K50" i="17"/>
  <c r="E50" i="17"/>
  <c r="K91" i="16"/>
  <c r="L91" i="16"/>
  <c r="M91" i="16"/>
  <c r="N91" i="16"/>
  <c r="O91" i="16"/>
  <c r="P91" i="16"/>
  <c r="K92" i="16"/>
  <c r="L92" i="16"/>
  <c r="M92" i="16"/>
  <c r="N92" i="16"/>
  <c r="O92" i="16"/>
  <c r="P92" i="16"/>
  <c r="K93" i="16"/>
  <c r="L93" i="16"/>
  <c r="M93" i="16"/>
  <c r="N93" i="16"/>
  <c r="O93" i="16"/>
  <c r="P93" i="16"/>
  <c r="K94" i="16"/>
  <c r="L94" i="16"/>
  <c r="M94" i="16"/>
  <c r="N94" i="16"/>
  <c r="O94" i="16"/>
  <c r="P94" i="16"/>
  <c r="K95" i="16"/>
  <c r="L95" i="16"/>
  <c r="M95" i="16"/>
  <c r="N95" i="16"/>
  <c r="O95" i="16"/>
  <c r="P95" i="16"/>
  <c r="K96" i="16"/>
  <c r="L96" i="16"/>
  <c r="M96" i="16"/>
  <c r="N96" i="16"/>
  <c r="O96" i="16"/>
  <c r="P96" i="16"/>
  <c r="K97" i="16"/>
  <c r="L97" i="16"/>
  <c r="M97" i="16"/>
  <c r="N97" i="16"/>
  <c r="O97" i="16"/>
  <c r="P97" i="16"/>
  <c r="K98" i="16"/>
  <c r="L98" i="16"/>
  <c r="M98" i="16"/>
  <c r="N98" i="16"/>
  <c r="O98" i="16"/>
  <c r="P98" i="16"/>
  <c r="K99" i="16"/>
  <c r="L99" i="16"/>
  <c r="M99" i="16"/>
  <c r="N99" i="16"/>
  <c r="O99" i="16"/>
  <c r="P99" i="16"/>
  <c r="K100" i="16"/>
  <c r="L100" i="16"/>
  <c r="M100" i="16"/>
  <c r="N100" i="16"/>
  <c r="O100" i="16"/>
  <c r="P100" i="16"/>
  <c r="K101" i="16"/>
  <c r="L101" i="16"/>
  <c r="M101" i="16"/>
  <c r="N101" i="16"/>
  <c r="O101" i="16"/>
  <c r="P101" i="16"/>
  <c r="K102" i="16"/>
  <c r="L102" i="16"/>
  <c r="M102" i="16"/>
  <c r="N102" i="16"/>
  <c r="O102" i="16"/>
  <c r="P102" i="16"/>
  <c r="K103" i="16"/>
  <c r="L103" i="16"/>
  <c r="M103" i="16"/>
  <c r="N103" i="16"/>
  <c r="O103" i="16"/>
  <c r="P103" i="16"/>
  <c r="K104" i="16"/>
  <c r="L104" i="16"/>
  <c r="M104" i="16"/>
  <c r="N104" i="16"/>
  <c r="O104" i="16"/>
  <c r="P104" i="16"/>
  <c r="K105" i="16"/>
  <c r="L105" i="16"/>
  <c r="M105" i="16"/>
  <c r="N105" i="16"/>
  <c r="O105" i="16"/>
  <c r="P105" i="16"/>
  <c r="K106" i="16"/>
  <c r="L106" i="16"/>
  <c r="M106" i="16"/>
  <c r="N106" i="16"/>
  <c r="O106" i="16"/>
  <c r="P106" i="16"/>
  <c r="K107" i="16"/>
  <c r="L107" i="16"/>
  <c r="M107" i="16"/>
  <c r="N107" i="16"/>
  <c r="O107" i="16"/>
  <c r="P107" i="16"/>
  <c r="K108" i="16"/>
  <c r="L108" i="16"/>
  <c r="M108" i="16"/>
  <c r="N108" i="16"/>
  <c r="O108" i="16"/>
  <c r="P108" i="16"/>
  <c r="K109" i="16"/>
  <c r="L109" i="16"/>
  <c r="M109" i="16"/>
  <c r="N109" i="16"/>
  <c r="O109" i="16"/>
  <c r="P109" i="16"/>
  <c r="K110" i="16"/>
  <c r="L110" i="16"/>
  <c r="M110" i="16"/>
  <c r="N110" i="16"/>
  <c r="O110" i="16"/>
  <c r="P110" i="16"/>
  <c r="K111" i="16"/>
  <c r="L111" i="16"/>
  <c r="M111" i="16"/>
  <c r="N111" i="16"/>
  <c r="O111" i="16"/>
  <c r="P111" i="16"/>
  <c r="K112" i="16"/>
  <c r="L112" i="16"/>
  <c r="M112" i="16"/>
  <c r="N112" i="16"/>
  <c r="O112" i="16"/>
  <c r="P112" i="16"/>
  <c r="K113" i="16"/>
  <c r="L113" i="16"/>
  <c r="M113" i="16"/>
  <c r="N113" i="16"/>
  <c r="O113" i="16"/>
  <c r="P113" i="16"/>
  <c r="K114" i="16"/>
  <c r="L114" i="16"/>
  <c r="M114" i="16"/>
  <c r="N114" i="16"/>
  <c r="O114" i="16"/>
  <c r="P114" i="16"/>
  <c r="K115" i="16"/>
  <c r="L115" i="16"/>
  <c r="M115" i="16"/>
  <c r="N115" i="16"/>
  <c r="O115" i="16"/>
  <c r="P115" i="16"/>
  <c r="K118" i="16"/>
  <c r="L118" i="16"/>
  <c r="M118" i="16"/>
  <c r="N118" i="16"/>
  <c r="O118" i="16"/>
  <c r="P118" i="16"/>
  <c r="P90" i="16"/>
  <c r="O90" i="16"/>
  <c r="N90" i="16"/>
  <c r="M90" i="16"/>
  <c r="L90" i="16"/>
  <c r="K90" i="16"/>
  <c r="K51" i="16"/>
  <c r="L51" i="16"/>
  <c r="M51" i="16"/>
  <c r="N51" i="16"/>
  <c r="O51" i="16"/>
  <c r="P51" i="16"/>
  <c r="K52" i="16"/>
  <c r="L52" i="16"/>
  <c r="M52" i="16"/>
  <c r="N52" i="16"/>
  <c r="O52" i="16"/>
  <c r="P52" i="16"/>
  <c r="K53" i="16"/>
  <c r="L53" i="16"/>
  <c r="M53" i="16"/>
  <c r="N53" i="16"/>
  <c r="O53" i="16"/>
  <c r="P53" i="16"/>
  <c r="K54" i="16"/>
  <c r="L54" i="16"/>
  <c r="M54" i="16"/>
  <c r="N54" i="16"/>
  <c r="O54" i="16"/>
  <c r="P54" i="16"/>
  <c r="K55" i="16"/>
  <c r="L55" i="16"/>
  <c r="M55" i="16"/>
  <c r="N55" i="16"/>
  <c r="O55" i="16"/>
  <c r="P55" i="16"/>
  <c r="K56" i="16"/>
  <c r="L56" i="16"/>
  <c r="M56" i="16"/>
  <c r="N56" i="16"/>
  <c r="O56" i="16"/>
  <c r="P56" i="16"/>
  <c r="K57" i="16"/>
  <c r="L57" i="16"/>
  <c r="M57" i="16"/>
  <c r="N57" i="16"/>
  <c r="O57" i="16"/>
  <c r="P57" i="16"/>
  <c r="K58" i="16"/>
  <c r="L58" i="16"/>
  <c r="M58" i="16"/>
  <c r="N58" i="16"/>
  <c r="O58" i="16"/>
  <c r="P58" i="16"/>
  <c r="K59" i="16"/>
  <c r="L59" i="16"/>
  <c r="M59" i="16"/>
  <c r="N59" i="16"/>
  <c r="O59" i="16"/>
  <c r="P59" i="16"/>
  <c r="K60" i="16"/>
  <c r="L60" i="16"/>
  <c r="M60" i="16"/>
  <c r="N60" i="16"/>
  <c r="O60" i="16"/>
  <c r="P60" i="16"/>
  <c r="K61" i="16"/>
  <c r="L61" i="16"/>
  <c r="M61" i="16"/>
  <c r="N61" i="16"/>
  <c r="O61" i="16"/>
  <c r="P61" i="16"/>
  <c r="K62" i="16"/>
  <c r="L62" i="16"/>
  <c r="M62" i="16"/>
  <c r="N62" i="16"/>
  <c r="O62" i="16"/>
  <c r="P62" i="16"/>
  <c r="K63" i="16"/>
  <c r="L63" i="16"/>
  <c r="M63" i="16"/>
  <c r="N63" i="16"/>
  <c r="O63" i="16"/>
  <c r="P63" i="16"/>
  <c r="K64" i="16"/>
  <c r="L64" i="16"/>
  <c r="M64" i="16"/>
  <c r="N64" i="16"/>
  <c r="O64" i="16"/>
  <c r="P64" i="16"/>
  <c r="K65" i="16"/>
  <c r="L65" i="16"/>
  <c r="M65" i="16"/>
  <c r="N65" i="16"/>
  <c r="O65" i="16"/>
  <c r="P65" i="16"/>
  <c r="K66" i="16"/>
  <c r="L66" i="16"/>
  <c r="M66" i="16"/>
  <c r="N66" i="16"/>
  <c r="O66" i="16"/>
  <c r="P66" i="16"/>
  <c r="K67" i="16"/>
  <c r="L67" i="16"/>
  <c r="M67" i="16"/>
  <c r="N67" i="16"/>
  <c r="O67" i="16"/>
  <c r="P67" i="16"/>
  <c r="K68" i="16"/>
  <c r="L68" i="16"/>
  <c r="M68" i="16"/>
  <c r="N68" i="16"/>
  <c r="O68" i="16"/>
  <c r="P68" i="16"/>
  <c r="K69" i="16"/>
  <c r="L69" i="16"/>
  <c r="M69" i="16"/>
  <c r="N69" i="16"/>
  <c r="O69" i="16"/>
  <c r="P69" i="16"/>
  <c r="K70" i="16"/>
  <c r="L70" i="16"/>
  <c r="M70" i="16"/>
  <c r="N70" i="16"/>
  <c r="O70" i="16"/>
  <c r="P70" i="16"/>
  <c r="K71" i="16"/>
  <c r="L71" i="16"/>
  <c r="M71" i="16"/>
  <c r="N71" i="16"/>
  <c r="O71" i="16"/>
  <c r="P71" i="16"/>
  <c r="K72" i="16"/>
  <c r="L72" i="16"/>
  <c r="M72" i="16"/>
  <c r="N72" i="16"/>
  <c r="O72" i="16"/>
  <c r="P72" i="16"/>
  <c r="K73" i="16"/>
  <c r="L73" i="16"/>
  <c r="M73" i="16"/>
  <c r="N73" i="16"/>
  <c r="O73" i="16"/>
  <c r="P73" i="16"/>
  <c r="K74" i="16"/>
  <c r="L74" i="16"/>
  <c r="M74" i="16"/>
  <c r="N74" i="16"/>
  <c r="O74" i="16"/>
  <c r="P74" i="16"/>
  <c r="K75" i="16"/>
  <c r="L75" i="16"/>
  <c r="M75" i="16"/>
  <c r="N75" i="16"/>
  <c r="O75" i="16"/>
  <c r="P75" i="16"/>
  <c r="K76" i="16"/>
  <c r="L76" i="16"/>
  <c r="M76" i="16"/>
  <c r="N76" i="16"/>
  <c r="O76" i="16"/>
  <c r="P76" i="16"/>
  <c r="K77" i="16"/>
  <c r="L77" i="16"/>
  <c r="M77" i="16"/>
  <c r="N77" i="16"/>
  <c r="O77" i="16"/>
  <c r="P77" i="16"/>
  <c r="K78" i="16"/>
  <c r="L78" i="16"/>
  <c r="M78" i="16"/>
  <c r="N78" i="16"/>
  <c r="O78" i="16"/>
  <c r="P78" i="16"/>
  <c r="K79" i="16"/>
  <c r="L79" i="16"/>
  <c r="M79" i="16"/>
  <c r="N79" i="16"/>
  <c r="O79" i="16"/>
  <c r="P79" i="16"/>
  <c r="K80" i="16"/>
  <c r="L80" i="16"/>
  <c r="M80" i="16"/>
  <c r="N80" i="16"/>
  <c r="O80" i="16"/>
  <c r="P80" i="16"/>
  <c r="K81" i="16"/>
  <c r="L81" i="16"/>
  <c r="M81" i="16"/>
  <c r="N81" i="16"/>
  <c r="O81" i="16"/>
  <c r="P81" i="16"/>
  <c r="K82" i="16"/>
  <c r="L82" i="16"/>
  <c r="M82" i="16"/>
  <c r="N82" i="16"/>
  <c r="O82" i="16"/>
  <c r="P82" i="16"/>
  <c r="K83" i="16"/>
  <c r="L83" i="16"/>
  <c r="M83" i="16"/>
  <c r="N83" i="16"/>
  <c r="O83" i="16"/>
  <c r="P83" i="16"/>
  <c r="K84" i="16"/>
  <c r="L84" i="16"/>
  <c r="M84" i="16"/>
  <c r="N84" i="16"/>
  <c r="O84" i="16"/>
  <c r="P84" i="16"/>
  <c r="K85" i="16"/>
  <c r="L85" i="16"/>
  <c r="M85" i="16"/>
  <c r="N85" i="16"/>
  <c r="O85" i="16"/>
  <c r="P85" i="16"/>
  <c r="K86" i="16"/>
  <c r="L86" i="16"/>
  <c r="M86" i="16"/>
  <c r="N86" i="16"/>
  <c r="O86" i="16"/>
  <c r="P86" i="16"/>
  <c r="P50" i="16"/>
  <c r="L50" i="16"/>
  <c r="M50" i="16"/>
  <c r="N50" i="16"/>
  <c r="O50" i="16"/>
  <c r="K50" i="16"/>
  <c r="F60" i="8"/>
  <c r="F85" i="8"/>
  <c r="G60" i="8"/>
  <c r="K85" i="8"/>
  <c r="AZ119" i="8"/>
  <c r="AT92" i="8"/>
  <c r="AU92" i="8"/>
  <c r="AV92" i="8"/>
  <c r="AW92" i="8"/>
  <c r="AX92" i="8"/>
  <c r="AY92" i="8"/>
  <c r="AZ92" i="8"/>
  <c r="AT93" i="8"/>
  <c r="AU93" i="8"/>
  <c r="AV93" i="8"/>
  <c r="AW93" i="8"/>
  <c r="AX93" i="8"/>
  <c r="AY93" i="8"/>
  <c r="AZ93" i="8"/>
  <c r="AT94" i="8"/>
  <c r="AU94" i="8"/>
  <c r="AV94" i="8"/>
  <c r="AW94" i="8"/>
  <c r="AX94" i="8"/>
  <c r="AY94" i="8"/>
  <c r="AZ94" i="8"/>
  <c r="AT95" i="8"/>
  <c r="AU95" i="8"/>
  <c r="AV95" i="8"/>
  <c r="AW95" i="8"/>
  <c r="AX95" i="8"/>
  <c r="AY95" i="8"/>
  <c r="AZ95" i="8"/>
  <c r="AT96" i="8"/>
  <c r="AU96" i="8"/>
  <c r="AV96" i="8"/>
  <c r="AW96" i="8"/>
  <c r="AX96" i="8"/>
  <c r="AY96" i="8"/>
  <c r="AZ96" i="8"/>
  <c r="AT97" i="8"/>
  <c r="AU97" i="8"/>
  <c r="AV97" i="8"/>
  <c r="AW97" i="8"/>
  <c r="AX97" i="8"/>
  <c r="AY97" i="8"/>
  <c r="AZ97" i="8"/>
  <c r="AT98" i="8"/>
  <c r="AU98" i="8"/>
  <c r="AV98" i="8"/>
  <c r="AW98" i="8"/>
  <c r="AX98" i="8"/>
  <c r="AY98" i="8"/>
  <c r="AZ98" i="8"/>
  <c r="AT99" i="8"/>
  <c r="AU99" i="8"/>
  <c r="AV99" i="8"/>
  <c r="AW99" i="8"/>
  <c r="AX99" i="8"/>
  <c r="AY99" i="8"/>
  <c r="AZ99" i="8"/>
  <c r="AT100" i="8"/>
  <c r="AU100" i="8"/>
  <c r="AV100" i="8"/>
  <c r="AW100" i="8"/>
  <c r="AX100" i="8"/>
  <c r="AY100" i="8"/>
  <c r="AZ100" i="8"/>
  <c r="AT101" i="8"/>
  <c r="AU101" i="8"/>
  <c r="AV101" i="8"/>
  <c r="AW101" i="8"/>
  <c r="AX101" i="8"/>
  <c r="AY101" i="8"/>
  <c r="AZ101" i="8"/>
  <c r="AT102" i="8"/>
  <c r="AU102" i="8"/>
  <c r="AV102" i="8"/>
  <c r="AW102" i="8"/>
  <c r="AX102" i="8"/>
  <c r="AY102" i="8"/>
  <c r="AZ102" i="8"/>
  <c r="AT103" i="8"/>
  <c r="AU103" i="8"/>
  <c r="AV103" i="8"/>
  <c r="AW103" i="8"/>
  <c r="AX103" i="8"/>
  <c r="AY103" i="8"/>
  <c r="AZ103" i="8"/>
  <c r="AT104" i="8"/>
  <c r="AU104" i="8"/>
  <c r="AV104" i="8"/>
  <c r="AW104" i="8"/>
  <c r="AX104" i="8"/>
  <c r="AY104" i="8"/>
  <c r="AZ104" i="8"/>
  <c r="AT105" i="8"/>
  <c r="AU105" i="8"/>
  <c r="AV105" i="8"/>
  <c r="AW105" i="8"/>
  <c r="AX105" i="8"/>
  <c r="AY105" i="8"/>
  <c r="AZ105" i="8"/>
  <c r="AT106" i="8"/>
  <c r="AU106" i="8"/>
  <c r="AV106" i="8"/>
  <c r="AW106" i="8"/>
  <c r="AX106" i="8"/>
  <c r="AY106" i="8"/>
  <c r="AZ106" i="8"/>
  <c r="AT107" i="8"/>
  <c r="AU107" i="8"/>
  <c r="AV107" i="8"/>
  <c r="AW107" i="8"/>
  <c r="AX107" i="8"/>
  <c r="AY107" i="8"/>
  <c r="AZ107" i="8"/>
  <c r="AT108" i="8"/>
  <c r="AU108" i="8"/>
  <c r="AV108" i="8"/>
  <c r="AW108" i="8"/>
  <c r="AX108" i="8"/>
  <c r="AY108" i="8"/>
  <c r="AZ108" i="8"/>
  <c r="AS109" i="8"/>
  <c r="AT109" i="8"/>
  <c r="AU109" i="8"/>
  <c r="AV109" i="8"/>
  <c r="AW109" i="8"/>
  <c r="AX109" i="8"/>
  <c r="AY109" i="8"/>
  <c r="AZ109" i="8"/>
  <c r="AS110" i="8"/>
  <c r="AT110" i="8"/>
  <c r="AU110" i="8"/>
  <c r="AV110" i="8"/>
  <c r="AW110" i="8"/>
  <c r="AX110" i="8"/>
  <c r="AY110" i="8"/>
  <c r="AZ110" i="8"/>
  <c r="AS111" i="8"/>
  <c r="AT111" i="8"/>
  <c r="AU111" i="8"/>
  <c r="AV111" i="8"/>
  <c r="AW111" i="8"/>
  <c r="AX111" i="8"/>
  <c r="AY111" i="8"/>
  <c r="AZ111" i="8"/>
  <c r="AS112" i="8"/>
  <c r="AT112" i="8"/>
  <c r="AU112" i="8"/>
  <c r="AV112" i="8"/>
  <c r="AW112" i="8"/>
  <c r="AX112" i="8"/>
  <c r="AY112" i="8"/>
  <c r="AZ112" i="8"/>
  <c r="AS113" i="8"/>
  <c r="AT113" i="8"/>
  <c r="AU113" i="8"/>
  <c r="AV113" i="8"/>
  <c r="AW113" i="8"/>
  <c r="AX113" i="8"/>
  <c r="AY113" i="8"/>
  <c r="AZ113" i="8"/>
  <c r="AS114" i="8"/>
  <c r="AT114" i="8"/>
  <c r="AU114" i="8"/>
  <c r="AV114" i="8"/>
  <c r="AW114" i="8"/>
  <c r="AX114" i="8"/>
  <c r="AY114" i="8"/>
  <c r="AZ114" i="8"/>
  <c r="AS115" i="8"/>
  <c r="AT115" i="8"/>
  <c r="AU115" i="8"/>
  <c r="AV115" i="8"/>
  <c r="AW115" i="8"/>
  <c r="AX115" i="8"/>
  <c r="AY115" i="8"/>
  <c r="AZ115" i="8"/>
  <c r="AS116" i="8"/>
  <c r="AT116" i="8"/>
  <c r="AU116" i="8"/>
  <c r="AV116" i="8"/>
  <c r="AW116" i="8"/>
  <c r="AX116" i="8"/>
  <c r="AY116" i="8"/>
  <c r="AZ116" i="8"/>
  <c r="AS119" i="8"/>
  <c r="AT119" i="8"/>
  <c r="AU119" i="8"/>
  <c r="AV119" i="8"/>
  <c r="AW119" i="8"/>
  <c r="AX119" i="8"/>
  <c r="AY119" i="8"/>
  <c r="AZ91" i="8"/>
  <c r="AY91" i="8"/>
  <c r="AX91" i="8"/>
  <c r="AW91" i="8"/>
  <c r="AV91" i="8"/>
  <c r="AU91" i="8"/>
  <c r="AT91" i="8"/>
  <c r="AS52" i="8"/>
  <c r="AT52" i="8"/>
  <c r="AU52" i="8"/>
  <c r="AV52" i="8"/>
  <c r="AW52" i="8"/>
  <c r="AX52" i="8"/>
  <c r="AY52" i="8"/>
  <c r="AZ52" i="8"/>
  <c r="AS53" i="8"/>
  <c r="AT53" i="8"/>
  <c r="AU53" i="8"/>
  <c r="AV53" i="8"/>
  <c r="AW53" i="8"/>
  <c r="AX53" i="8"/>
  <c r="AY53" i="8"/>
  <c r="AZ53" i="8"/>
  <c r="AS54" i="8"/>
  <c r="AT54" i="8"/>
  <c r="AU54" i="8"/>
  <c r="AV54" i="8"/>
  <c r="AW54" i="8"/>
  <c r="AX54" i="8"/>
  <c r="AY54" i="8"/>
  <c r="AZ54" i="8"/>
  <c r="AS55" i="8"/>
  <c r="AT55" i="8"/>
  <c r="AU55" i="8"/>
  <c r="AV55" i="8"/>
  <c r="AW55" i="8"/>
  <c r="AX55" i="8"/>
  <c r="AY55" i="8"/>
  <c r="AZ55" i="8"/>
  <c r="AS56" i="8"/>
  <c r="AT56" i="8"/>
  <c r="AU56" i="8"/>
  <c r="AV56" i="8"/>
  <c r="AW56" i="8"/>
  <c r="AX56" i="8"/>
  <c r="AY56" i="8"/>
  <c r="AZ56" i="8"/>
  <c r="AS57" i="8"/>
  <c r="AT57" i="8"/>
  <c r="AU57" i="8"/>
  <c r="AV57" i="8"/>
  <c r="AW57" i="8"/>
  <c r="AX57" i="8"/>
  <c r="AY57" i="8"/>
  <c r="AZ57" i="8"/>
  <c r="AS58" i="8"/>
  <c r="AT58" i="8"/>
  <c r="AU58" i="8"/>
  <c r="AV58" i="8"/>
  <c r="AW58" i="8"/>
  <c r="AX58" i="8"/>
  <c r="AY58" i="8"/>
  <c r="AZ58" i="8"/>
  <c r="AS59" i="8"/>
  <c r="AT59" i="8"/>
  <c r="AU59" i="8"/>
  <c r="AV59" i="8"/>
  <c r="AW59" i="8"/>
  <c r="AX59" i="8"/>
  <c r="AY59" i="8"/>
  <c r="AZ59" i="8"/>
  <c r="AS60" i="8"/>
  <c r="AT60" i="8"/>
  <c r="AU60" i="8"/>
  <c r="AV60" i="8"/>
  <c r="AW60" i="8"/>
  <c r="AX60" i="8"/>
  <c r="AY60" i="8"/>
  <c r="AZ60" i="8"/>
  <c r="AS61" i="8"/>
  <c r="AT61" i="8"/>
  <c r="AU61" i="8"/>
  <c r="AV61" i="8"/>
  <c r="AW61" i="8"/>
  <c r="AX61" i="8"/>
  <c r="AY61" i="8"/>
  <c r="AZ61" i="8"/>
  <c r="AS62" i="8"/>
  <c r="AT62" i="8"/>
  <c r="AU62" i="8"/>
  <c r="AV62" i="8"/>
  <c r="AW62" i="8"/>
  <c r="AX62" i="8"/>
  <c r="AY62" i="8"/>
  <c r="AZ62" i="8"/>
  <c r="AS63" i="8"/>
  <c r="AT63" i="8"/>
  <c r="AU63" i="8"/>
  <c r="AV63" i="8"/>
  <c r="AW63" i="8"/>
  <c r="AX63" i="8"/>
  <c r="AY63" i="8"/>
  <c r="AZ63" i="8"/>
  <c r="AS64" i="8"/>
  <c r="AT64" i="8"/>
  <c r="AU64" i="8"/>
  <c r="AV64" i="8"/>
  <c r="AW64" i="8"/>
  <c r="AX64" i="8"/>
  <c r="AY64" i="8"/>
  <c r="AZ64" i="8"/>
  <c r="AS65" i="8"/>
  <c r="AT65" i="8"/>
  <c r="AU65" i="8"/>
  <c r="AV65" i="8"/>
  <c r="AW65" i="8"/>
  <c r="AX65" i="8"/>
  <c r="AY65" i="8"/>
  <c r="AZ65" i="8"/>
  <c r="AS66" i="8"/>
  <c r="AT66" i="8"/>
  <c r="AU66" i="8"/>
  <c r="AV66" i="8"/>
  <c r="AW66" i="8"/>
  <c r="AX66" i="8"/>
  <c r="AY66" i="8"/>
  <c r="AZ66" i="8"/>
  <c r="AS67" i="8"/>
  <c r="AT67" i="8"/>
  <c r="AU67" i="8"/>
  <c r="AV67" i="8"/>
  <c r="AW67" i="8"/>
  <c r="AX67" i="8"/>
  <c r="AY67" i="8"/>
  <c r="AZ67" i="8"/>
  <c r="AS68" i="8"/>
  <c r="AT68" i="8"/>
  <c r="AU68" i="8"/>
  <c r="AV68" i="8"/>
  <c r="AW68" i="8"/>
  <c r="AX68" i="8"/>
  <c r="AY68" i="8"/>
  <c r="AZ68" i="8"/>
  <c r="AS69" i="8"/>
  <c r="AT69" i="8"/>
  <c r="AU69" i="8"/>
  <c r="AV69" i="8"/>
  <c r="AW69" i="8"/>
  <c r="AX69" i="8"/>
  <c r="AY69" i="8"/>
  <c r="AZ69" i="8"/>
  <c r="AS70" i="8"/>
  <c r="AT70" i="8"/>
  <c r="AU70" i="8"/>
  <c r="AV70" i="8"/>
  <c r="AW70" i="8"/>
  <c r="AX70" i="8"/>
  <c r="AY70" i="8"/>
  <c r="AZ70" i="8"/>
  <c r="AS71" i="8"/>
  <c r="AT71" i="8"/>
  <c r="AU71" i="8"/>
  <c r="AV71" i="8"/>
  <c r="AW71" i="8"/>
  <c r="AX71" i="8"/>
  <c r="AY71" i="8"/>
  <c r="AZ71" i="8"/>
  <c r="AS72" i="8"/>
  <c r="AT72" i="8"/>
  <c r="AU72" i="8"/>
  <c r="AV72" i="8"/>
  <c r="AW72" i="8"/>
  <c r="AX72" i="8"/>
  <c r="AY72" i="8"/>
  <c r="AZ72" i="8"/>
  <c r="AS73" i="8"/>
  <c r="AT73" i="8"/>
  <c r="AU73" i="8"/>
  <c r="AV73" i="8"/>
  <c r="AW73" i="8"/>
  <c r="AX73" i="8"/>
  <c r="AY73" i="8"/>
  <c r="AZ73" i="8"/>
  <c r="AS74" i="8"/>
  <c r="AT74" i="8"/>
  <c r="AU74" i="8"/>
  <c r="AV74" i="8"/>
  <c r="AW74" i="8"/>
  <c r="AX74" i="8"/>
  <c r="AY74" i="8"/>
  <c r="AZ74" i="8"/>
  <c r="AS75" i="8"/>
  <c r="AT75" i="8"/>
  <c r="AU75" i="8"/>
  <c r="AV75" i="8"/>
  <c r="AW75" i="8"/>
  <c r="AX75" i="8"/>
  <c r="AY75" i="8"/>
  <c r="AZ75" i="8"/>
  <c r="AS76" i="8"/>
  <c r="AT76" i="8"/>
  <c r="AU76" i="8"/>
  <c r="AV76" i="8"/>
  <c r="AW76" i="8"/>
  <c r="AX76" i="8"/>
  <c r="AY76" i="8"/>
  <c r="AZ76" i="8"/>
  <c r="AS77" i="8"/>
  <c r="AT77" i="8"/>
  <c r="AU77" i="8"/>
  <c r="AV77" i="8"/>
  <c r="AW77" i="8"/>
  <c r="AX77" i="8"/>
  <c r="AY77" i="8"/>
  <c r="AZ77" i="8"/>
  <c r="AS78" i="8"/>
  <c r="AT78" i="8"/>
  <c r="AU78" i="8"/>
  <c r="AV78" i="8"/>
  <c r="AW78" i="8"/>
  <c r="AX78" i="8"/>
  <c r="AY78" i="8"/>
  <c r="AZ78" i="8"/>
  <c r="AS79" i="8"/>
  <c r="AT79" i="8"/>
  <c r="AU79" i="8"/>
  <c r="AV79" i="8"/>
  <c r="AW79" i="8"/>
  <c r="AX79" i="8"/>
  <c r="AY79" i="8"/>
  <c r="AZ79" i="8"/>
  <c r="AS80" i="8"/>
  <c r="AT80" i="8"/>
  <c r="AU80" i="8"/>
  <c r="AV80" i="8"/>
  <c r="AW80" i="8"/>
  <c r="AX80" i="8"/>
  <c r="AY80" i="8"/>
  <c r="AZ80" i="8"/>
  <c r="AS81" i="8"/>
  <c r="AT81" i="8"/>
  <c r="AU81" i="8"/>
  <c r="AV81" i="8"/>
  <c r="AW81" i="8"/>
  <c r="AX81" i="8"/>
  <c r="AY81" i="8"/>
  <c r="AZ81" i="8"/>
  <c r="AS82" i="8"/>
  <c r="AT82" i="8"/>
  <c r="AU82" i="8"/>
  <c r="AV82" i="8"/>
  <c r="AW82" i="8"/>
  <c r="AX82" i="8"/>
  <c r="AY82" i="8"/>
  <c r="AZ82" i="8"/>
  <c r="AS83" i="8"/>
  <c r="AT83" i="8"/>
  <c r="AU83" i="8"/>
  <c r="AV83" i="8"/>
  <c r="AW83" i="8"/>
  <c r="AX83" i="8"/>
  <c r="AY83" i="8"/>
  <c r="AZ83" i="8"/>
  <c r="AS84" i="8"/>
  <c r="AT84" i="8"/>
  <c r="AU84" i="8"/>
  <c r="AV84" i="8"/>
  <c r="AW84" i="8"/>
  <c r="AX84" i="8"/>
  <c r="AY84" i="8"/>
  <c r="AZ84" i="8"/>
  <c r="AS85" i="8"/>
  <c r="AT85" i="8"/>
  <c r="AU85" i="8"/>
  <c r="AV85" i="8"/>
  <c r="AW85" i="8"/>
  <c r="AX85" i="8"/>
  <c r="AY85" i="8"/>
  <c r="AZ85" i="8"/>
  <c r="AS86" i="8"/>
  <c r="AT86" i="8"/>
  <c r="AU86" i="8"/>
  <c r="AV86" i="8"/>
  <c r="AW86" i="8"/>
  <c r="AX86" i="8"/>
  <c r="AY86" i="8"/>
  <c r="AZ86" i="8"/>
  <c r="AS87" i="8"/>
  <c r="AT87" i="8"/>
  <c r="AU87" i="8"/>
  <c r="AV87" i="8"/>
  <c r="AW87" i="8"/>
  <c r="AX87" i="8"/>
  <c r="AY87" i="8"/>
  <c r="AZ87" i="8"/>
  <c r="AZ51" i="8"/>
  <c r="AT51" i="8"/>
  <c r="AU51" i="8"/>
  <c r="AV51" i="8"/>
  <c r="AW51" i="8"/>
  <c r="AX51" i="8"/>
  <c r="AY51" i="8"/>
  <c r="AS51" i="8"/>
  <c r="E92" i="8"/>
  <c r="F92" i="8"/>
  <c r="G92" i="8"/>
  <c r="H92" i="8"/>
  <c r="I92" i="8"/>
  <c r="J92" i="8"/>
  <c r="K92" i="8"/>
  <c r="L92" i="8"/>
  <c r="E93" i="8"/>
  <c r="F93" i="8"/>
  <c r="G93" i="8"/>
  <c r="H93" i="8"/>
  <c r="I93" i="8"/>
  <c r="J93" i="8"/>
  <c r="K93" i="8"/>
  <c r="L93" i="8"/>
  <c r="E94" i="8"/>
  <c r="F94" i="8"/>
  <c r="G94" i="8"/>
  <c r="H94" i="8"/>
  <c r="I94" i="8"/>
  <c r="J94" i="8"/>
  <c r="K94" i="8"/>
  <c r="L94" i="8"/>
  <c r="E95" i="8"/>
  <c r="F95" i="8"/>
  <c r="G95" i="8"/>
  <c r="H95" i="8"/>
  <c r="I95" i="8"/>
  <c r="J95" i="8"/>
  <c r="K95" i="8"/>
  <c r="L95" i="8"/>
  <c r="E96" i="8"/>
  <c r="F96" i="8"/>
  <c r="G96" i="8"/>
  <c r="H96" i="8"/>
  <c r="I96" i="8"/>
  <c r="J96" i="8"/>
  <c r="K96" i="8"/>
  <c r="L96" i="8"/>
  <c r="E97" i="8"/>
  <c r="F97" i="8"/>
  <c r="G97" i="8"/>
  <c r="H97" i="8"/>
  <c r="I97" i="8"/>
  <c r="J97" i="8"/>
  <c r="K97" i="8"/>
  <c r="L97" i="8"/>
  <c r="E98" i="8"/>
  <c r="F98" i="8"/>
  <c r="G98" i="8"/>
  <c r="H98" i="8"/>
  <c r="I98" i="8"/>
  <c r="J98" i="8"/>
  <c r="K98" i="8"/>
  <c r="L98" i="8"/>
  <c r="E99" i="8"/>
  <c r="F99" i="8"/>
  <c r="G99" i="8"/>
  <c r="H99" i="8"/>
  <c r="I99" i="8"/>
  <c r="J99" i="8"/>
  <c r="K99" i="8"/>
  <c r="L99" i="8"/>
  <c r="E100" i="8"/>
  <c r="F100" i="8"/>
  <c r="G100" i="8"/>
  <c r="H100" i="8"/>
  <c r="I100" i="8"/>
  <c r="J100" i="8"/>
  <c r="K100" i="8"/>
  <c r="L100" i="8"/>
  <c r="E101" i="8"/>
  <c r="F101" i="8"/>
  <c r="G101" i="8"/>
  <c r="H101" i="8"/>
  <c r="I101" i="8"/>
  <c r="J101" i="8"/>
  <c r="K101" i="8"/>
  <c r="L101" i="8"/>
  <c r="E102" i="8"/>
  <c r="F102" i="8"/>
  <c r="G102" i="8"/>
  <c r="H102" i="8"/>
  <c r="I102" i="8"/>
  <c r="J102" i="8"/>
  <c r="K102" i="8"/>
  <c r="L102" i="8"/>
  <c r="E103" i="8"/>
  <c r="F103" i="8"/>
  <c r="G103" i="8"/>
  <c r="H103" i="8"/>
  <c r="I103" i="8"/>
  <c r="J103" i="8"/>
  <c r="K103" i="8"/>
  <c r="L103" i="8"/>
  <c r="E104" i="8"/>
  <c r="F104" i="8"/>
  <c r="G104" i="8"/>
  <c r="H104" i="8"/>
  <c r="I104" i="8"/>
  <c r="J104" i="8"/>
  <c r="K104" i="8"/>
  <c r="L104" i="8"/>
  <c r="E105" i="8"/>
  <c r="F105" i="8"/>
  <c r="G105" i="8"/>
  <c r="H105" i="8"/>
  <c r="I105" i="8"/>
  <c r="J105" i="8"/>
  <c r="K105" i="8"/>
  <c r="L105" i="8"/>
  <c r="E106" i="8"/>
  <c r="F106" i="8"/>
  <c r="G106" i="8"/>
  <c r="H106" i="8"/>
  <c r="I106" i="8"/>
  <c r="J106" i="8"/>
  <c r="K106" i="8"/>
  <c r="L106" i="8"/>
  <c r="E107" i="8"/>
  <c r="F107" i="8"/>
  <c r="G107" i="8"/>
  <c r="H107" i="8"/>
  <c r="I107" i="8"/>
  <c r="J107" i="8"/>
  <c r="K107" i="8"/>
  <c r="L107" i="8"/>
  <c r="E108" i="8"/>
  <c r="F108" i="8"/>
  <c r="G108" i="8"/>
  <c r="H108" i="8"/>
  <c r="I108" i="8"/>
  <c r="J108" i="8"/>
  <c r="K108" i="8"/>
  <c r="L108" i="8"/>
  <c r="E109" i="8"/>
  <c r="F109" i="8"/>
  <c r="G109" i="8"/>
  <c r="H109" i="8"/>
  <c r="I109" i="8"/>
  <c r="J109" i="8"/>
  <c r="K109" i="8"/>
  <c r="L109" i="8"/>
  <c r="E110" i="8"/>
  <c r="F110" i="8"/>
  <c r="G110" i="8"/>
  <c r="H110" i="8"/>
  <c r="I110" i="8"/>
  <c r="J110" i="8"/>
  <c r="K110" i="8"/>
  <c r="L110" i="8"/>
  <c r="E111" i="8"/>
  <c r="F111" i="8"/>
  <c r="G111" i="8"/>
  <c r="H111" i="8"/>
  <c r="I111" i="8"/>
  <c r="J111" i="8"/>
  <c r="K111" i="8"/>
  <c r="L111" i="8"/>
  <c r="E112" i="8"/>
  <c r="F112" i="8"/>
  <c r="G112" i="8"/>
  <c r="H112" i="8"/>
  <c r="I112" i="8"/>
  <c r="J112" i="8"/>
  <c r="K112" i="8"/>
  <c r="L112" i="8"/>
  <c r="E113" i="8"/>
  <c r="F113" i="8"/>
  <c r="G113" i="8"/>
  <c r="H113" i="8"/>
  <c r="I113" i="8"/>
  <c r="J113" i="8"/>
  <c r="K113" i="8"/>
  <c r="L113" i="8"/>
  <c r="E114" i="8"/>
  <c r="F114" i="8"/>
  <c r="G114" i="8"/>
  <c r="H114" i="8"/>
  <c r="I114" i="8"/>
  <c r="J114" i="8"/>
  <c r="K114" i="8"/>
  <c r="L114" i="8"/>
  <c r="E115" i="8"/>
  <c r="F115" i="8"/>
  <c r="G115" i="8"/>
  <c r="H115" i="8"/>
  <c r="I115" i="8"/>
  <c r="J115" i="8"/>
  <c r="K115" i="8"/>
  <c r="L115" i="8"/>
  <c r="E116" i="8"/>
  <c r="F116" i="8"/>
  <c r="G116" i="8"/>
  <c r="H116" i="8"/>
  <c r="I116" i="8"/>
  <c r="J116" i="8"/>
  <c r="K116" i="8"/>
  <c r="L116" i="8"/>
  <c r="E119" i="8"/>
  <c r="F119" i="8"/>
  <c r="G119" i="8"/>
  <c r="H119" i="8"/>
  <c r="I119" i="8"/>
  <c r="J119" i="8"/>
  <c r="K119" i="8"/>
  <c r="L119" i="8"/>
  <c r="L91" i="8"/>
  <c r="K91" i="8"/>
  <c r="J91" i="8"/>
  <c r="I91" i="8"/>
  <c r="H91" i="8"/>
  <c r="G91" i="8"/>
  <c r="F91" i="8"/>
  <c r="E91" i="8"/>
  <c r="E52" i="8"/>
  <c r="F52" i="8"/>
  <c r="G52" i="8"/>
  <c r="H52" i="8"/>
  <c r="I52" i="8"/>
  <c r="J52" i="8"/>
  <c r="K52" i="8"/>
  <c r="L52" i="8"/>
  <c r="E53" i="8"/>
  <c r="F53" i="8"/>
  <c r="G53" i="8"/>
  <c r="H53" i="8"/>
  <c r="I53" i="8"/>
  <c r="J53" i="8"/>
  <c r="K53" i="8"/>
  <c r="L53" i="8"/>
  <c r="E54" i="8"/>
  <c r="F54" i="8"/>
  <c r="G54" i="8"/>
  <c r="H54" i="8"/>
  <c r="I54" i="8"/>
  <c r="J54" i="8"/>
  <c r="K54" i="8"/>
  <c r="L54" i="8"/>
  <c r="E55" i="8"/>
  <c r="F55" i="8"/>
  <c r="G55" i="8"/>
  <c r="H55" i="8"/>
  <c r="I55" i="8"/>
  <c r="J55" i="8"/>
  <c r="K55" i="8"/>
  <c r="L55" i="8"/>
  <c r="E56" i="8"/>
  <c r="F56" i="8"/>
  <c r="G56" i="8"/>
  <c r="H56" i="8"/>
  <c r="I56" i="8"/>
  <c r="J56" i="8"/>
  <c r="K56" i="8"/>
  <c r="L56" i="8"/>
  <c r="E57" i="8"/>
  <c r="F57" i="8"/>
  <c r="G57" i="8"/>
  <c r="H57" i="8"/>
  <c r="I57" i="8"/>
  <c r="J57" i="8"/>
  <c r="K57" i="8"/>
  <c r="L57" i="8"/>
  <c r="E58" i="8"/>
  <c r="F58" i="8"/>
  <c r="G58" i="8"/>
  <c r="H58" i="8"/>
  <c r="I58" i="8"/>
  <c r="J58" i="8"/>
  <c r="K58" i="8"/>
  <c r="L58" i="8"/>
  <c r="E59" i="8"/>
  <c r="F59" i="8"/>
  <c r="G59" i="8"/>
  <c r="H59" i="8"/>
  <c r="I59" i="8"/>
  <c r="J59" i="8"/>
  <c r="K59" i="8"/>
  <c r="L59" i="8"/>
  <c r="E60" i="8"/>
  <c r="H60" i="8"/>
  <c r="I60" i="8"/>
  <c r="J60" i="8"/>
  <c r="K60" i="8"/>
  <c r="L60" i="8"/>
  <c r="E61" i="8"/>
  <c r="F61" i="8"/>
  <c r="G61" i="8"/>
  <c r="H61" i="8"/>
  <c r="I61" i="8"/>
  <c r="J61" i="8"/>
  <c r="K61" i="8"/>
  <c r="L61" i="8"/>
  <c r="E62" i="8"/>
  <c r="F62" i="8"/>
  <c r="G62" i="8"/>
  <c r="H62" i="8"/>
  <c r="I62" i="8"/>
  <c r="J62" i="8"/>
  <c r="K62" i="8"/>
  <c r="L62" i="8"/>
  <c r="E63" i="8"/>
  <c r="F63" i="8"/>
  <c r="G63" i="8"/>
  <c r="H63" i="8"/>
  <c r="I63" i="8"/>
  <c r="J63" i="8"/>
  <c r="K63" i="8"/>
  <c r="L63" i="8"/>
  <c r="E64" i="8"/>
  <c r="F64" i="8"/>
  <c r="G64" i="8"/>
  <c r="H64" i="8"/>
  <c r="I64" i="8"/>
  <c r="J64" i="8"/>
  <c r="K64" i="8"/>
  <c r="L64" i="8"/>
  <c r="E65" i="8"/>
  <c r="F65" i="8"/>
  <c r="G65" i="8"/>
  <c r="H65" i="8"/>
  <c r="I65" i="8"/>
  <c r="J65" i="8"/>
  <c r="K65" i="8"/>
  <c r="L65" i="8"/>
  <c r="E66" i="8"/>
  <c r="F66" i="8"/>
  <c r="G66" i="8"/>
  <c r="H66" i="8"/>
  <c r="I66" i="8"/>
  <c r="J66" i="8"/>
  <c r="K66" i="8"/>
  <c r="L66" i="8"/>
  <c r="E67" i="8"/>
  <c r="F67" i="8"/>
  <c r="G67" i="8"/>
  <c r="H67" i="8"/>
  <c r="I67" i="8"/>
  <c r="J67" i="8"/>
  <c r="K67" i="8"/>
  <c r="L67" i="8"/>
  <c r="E68" i="8"/>
  <c r="F68" i="8"/>
  <c r="G68" i="8"/>
  <c r="H68" i="8"/>
  <c r="I68" i="8"/>
  <c r="J68" i="8"/>
  <c r="K68" i="8"/>
  <c r="L68" i="8"/>
  <c r="E69" i="8"/>
  <c r="F69" i="8"/>
  <c r="G69" i="8"/>
  <c r="H69" i="8"/>
  <c r="I69" i="8"/>
  <c r="J69" i="8"/>
  <c r="K69" i="8"/>
  <c r="L69" i="8"/>
  <c r="E70" i="8"/>
  <c r="F70" i="8"/>
  <c r="G70" i="8"/>
  <c r="H70" i="8"/>
  <c r="I70" i="8"/>
  <c r="J70" i="8"/>
  <c r="K70" i="8"/>
  <c r="L70" i="8"/>
  <c r="E71" i="8"/>
  <c r="F71" i="8"/>
  <c r="G71" i="8"/>
  <c r="H71" i="8"/>
  <c r="I71" i="8"/>
  <c r="J71" i="8"/>
  <c r="K71" i="8"/>
  <c r="L71" i="8"/>
  <c r="E72" i="8"/>
  <c r="F72" i="8"/>
  <c r="G72" i="8"/>
  <c r="H72" i="8"/>
  <c r="I72" i="8"/>
  <c r="J72" i="8"/>
  <c r="K72" i="8"/>
  <c r="L72" i="8"/>
  <c r="E73" i="8"/>
  <c r="F73" i="8"/>
  <c r="G73" i="8"/>
  <c r="H73" i="8"/>
  <c r="I73" i="8"/>
  <c r="J73" i="8"/>
  <c r="K73" i="8"/>
  <c r="L73" i="8"/>
  <c r="E74" i="8"/>
  <c r="F74" i="8"/>
  <c r="G74" i="8"/>
  <c r="H74" i="8"/>
  <c r="I74" i="8"/>
  <c r="J74" i="8"/>
  <c r="K74" i="8"/>
  <c r="L74" i="8"/>
  <c r="E75" i="8"/>
  <c r="F75" i="8"/>
  <c r="G75" i="8"/>
  <c r="H75" i="8"/>
  <c r="I75" i="8"/>
  <c r="J75" i="8"/>
  <c r="K75" i="8"/>
  <c r="L75" i="8"/>
  <c r="E76" i="8"/>
  <c r="F76" i="8"/>
  <c r="G76" i="8"/>
  <c r="H76" i="8"/>
  <c r="I76" i="8"/>
  <c r="J76" i="8"/>
  <c r="K76" i="8"/>
  <c r="L76" i="8"/>
  <c r="E77" i="8"/>
  <c r="F77" i="8"/>
  <c r="G77" i="8"/>
  <c r="H77" i="8"/>
  <c r="I77" i="8"/>
  <c r="J77" i="8"/>
  <c r="K77" i="8"/>
  <c r="L77" i="8"/>
  <c r="E78" i="8"/>
  <c r="F78" i="8"/>
  <c r="G78" i="8"/>
  <c r="H78" i="8"/>
  <c r="I78" i="8"/>
  <c r="J78" i="8"/>
  <c r="K78" i="8"/>
  <c r="L78" i="8"/>
  <c r="E79" i="8"/>
  <c r="F79" i="8"/>
  <c r="G79" i="8"/>
  <c r="H79" i="8"/>
  <c r="I79" i="8"/>
  <c r="J79" i="8"/>
  <c r="K79" i="8"/>
  <c r="L79" i="8"/>
  <c r="E80" i="8"/>
  <c r="F80" i="8"/>
  <c r="G80" i="8"/>
  <c r="H80" i="8"/>
  <c r="I80" i="8"/>
  <c r="J80" i="8"/>
  <c r="K80" i="8"/>
  <c r="L80" i="8"/>
  <c r="E81" i="8"/>
  <c r="F81" i="8"/>
  <c r="G81" i="8"/>
  <c r="H81" i="8"/>
  <c r="I81" i="8"/>
  <c r="J81" i="8"/>
  <c r="K81" i="8"/>
  <c r="L81" i="8"/>
  <c r="E82" i="8"/>
  <c r="F82" i="8"/>
  <c r="G82" i="8"/>
  <c r="H82" i="8"/>
  <c r="I82" i="8"/>
  <c r="J82" i="8"/>
  <c r="K82" i="8"/>
  <c r="L82" i="8"/>
  <c r="E83" i="8"/>
  <c r="F83" i="8"/>
  <c r="G83" i="8"/>
  <c r="H83" i="8"/>
  <c r="I83" i="8"/>
  <c r="J83" i="8"/>
  <c r="K83" i="8"/>
  <c r="L83" i="8"/>
  <c r="E84" i="8"/>
  <c r="F84" i="8"/>
  <c r="G84" i="8"/>
  <c r="H84" i="8"/>
  <c r="I84" i="8"/>
  <c r="J84" i="8"/>
  <c r="K84" i="8"/>
  <c r="L84" i="8"/>
  <c r="E85" i="8"/>
  <c r="G85" i="8"/>
  <c r="H85" i="8"/>
  <c r="I85" i="8"/>
  <c r="J85" i="8"/>
  <c r="L85" i="8"/>
  <c r="E86" i="8"/>
  <c r="F86" i="8"/>
  <c r="G86" i="8"/>
  <c r="H86" i="8"/>
  <c r="I86" i="8"/>
  <c r="J86" i="8"/>
  <c r="K86" i="8"/>
  <c r="L86" i="8"/>
  <c r="E87" i="8"/>
  <c r="F87" i="8"/>
  <c r="G87" i="8"/>
  <c r="H87" i="8"/>
  <c r="I87" i="8"/>
  <c r="J87" i="8"/>
  <c r="K87" i="8"/>
  <c r="L87" i="8"/>
  <c r="L51" i="8"/>
  <c r="F51" i="8"/>
  <c r="G51" i="8"/>
  <c r="H51" i="8"/>
  <c r="I51" i="8"/>
  <c r="J51" i="8"/>
  <c r="K51" i="8"/>
  <c r="E51" i="8"/>
  <c r="E85" i="10" l="1"/>
  <c r="E73" i="10"/>
  <c r="E61" i="10"/>
  <c r="E78" i="10"/>
  <c r="E69" i="10"/>
  <c r="E66" i="10"/>
  <c r="E60" i="10"/>
  <c r="E90" i="10"/>
  <c r="E84" i="10"/>
  <c r="E81" i="10"/>
  <c r="E75" i="10"/>
  <c r="E57" i="10"/>
  <c r="E54" i="10"/>
  <c r="E51" i="10"/>
  <c r="E113" i="10"/>
  <c r="E107" i="10"/>
  <c r="E101" i="10"/>
  <c r="E95" i="10"/>
  <c r="AE86" i="10"/>
  <c r="AE83" i="10"/>
  <c r="AE80" i="10"/>
  <c r="AE77" i="10"/>
  <c r="AE71" i="10"/>
  <c r="AE68" i="10"/>
  <c r="AE65" i="10"/>
  <c r="AE59" i="10"/>
  <c r="AE56" i="10"/>
  <c r="AE53" i="10"/>
  <c r="AE111" i="10"/>
  <c r="AE108" i="10"/>
  <c r="AE93" i="10"/>
  <c r="E86" i="10"/>
  <c r="E108" i="10"/>
  <c r="E96" i="10"/>
  <c r="E72" i="10"/>
  <c r="E63" i="10"/>
  <c r="E115" i="10"/>
  <c r="E109" i="10"/>
  <c r="E103" i="10"/>
  <c r="E97" i="10"/>
  <c r="E91" i="10"/>
  <c r="E111" i="10"/>
  <c r="AE74" i="10"/>
  <c r="AE62" i="10"/>
  <c r="AE114" i="10"/>
  <c r="AE102" i="10"/>
  <c r="E99" i="10"/>
  <c r="E118" i="10"/>
  <c r="E104" i="10"/>
  <c r="E92" i="10"/>
  <c r="E74" i="10"/>
  <c r="E62" i="10"/>
  <c r="AE96" i="10"/>
  <c r="E114" i="10"/>
  <c r="E102" i="10"/>
  <c r="AE105" i="10"/>
  <c r="AE99" i="10"/>
  <c r="E83" i="10"/>
  <c r="E80" i="10"/>
  <c r="E77" i="10"/>
  <c r="E71" i="10"/>
  <c r="E68" i="10"/>
  <c r="E65" i="10"/>
  <c r="E59" i="10"/>
  <c r="E56" i="10"/>
  <c r="E53" i="10"/>
  <c r="AE78" i="10"/>
  <c r="AE66" i="10"/>
  <c r="AE54" i="10"/>
  <c r="AE90" i="10"/>
  <c r="AE106" i="10"/>
  <c r="AE94" i="10"/>
  <c r="E76" i="10"/>
  <c r="E64" i="10"/>
  <c r="E52" i="10"/>
  <c r="E106" i="10"/>
  <c r="E94" i="10"/>
  <c r="AE50" i="10"/>
  <c r="AE84" i="10"/>
  <c r="AE81" i="10"/>
  <c r="AE75" i="10"/>
  <c r="AE72" i="10"/>
  <c r="AE69" i="10"/>
  <c r="AE63" i="10"/>
  <c r="AE60" i="10"/>
  <c r="AE57" i="10"/>
  <c r="AE51" i="10"/>
  <c r="AE115" i="10"/>
  <c r="AE112" i="10"/>
  <c r="AE109" i="10"/>
  <c r="AE103" i="10"/>
  <c r="AE100" i="10"/>
  <c r="AE97" i="10"/>
  <c r="AE91" i="10"/>
  <c r="AE82" i="10"/>
  <c r="AE70" i="10"/>
  <c r="AE58" i="10"/>
  <c r="AE110" i="10"/>
  <c r="AE98" i="10"/>
  <c r="E105" i="10"/>
  <c r="E82" i="10"/>
  <c r="E79" i="10"/>
  <c r="E70" i="10"/>
  <c r="E67" i="10"/>
  <c r="E58" i="10"/>
  <c r="E55" i="10"/>
  <c r="E112" i="10"/>
  <c r="E100" i="10"/>
  <c r="E93" i="10"/>
  <c r="E110" i="10"/>
  <c r="E98" i="10"/>
  <c r="AE85" i="10"/>
  <c r="AE79" i="10"/>
  <c r="AE76" i="10"/>
  <c r="AE73" i="10"/>
  <c r="AE67" i="10"/>
  <c r="AE64" i="10"/>
  <c r="AE61" i="10"/>
  <c r="AE55" i="10"/>
  <c r="AE52" i="10"/>
  <c r="AE118" i="10"/>
  <c r="AE113" i="10"/>
  <c r="AE107" i="10"/>
  <c r="AE104" i="10"/>
  <c r="AE101" i="10"/>
  <c r="AE95" i="10"/>
  <c r="AE92" i="10"/>
  <c r="E50" i="10"/>
  <c r="CJ87" i="8"/>
  <c r="CH87" i="8"/>
  <c r="CH138" i="8"/>
  <c r="CJ138" i="8"/>
  <c r="H90" i="13" l="1"/>
  <c r="I90" i="13"/>
  <c r="H91" i="13"/>
  <c r="I91" i="13"/>
  <c r="H93" i="13"/>
  <c r="I93" i="13"/>
  <c r="H94" i="13"/>
  <c r="I94" i="13"/>
  <c r="H95" i="13"/>
  <c r="I95" i="13"/>
  <c r="H96" i="13"/>
  <c r="I96" i="13"/>
  <c r="H97" i="13"/>
  <c r="I97" i="13"/>
  <c r="H98" i="13"/>
  <c r="I98" i="13"/>
  <c r="H99" i="13"/>
  <c r="I99" i="13"/>
  <c r="H100" i="13"/>
  <c r="I100" i="13"/>
  <c r="H101" i="13"/>
  <c r="I101" i="13"/>
  <c r="H103" i="13"/>
  <c r="I103" i="13"/>
  <c r="H104" i="13"/>
  <c r="I104" i="13"/>
  <c r="H105" i="13"/>
  <c r="I105" i="13"/>
  <c r="H108" i="13"/>
  <c r="I108" i="13"/>
  <c r="H109" i="13"/>
  <c r="I109" i="13"/>
  <c r="H110" i="13"/>
  <c r="I110" i="13"/>
  <c r="H112" i="13"/>
  <c r="I112" i="13"/>
  <c r="H113" i="13"/>
  <c r="I113" i="13"/>
  <c r="H114" i="13"/>
  <c r="I114" i="13"/>
  <c r="H117" i="13"/>
  <c r="I117" i="13"/>
  <c r="I89" i="13"/>
  <c r="H89" i="13"/>
  <c r="H51" i="13"/>
  <c r="I51" i="13"/>
  <c r="H52" i="13"/>
  <c r="I52" i="13"/>
  <c r="H53" i="13"/>
  <c r="I53" i="13"/>
  <c r="H54" i="13"/>
  <c r="I54" i="13"/>
  <c r="H55" i="13"/>
  <c r="I55" i="13"/>
  <c r="H56" i="13"/>
  <c r="I56" i="13"/>
  <c r="H57" i="13"/>
  <c r="I57" i="13"/>
  <c r="I60" i="13"/>
  <c r="H61" i="13"/>
  <c r="I61" i="13"/>
  <c r="H62" i="13"/>
  <c r="I62" i="13"/>
  <c r="H63" i="13"/>
  <c r="I63" i="13"/>
  <c r="H64" i="13"/>
  <c r="I64" i="13"/>
  <c r="H65" i="13"/>
  <c r="I65" i="13"/>
  <c r="H66" i="13"/>
  <c r="I66" i="13"/>
  <c r="H67" i="13"/>
  <c r="I67" i="13"/>
  <c r="H72" i="13"/>
  <c r="I72" i="13"/>
  <c r="H73" i="13"/>
  <c r="I73" i="13"/>
  <c r="H74" i="13"/>
  <c r="I74" i="13"/>
  <c r="H75" i="13"/>
  <c r="I75" i="13"/>
  <c r="H76" i="13"/>
  <c r="I76" i="13"/>
  <c r="H78" i="13"/>
  <c r="I78" i="13"/>
  <c r="H79" i="13"/>
  <c r="I79" i="13"/>
  <c r="H80" i="13"/>
  <c r="I80" i="13"/>
  <c r="H81" i="13"/>
  <c r="I81" i="13"/>
  <c r="H82" i="13"/>
  <c r="I82" i="13"/>
  <c r="H84" i="13"/>
  <c r="I84" i="13"/>
  <c r="H85" i="13"/>
  <c r="I85" i="13"/>
  <c r="I49" i="13"/>
  <c r="H49" i="13"/>
  <c r="R52" i="13" l="1"/>
  <c r="S52" i="13"/>
  <c r="R70" i="13"/>
  <c r="S70" i="13"/>
  <c r="R69" i="13"/>
  <c r="S69" i="13"/>
  <c r="R51" i="13"/>
  <c r="S51" i="13"/>
  <c r="R112" i="13"/>
  <c r="S112" i="13"/>
  <c r="R106" i="13"/>
  <c r="S106" i="13"/>
  <c r="R100" i="13"/>
  <c r="S100" i="13"/>
  <c r="R94" i="13"/>
  <c r="S94" i="13"/>
  <c r="R101" i="13"/>
  <c r="S101" i="13"/>
  <c r="R113" i="13"/>
  <c r="S113" i="13"/>
  <c r="R81" i="13"/>
  <c r="S81" i="13"/>
  <c r="R74" i="13"/>
  <c r="S74" i="13"/>
  <c r="R62" i="13"/>
  <c r="S62" i="13"/>
  <c r="R56" i="13"/>
  <c r="S56" i="13"/>
  <c r="R50" i="13"/>
  <c r="S50" i="13"/>
  <c r="R111" i="13"/>
  <c r="S111" i="13"/>
  <c r="R105" i="13"/>
  <c r="S105" i="13"/>
  <c r="R99" i="13"/>
  <c r="S99" i="13"/>
  <c r="R93" i="13"/>
  <c r="S93" i="13"/>
  <c r="R64" i="13"/>
  <c r="S64" i="13"/>
  <c r="R75" i="13"/>
  <c r="S75" i="13"/>
  <c r="R95" i="13"/>
  <c r="S95" i="13"/>
  <c r="R68" i="13"/>
  <c r="S68" i="13"/>
  <c r="R79" i="13"/>
  <c r="S79" i="13"/>
  <c r="R67" i="13"/>
  <c r="S67" i="13"/>
  <c r="R61" i="13"/>
  <c r="S61" i="13"/>
  <c r="R55" i="13"/>
  <c r="S55" i="13"/>
  <c r="R110" i="13"/>
  <c r="S110" i="13"/>
  <c r="R104" i="13"/>
  <c r="S104" i="13"/>
  <c r="R98" i="13"/>
  <c r="S98" i="13"/>
  <c r="R92" i="13"/>
  <c r="S92" i="13"/>
  <c r="R107" i="13"/>
  <c r="S107" i="13"/>
  <c r="R89" i="13"/>
  <c r="S89" i="13"/>
  <c r="R82" i="13"/>
  <c r="S82" i="13"/>
  <c r="R72" i="13"/>
  <c r="S72" i="13"/>
  <c r="R66" i="13"/>
  <c r="S66" i="13"/>
  <c r="R60" i="13"/>
  <c r="R54" i="13"/>
  <c r="S54" i="13"/>
  <c r="R117" i="13"/>
  <c r="S117" i="13"/>
  <c r="R109" i="13"/>
  <c r="S109" i="13"/>
  <c r="R103" i="13"/>
  <c r="S103" i="13"/>
  <c r="R97" i="13"/>
  <c r="S97" i="13"/>
  <c r="R91" i="13"/>
  <c r="S91" i="13"/>
  <c r="R76" i="13"/>
  <c r="S76" i="13"/>
  <c r="R63" i="13"/>
  <c r="S63" i="13"/>
  <c r="R49" i="13"/>
  <c r="S49" i="13"/>
  <c r="R73" i="13"/>
  <c r="S73" i="13"/>
  <c r="R78" i="13"/>
  <c r="S78" i="13"/>
  <c r="R58" i="13"/>
  <c r="S58" i="13"/>
  <c r="R85" i="13"/>
  <c r="S85" i="13"/>
  <c r="R84" i="13"/>
  <c r="S84" i="13"/>
  <c r="R83" i="13"/>
  <c r="S83" i="13"/>
  <c r="R77" i="13"/>
  <c r="S77" i="13"/>
  <c r="R71" i="13"/>
  <c r="S71" i="13"/>
  <c r="R65" i="13"/>
  <c r="S65" i="13"/>
  <c r="R59" i="13"/>
  <c r="S59" i="13"/>
  <c r="R53" i="13"/>
  <c r="S53" i="13"/>
  <c r="R114" i="13"/>
  <c r="S114" i="13"/>
  <c r="R108" i="13"/>
  <c r="S108" i="13"/>
  <c r="R102" i="13"/>
  <c r="S102" i="13"/>
  <c r="R96" i="13"/>
  <c r="S96" i="13"/>
  <c r="R90" i="13"/>
  <c r="S90" i="13"/>
  <c r="R57" i="13"/>
  <c r="S57" i="13"/>
  <c r="R80" i="13"/>
  <c r="S80" i="13"/>
  <c r="I52" i="7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7" i="7"/>
  <c r="I78" i="7"/>
  <c r="I79" i="7"/>
  <c r="I80" i="7"/>
  <c r="I81" i="7"/>
  <c r="I82" i="7"/>
  <c r="I83" i="7"/>
  <c r="I84" i="7"/>
  <c r="I85" i="7"/>
  <c r="I86" i="7"/>
  <c r="I87" i="7"/>
  <c r="I51" i="7"/>
  <c r="D92" i="7"/>
  <c r="D93" i="7"/>
  <c r="D94" i="7"/>
  <c r="D95" i="7"/>
  <c r="D96" i="7"/>
  <c r="D97" i="7"/>
  <c r="D98" i="7"/>
  <c r="D99" i="7"/>
  <c r="D100" i="7"/>
  <c r="D101" i="7"/>
  <c r="D102" i="7"/>
  <c r="D103" i="7"/>
  <c r="D104" i="7"/>
  <c r="D105" i="7"/>
  <c r="D106" i="7"/>
  <c r="D107" i="7"/>
  <c r="D108" i="7"/>
  <c r="D109" i="7"/>
  <c r="D110" i="7"/>
  <c r="D111" i="7"/>
  <c r="D112" i="7"/>
  <c r="D113" i="7"/>
  <c r="D114" i="7"/>
  <c r="D115" i="7"/>
  <c r="D116" i="7"/>
  <c r="D119" i="7"/>
  <c r="D91" i="7"/>
  <c r="D52" i="7"/>
  <c r="D53" i="7"/>
  <c r="O53" i="7" s="1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85" i="7"/>
  <c r="D86" i="7"/>
  <c r="D87" i="7"/>
  <c r="D51" i="7"/>
  <c r="E50" i="7"/>
  <c r="F50" i="7"/>
  <c r="G50" i="7"/>
  <c r="H50" i="7"/>
  <c r="J50" i="7"/>
  <c r="K50" i="7"/>
  <c r="L50" i="7"/>
  <c r="M50" i="7"/>
  <c r="N50" i="7"/>
  <c r="O62" i="7" l="1"/>
  <c r="I50" i="7"/>
  <c r="D50" i="7"/>
  <c r="G90" i="4"/>
  <c r="H90" i="4"/>
  <c r="Q90" i="4" s="1"/>
  <c r="G91" i="4"/>
  <c r="H91" i="4"/>
  <c r="Q91" i="4" s="1"/>
  <c r="G92" i="4"/>
  <c r="H92" i="4"/>
  <c r="Q92" i="4" s="1"/>
  <c r="G93" i="4"/>
  <c r="H93" i="4"/>
  <c r="Q93" i="4" s="1"/>
  <c r="G94" i="4"/>
  <c r="H94" i="4"/>
  <c r="Q94" i="4" s="1"/>
  <c r="G95" i="4"/>
  <c r="H95" i="4"/>
  <c r="Q95" i="4" s="1"/>
  <c r="G96" i="4"/>
  <c r="H96" i="4"/>
  <c r="Q96" i="4" s="1"/>
  <c r="G97" i="4"/>
  <c r="H97" i="4"/>
  <c r="Q97" i="4" s="1"/>
  <c r="G98" i="4"/>
  <c r="H98" i="4"/>
  <c r="Q98" i="4" s="1"/>
  <c r="G99" i="4"/>
  <c r="H99" i="4"/>
  <c r="Q99" i="4" s="1"/>
  <c r="G100" i="4"/>
  <c r="H100" i="4"/>
  <c r="Q100" i="4" s="1"/>
  <c r="G101" i="4"/>
  <c r="H101" i="4"/>
  <c r="Q101" i="4" s="1"/>
  <c r="G102" i="4"/>
  <c r="H102" i="4"/>
  <c r="Q102" i="4" s="1"/>
  <c r="G103" i="4"/>
  <c r="H103" i="4"/>
  <c r="Q103" i="4" s="1"/>
  <c r="G104" i="4"/>
  <c r="H104" i="4"/>
  <c r="Q104" i="4" s="1"/>
  <c r="G105" i="4"/>
  <c r="H105" i="4"/>
  <c r="Q105" i="4" s="1"/>
  <c r="G106" i="4"/>
  <c r="H106" i="4"/>
  <c r="Q106" i="4" s="1"/>
  <c r="G107" i="4"/>
  <c r="H107" i="4"/>
  <c r="Q107" i="4" s="1"/>
  <c r="G108" i="4"/>
  <c r="H108" i="4"/>
  <c r="Q108" i="4" s="1"/>
  <c r="G109" i="4"/>
  <c r="H109" i="4"/>
  <c r="Q109" i="4" s="1"/>
  <c r="G110" i="4"/>
  <c r="H110" i="4"/>
  <c r="Q110" i="4" s="1"/>
  <c r="G111" i="4"/>
  <c r="H111" i="4"/>
  <c r="Q111" i="4" s="1"/>
  <c r="G112" i="4"/>
  <c r="H112" i="4"/>
  <c r="Q112" i="4" s="1"/>
  <c r="G113" i="4"/>
  <c r="H113" i="4"/>
  <c r="Q113" i="4" s="1"/>
  <c r="G114" i="4"/>
  <c r="H114" i="4"/>
  <c r="Q114" i="4" s="1"/>
  <c r="G117" i="4"/>
  <c r="H117" i="4"/>
  <c r="Q117" i="4" s="1"/>
  <c r="H89" i="4"/>
  <c r="Q89" i="4" s="1"/>
  <c r="G89" i="4"/>
  <c r="H49" i="4"/>
  <c r="Q49" i="4" s="1"/>
  <c r="H50" i="4"/>
  <c r="Q50" i="4" s="1"/>
  <c r="H51" i="4"/>
  <c r="H52" i="4"/>
  <c r="Q52" i="4" s="1"/>
  <c r="H53" i="4"/>
  <c r="Q53" i="4" s="1"/>
  <c r="H54" i="4"/>
  <c r="Q54" i="4" s="1"/>
  <c r="H55" i="4"/>
  <c r="Q55" i="4" s="1"/>
  <c r="H56" i="4"/>
  <c r="Q56" i="4" s="1"/>
  <c r="H57" i="4"/>
  <c r="Q57" i="4" s="1"/>
  <c r="H58" i="4"/>
  <c r="Q58" i="4" s="1"/>
  <c r="H59" i="4"/>
  <c r="Q59" i="4" s="1"/>
  <c r="H60" i="4"/>
  <c r="H61" i="4"/>
  <c r="Q61" i="4" s="1"/>
  <c r="H62" i="4"/>
  <c r="Q62" i="4" s="1"/>
  <c r="H63" i="4"/>
  <c r="Q63" i="4" s="1"/>
  <c r="H64" i="4"/>
  <c r="Q64" i="4" s="1"/>
  <c r="H65" i="4"/>
  <c r="Q65" i="4" s="1"/>
  <c r="H66" i="4"/>
  <c r="Q66" i="4" s="1"/>
  <c r="H67" i="4"/>
  <c r="Q67" i="4" s="1"/>
  <c r="H68" i="4"/>
  <c r="Q68" i="4" s="1"/>
  <c r="H69" i="4"/>
  <c r="Q69" i="4" s="1"/>
  <c r="H70" i="4"/>
  <c r="Q70" i="4" s="1"/>
  <c r="H71" i="4"/>
  <c r="Q71" i="4" s="1"/>
  <c r="H72" i="4"/>
  <c r="Q72" i="4" s="1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S51" i="4" l="1"/>
  <c r="R51" i="4"/>
  <c r="S60" i="4"/>
  <c r="R60" i="4"/>
  <c r="G88" i="4"/>
  <c r="J68" i="21" l="1"/>
  <c r="K93" i="21"/>
  <c r="K79" i="21" l="1"/>
  <c r="AR49" i="10"/>
  <c r="J49" i="10"/>
  <c r="K49" i="10"/>
  <c r="L49" i="10"/>
  <c r="M49" i="10"/>
  <c r="N49" i="10"/>
  <c r="O49" i="10"/>
  <c r="P49" i="10"/>
  <c r="Q49" i="10"/>
  <c r="R49" i="10"/>
  <c r="S49" i="10"/>
  <c r="T49" i="10"/>
  <c r="U49" i="10"/>
  <c r="V49" i="10"/>
  <c r="W49" i="10"/>
  <c r="X49" i="10"/>
  <c r="Y49" i="10"/>
  <c r="Z49" i="10"/>
  <c r="AA49" i="10"/>
  <c r="AB49" i="10"/>
  <c r="AC49" i="10"/>
  <c r="AD49" i="10"/>
  <c r="AJ49" i="10"/>
  <c r="AK49" i="10"/>
  <c r="AL49" i="10"/>
  <c r="AM49" i="10"/>
  <c r="AN49" i="10"/>
  <c r="AO49" i="10"/>
  <c r="AP49" i="10"/>
  <c r="AQ49" i="10"/>
  <c r="AS49" i="10"/>
  <c r="AT49" i="10"/>
  <c r="AU49" i="10"/>
  <c r="AV49" i="10"/>
  <c r="AW49" i="10"/>
  <c r="AX49" i="10"/>
  <c r="AY49" i="10"/>
  <c r="AZ49" i="10"/>
  <c r="BA49" i="10"/>
  <c r="BB49" i="10"/>
  <c r="BC49" i="10"/>
  <c r="D49" i="10"/>
  <c r="E49" i="16"/>
  <c r="E90" i="8"/>
  <c r="D90" i="8"/>
  <c r="BR50" i="8"/>
  <c r="E50" i="8"/>
  <c r="H50" i="8"/>
  <c r="I50" i="8"/>
  <c r="J50" i="8"/>
  <c r="L50" i="8"/>
  <c r="M50" i="8"/>
  <c r="N50" i="8"/>
  <c r="O50" i="8"/>
  <c r="P50" i="8"/>
  <c r="Q50" i="8"/>
  <c r="R50" i="8"/>
  <c r="S50" i="8"/>
  <c r="T50" i="8"/>
  <c r="U50" i="8"/>
  <c r="V50" i="8"/>
  <c r="W50" i="8"/>
  <c r="X50" i="8"/>
  <c r="Y50" i="8"/>
  <c r="Z50" i="8"/>
  <c r="AA50" i="8"/>
  <c r="AB50" i="8"/>
  <c r="AC50" i="8"/>
  <c r="AD50" i="8"/>
  <c r="AE50" i="8"/>
  <c r="AF50" i="8"/>
  <c r="AG50" i="8"/>
  <c r="AH50" i="8"/>
  <c r="AI50" i="8"/>
  <c r="AJ50" i="8"/>
  <c r="AK50" i="8"/>
  <c r="AL50" i="8"/>
  <c r="AM50" i="8"/>
  <c r="AN50" i="8"/>
  <c r="AO50" i="8"/>
  <c r="AP50" i="8"/>
  <c r="AQ50" i="8"/>
  <c r="AR50" i="8"/>
  <c r="AS50" i="8"/>
  <c r="AV50" i="8"/>
  <c r="AW50" i="8"/>
  <c r="AX50" i="8"/>
  <c r="BA50" i="8"/>
  <c r="BB50" i="8"/>
  <c r="BC50" i="8"/>
  <c r="BD50" i="8"/>
  <c r="BE50" i="8"/>
  <c r="BF50" i="8"/>
  <c r="BG50" i="8"/>
  <c r="BH50" i="8"/>
  <c r="BI50" i="8"/>
  <c r="BJ50" i="8"/>
  <c r="BK50" i="8"/>
  <c r="BL50" i="8"/>
  <c r="BM50" i="8"/>
  <c r="BN50" i="8"/>
  <c r="BO50" i="8"/>
  <c r="BP50" i="8"/>
  <c r="BQ50" i="8"/>
  <c r="BS50" i="8"/>
  <c r="BT50" i="8"/>
  <c r="BU50" i="8"/>
  <c r="BV50" i="8"/>
  <c r="BW50" i="8"/>
  <c r="BX50" i="8"/>
  <c r="BY50" i="8"/>
  <c r="BZ50" i="8"/>
  <c r="CA50" i="8"/>
  <c r="CB50" i="8"/>
  <c r="CC50" i="8"/>
  <c r="CD50" i="8"/>
  <c r="CE50" i="8"/>
  <c r="CF50" i="8"/>
  <c r="CG50" i="8"/>
  <c r="D50" i="8"/>
  <c r="G85" i="4"/>
  <c r="H85" i="4"/>
  <c r="Q85" i="4" s="1"/>
  <c r="H84" i="4"/>
  <c r="Q84" i="4" s="1"/>
  <c r="G84" i="4"/>
  <c r="E88" i="4"/>
  <c r="E87" i="4" s="1"/>
  <c r="F88" i="4"/>
  <c r="F87" i="4" s="1"/>
  <c r="I88" i="4"/>
  <c r="I87" i="4" s="1"/>
  <c r="J88" i="4"/>
  <c r="J87" i="4" s="1"/>
  <c r="K88" i="4"/>
  <c r="K87" i="4" s="1"/>
  <c r="L88" i="4"/>
  <c r="L87" i="4" s="1"/>
  <c r="M88" i="4"/>
  <c r="M87" i="4" s="1"/>
  <c r="N88" i="4"/>
  <c r="N87" i="4" s="1"/>
  <c r="O88" i="4"/>
  <c r="O87" i="4" s="1"/>
  <c r="P88" i="4"/>
  <c r="P87" i="4" s="1"/>
  <c r="S88" i="4"/>
  <c r="S87" i="4" s="1"/>
  <c r="D87" i="4"/>
  <c r="E48" i="4"/>
  <c r="E47" i="4" s="1"/>
  <c r="F48" i="4"/>
  <c r="F47" i="4" s="1"/>
  <c r="I48" i="4"/>
  <c r="I47" i="4" s="1"/>
  <c r="J48" i="4"/>
  <c r="J47" i="4" s="1"/>
  <c r="K48" i="4"/>
  <c r="K47" i="4" s="1"/>
  <c r="L48" i="4"/>
  <c r="L47" i="4" s="1"/>
  <c r="M48" i="4"/>
  <c r="M47" i="4" s="1"/>
  <c r="N48" i="4"/>
  <c r="N47" i="4" s="1"/>
  <c r="O48" i="4"/>
  <c r="O47" i="4" s="1"/>
  <c r="P48" i="4"/>
  <c r="P47" i="4" s="1"/>
  <c r="S47" i="4"/>
  <c r="D47" i="4"/>
  <c r="AH25" i="18"/>
  <c r="AC25" i="18"/>
  <c r="AB25" i="18"/>
  <c r="AA25" i="18"/>
  <c r="Z25" i="18"/>
  <c r="X25" i="18"/>
  <c r="W25" i="18"/>
  <c r="V25" i="18"/>
  <c r="Q25" i="18"/>
  <c r="P25" i="18"/>
  <c r="O25" i="18"/>
  <c r="N25" i="18"/>
  <c r="L25" i="18"/>
  <c r="K25" i="18"/>
  <c r="I25" i="18"/>
  <c r="AH23" i="18"/>
  <c r="AG23" i="18"/>
  <c r="AF23" i="18"/>
  <c r="AE23" i="18"/>
  <c r="AB23" i="18"/>
  <c r="AA23" i="18"/>
  <c r="V23" i="18"/>
  <c r="U23" i="18"/>
  <c r="T23" i="18"/>
  <c r="S23" i="18"/>
  <c r="P23" i="18"/>
  <c r="O23" i="18"/>
  <c r="J23" i="18"/>
  <c r="I23" i="18"/>
  <c r="H23" i="18"/>
  <c r="G23" i="18"/>
  <c r="AH89" i="18"/>
  <c r="AH88" i="18" s="1"/>
  <c r="AG89" i="18"/>
  <c r="AG88" i="18" s="1"/>
  <c r="AF89" i="18"/>
  <c r="AF88" i="18" s="1"/>
  <c r="AE89" i="18"/>
  <c r="AD89" i="18"/>
  <c r="AD88" i="18" s="1"/>
  <c r="AC89" i="18"/>
  <c r="AC88" i="18" s="1"/>
  <c r="AB89" i="18"/>
  <c r="AB88" i="18" s="1"/>
  <c r="AA89" i="18"/>
  <c r="AA88" i="18" s="1"/>
  <c r="Z89" i="18"/>
  <c r="Z88" i="18" s="1"/>
  <c r="Y89" i="18"/>
  <c r="Y88" i="18" s="1"/>
  <c r="X89" i="18"/>
  <c r="X88" i="18" s="1"/>
  <c r="W89" i="18"/>
  <c r="W88" i="18" s="1"/>
  <c r="V89" i="18"/>
  <c r="V88" i="18" s="1"/>
  <c r="U89" i="18"/>
  <c r="U88" i="18" s="1"/>
  <c r="T88" i="18"/>
  <c r="S89" i="18"/>
  <c r="R89" i="18"/>
  <c r="R88" i="18" s="1"/>
  <c r="Q89" i="18"/>
  <c r="Q88" i="18" s="1"/>
  <c r="P89" i="18"/>
  <c r="P88" i="18" s="1"/>
  <c r="O89" i="18"/>
  <c r="O88" i="18" s="1"/>
  <c r="N89" i="18"/>
  <c r="N88" i="18" s="1"/>
  <c r="M89" i="18"/>
  <c r="M88" i="18" s="1"/>
  <c r="L89" i="18"/>
  <c r="L88" i="18" s="1"/>
  <c r="K89" i="18"/>
  <c r="K88" i="18" s="1"/>
  <c r="J89" i="18"/>
  <c r="J88" i="18" s="1"/>
  <c r="I89" i="18"/>
  <c r="I88" i="18" s="1"/>
  <c r="H89" i="18"/>
  <c r="H88" i="18" s="1"/>
  <c r="F89" i="18"/>
  <c r="F88" i="18" s="1"/>
  <c r="E89" i="18"/>
  <c r="E88" i="18" s="1"/>
  <c r="AE88" i="18"/>
  <c r="S88" i="18"/>
  <c r="AH49" i="18"/>
  <c r="AH48" i="18" s="1"/>
  <c r="AG49" i="18"/>
  <c r="AG48" i="18" s="1"/>
  <c r="AF49" i="18"/>
  <c r="AF48" i="18" s="1"/>
  <c r="AE49" i="18"/>
  <c r="AE48" i="18" s="1"/>
  <c r="AD49" i="18"/>
  <c r="AD48" i="18" s="1"/>
  <c r="AC49" i="18"/>
  <c r="AC48" i="18" s="1"/>
  <c r="AB49" i="18"/>
  <c r="AB48" i="18" s="1"/>
  <c r="AA49" i="18"/>
  <c r="AA48" i="18" s="1"/>
  <c r="Z49" i="18"/>
  <c r="Z48" i="18" s="1"/>
  <c r="Y49" i="18"/>
  <c r="Y48" i="18" s="1"/>
  <c r="X49" i="18"/>
  <c r="X48" i="18" s="1"/>
  <c r="W49" i="18"/>
  <c r="W48" i="18" s="1"/>
  <c r="V49" i="18"/>
  <c r="V48" i="18" s="1"/>
  <c r="U49" i="18"/>
  <c r="U48" i="18" s="1"/>
  <c r="T48" i="18"/>
  <c r="S49" i="18"/>
  <c r="S48" i="18" s="1"/>
  <c r="R49" i="18"/>
  <c r="R48" i="18" s="1"/>
  <c r="Q49" i="18"/>
  <c r="Q48" i="18" s="1"/>
  <c r="P49" i="18"/>
  <c r="P48" i="18" s="1"/>
  <c r="O49" i="18"/>
  <c r="O48" i="18" s="1"/>
  <c r="N49" i="18"/>
  <c r="N48" i="18" s="1"/>
  <c r="M49" i="18"/>
  <c r="M48" i="18" s="1"/>
  <c r="L49" i="18"/>
  <c r="L48" i="18" s="1"/>
  <c r="K49" i="18"/>
  <c r="K48" i="18" s="1"/>
  <c r="J49" i="18"/>
  <c r="J48" i="18" s="1"/>
  <c r="H49" i="18"/>
  <c r="H48" i="18" s="1"/>
  <c r="G49" i="18"/>
  <c r="G48" i="18" s="1"/>
  <c r="F49" i="18"/>
  <c r="F48" i="18" s="1"/>
  <c r="AH44" i="18"/>
  <c r="AG44" i="18"/>
  <c r="AF44" i="18"/>
  <c r="AE44" i="18"/>
  <c r="AD44" i="18"/>
  <c r="AC44" i="18"/>
  <c r="AB44" i="18"/>
  <c r="AA44" i="18"/>
  <c r="Z44" i="18"/>
  <c r="Y44" i="18"/>
  <c r="X44" i="18"/>
  <c r="W44" i="18"/>
  <c r="V44" i="18"/>
  <c r="U44" i="18"/>
  <c r="T44" i="18"/>
  <c r="S44" i="18"/>
  <c r="R44" i="18"/>
  <c r="Q44" i="18"/>
  <c r="P44" i="18"/>
  <c r="O44" i="18"/>
  <c r="N44" i="18"/>
  <c r="M44" i="18"/>
  <c r="L44" i="18"/>
  <c r="K44" i="18"/>
  <c r="J44" i="18"/>
  <c r="I44" i="18"/>
  <c r="H44" i="18"/>
  <c r="G44" i="18"/>
  <c r="F44" i="18"/>
  <c r="E44" i="18"/>
  <c r="AH35" i="18"/>
  <c r="AG35" i="18"/>
  <c r="AF35" i="18"/>
  <c r="AE35" i="18"/>
  <c r="AD35" i="18"/>
  <c r="AC35" i="18"/>
  <c r="AB35" i="18"/>
  <c r="AA35" i="18"/>
  <c r="Z35" i="18"/>
  <c r="Y35" i="18"/>
  <c r="X35" i="18"/>
  <c r="W35" i="18"/>
  <c r="V35" i="18"/>
  <c r="U35" i="18"/>
  <c r="T35" i="18"/>
  <c r="S35" i="18"/>
  <c r="R35" i="18"/>
  <c r="Q35" i="18"/>
  <c r="P35" i="18"/>
  <c r="O35" i="18"/>
  <c r="N35" i="18"/>
  <c r="M35" i="18"/>
  <c r="L35" i="18"/>
  <c r="K35" i="18"/>
  <c r="J35" i="18"/>
  <c r="I35" i="18"/>
  <c r="H35" i="18"/>
  <c r="G35" i="18"/>
  <c r="F35" i="18"/>
  <c r="E35" i="18"/>
  <c r="AH32" i="18"/>
  <c r="AG32" i="18"/>
  <c r="AF32" i="18"/>
  <c r="AE32" i="18"/>
  <c r="AD32" i="18"/>
  <c r="AC32" i="18"/>
  <c r="AB32" i="18"/>
  <c r="AA32" i="18"/>
  <c r="Z32" i="18"/>
  <c r="Y32" i="18"/>
  <c r="X32" i="18"/>
  <c r="W32" i="18"/>
  <c r="V32" i="18"/>
  <c r="U32" i="18"/>
  <c r="T32" i="18"/>
  <c r="S32" i="18"/>
  <c r="R32" i="18"/>
  <c r="Q32" i="18"/>
  <c r="P32" i="18"/>
  <c r="O32" i="18"/>
  <c r="N32" i="18"/>
  <c r="M32" i="18"/>
  <c r="L32" i="18"/>
  <c r="K32" i="18"/>
  <c r="J32" i="18"/>
  <c r="I32" i="18"/>
  <c r="H32" i="18"/>
  <c r="G32" i="18"/>
  <c r="F32" i="18"/>
  <c r="E32" i="18"/>
  <c r="AH28" i="18"/>
  <c r="AG28" i="18"/>
  <c r="AF28" i="18"/>
  <c r="AE28" i="18"/>
  <c r="AE27" i="18" s="1"/>
  <c r="AD28" i="18"/>
  <c r="AC28" i="18"/>
  <c r="AB28" i="18"/>
  <c r="AA28" i="18"/>
  <c r="Z28" i="18"/>
  <c r="Y28" i="18"/>
  <c r="X28" i="18"/>
  <c r="W28" i="18"/>
  <c r="V28" i="18"/>
  <c r="U28" i="18"/>
  <c r="T28" i="18"/>
  <c r="S28" i="18"/>
  <c r="S27" i="18" s="1"/>
  <c r="R28" i="18"/>
  <c r="Q28" i="18"/>
  <c r="P28" i="18"/>
  <c r="O28" i="18"/>
  <c r="N28" i="18"/>
  <c r="M28" i="18"/>
  <c r="L28" i="18"/>
  <c r="K28" i="18"/>
  <c r="J28" i="18"/>
  <c r="I28" i="18"/>
  <c r="H28" i="18"/>
  <c r="G28" i="18"/>
  <c r="G27" i="18" s="1"/>
  <c r="G20" i="18" s="1"/>
  <c r="F28" i="18"/>
  <c r="E28" i="18"/>
  <c r="AG25" i="18"/>
  <c r="AF25" i="18"/>
  <c r="AE25" i="18"/>
  <c r="AD25" i="18"/>
  <c r="Y25" i="18"/>
  <c r="U25" i="18"/>
  <c r="T25" i="18"/>
  <c r="S25" i="18"/>
  <c r="R25" i="18"/>
  <c r="M25" i="18"/>
  <c r="H25" i="18"/>
  <c r="G25" i="18"/>
  <c r="F25" i="18"/>
  <c r="E25" i="18"/>
  <c r="AH24" i="18"/>
  <c r="AG24" i="18"/>
  <c r="AF24" i="18"/>
  <c r="AE24" i="18"/>
  <c r="AD24" i="18"/>
  <c r="AC24" i="18"/>
  <c r="AB24" i="18"/>
  <c r="AA24" i="18"/>
  <c r="Z24" i="18"/>
  <c r="Y24" i="18"/>
  <c r="X24" i="18"/>
  <c r="W24" i="18"/>
  <c r="V24" i="18"/>
  <c r="U24" i="18"/>
  <c r="T24" i="18"/>
  <c r="S24" i="18"/>
  <c r="R24" i="18"/>
  <c r="Q24" i="18"/>
  <c r="P24" i="18"/>
  <c r="O24" i="18"/>
  <c r="N24" i="18"/>
  <c r="M24" i="18"/>
  <c r="L24" i="18"/>
  <c r="K24" i="18"/>
  <c r="J24" i="18"/>
  <c r="I24" i="18"/>
  <c r="H24" i="18"/>
  <c r="G24" i="18"/>
  <c r="F24" i="18"/>
  <c r="E24" i="18"/>
  <c r="AD23" i="18"/>
  <c r="AC23" i="18"/>
  <c r="Z23" i="18"/>
  <c r="Y23" i="18"/>
  <c r="X23" i="18"/>
  <c r="W23" i="18"/>
  <c r="R23" i="18"/>
  <c r="Q23" i="18"/>
  <c r="N23" i="18"/>
  <c r="M23" i="18"/>
  <c r="L23" i="18"/>
  <c r="K23" i="18"/>
  <c r="F23" i="18"/>
  <c r="E23" i="18"/>
  <c r="AH22" i="18"/>
  <c r="AG22" i="18"/>
  <c r="AF22" i="18"/>
  <c r="AE22" i="18"/>
  <c r="AD22" i="18"/>
  <c r="AC22" i="18"/>
  <c r="AB22" i="18"/>
  <c r="AA22" i="18"/>
  <c r="Z22" i="18"/>
  <c r="Y22" i="18"/>
  <c r="X22" i="18"/>
  <c r="W22" i="18"/>
  <c r="V22" i="18"/>
  <c r="U22" i="18"/>
  <c r="T22" i="18"/>
  <c r="S22" i="18"/>
  <c r="R22" i="18"/>
  <c r="Q22" i="18"/>
  <c r="P22" i="18"/>
  <c r="O22" i="18"/>
  <c r="N22" i="18"/>
  <c r="M22" i="18"/>
  <c r="L22" i="18"/>
  <c r="K22" i="18"/>
  <c r="J22" i="18"/>
  <c r="I22" i="18"/>
  <c r="H22" i="18"/>
  <c r="G22" i="18"/>
  <c r="F22" i="18"/>
  <c r="E22" i="18"/>
  <c r="W113" i="17"/>
  <c r="O113" i="17"/>
  <c r="W109" i="17"/>
  <c r="O109" i="17"/>
  <c r="W101" i="17"/>
  <c r="O101" i="17"/>
  <c r="W97" i="17"/>
  <c r="O97" i="17"/>
  <c r="AB89" i="17"/>
  <c r="AA89" i="17"/>
  <c r="Z89" i="17"/>
  <c r="Y89" i="17"/>
  <c r="Y88" i="17" s="1"/>
  <c r="Y47" i="17" s="1"/>
  <c r="X89" i="17"/>
  <c r="V89" i="17"/>
  <c r="U89" i="17"/>
  <c r="T89" i="17"/>
  <c r="S89" i="17"/>
  <c r="R89" i="17"/>
  <c r="Q89" i="17"/>
  <c r="Q88" i="17" s="1"/>
  <c r="Q47" i="17" s="1"/>
  <c r="P89" i="17"/>
  <c r="N89" i="17"/>
  <c r="M89" i="17"/>
  <c r="L89" i="17"/>
  <c r="K89" i="17"/>
  <c r="J89" i="17"/>
  <c r="I89" i="17"/>
  <c r="I88" i="17" s="1"/>
  <c r="I47" i="17" s="1"/>
  <c r="H89" i="17"/>
  <c r="F89" i="17"/>
  <c r="E89" i="17"/>
  <c r="AB49" i="17"/>
  <c r="AB48" i="17" s="1"/>
  <c r="AB47" i="17" s="1"/>
  <c r="AA49" i="17"/>
  <c r="AA48" i="17" s="1"/>
  <c r="AA47" i="17" s="1"/>
  <c r="Z49" i="17"/>
  <c r="Z48" i="17" s="1"/>
  <c r="Z47" i="17" s="1"/>
  <c r="Y49" i="17"/>
  <c r="Y48" i="17" s="1"/>
  <c r="X49" i="17"/>
  <c r="X48" i="17" s="1"/>
  <c r="X47" i="17" s="1"/>
  <c r="W49" i="17"/>
  <c r="W48" i="17" s="1"/>
  <c r="V49" i="17"/>
  <c r="V48" i="17" s="1"/>
  <c r="V47" i="17" s="1"/>
  <c r="U49" i="17"/>
  <c r="U48" i="17" s="1"/>
  <c r="U47" i="17" s="1"/>
  <c r="T49" i="17"/>
  <c r="T48" i="17" s="1"/>
  <c r="T47" i="17" s="1"/>
  <c r="T21" i="17" s="1"/>
  <c r="S49" i="17"/>
  <c r="S48" i="17" s="1"/>
  <c r="S47" i="17" s="1"/>
  <c r="S21" i="17" s="1"/>
  <c r="R49" i="17"/>
  <c r="Q49" i="17"/>
  <c r="Q48" i="17" s="1"/>
  <c r="P49" i="17"/>
  <c r="P48" i="17" s="1"/>
  <c r="P47" i="17" s="1"/>
  <c r="O49" i="17"/>
  <c r="O48" i="17" s="1"/>
  <c r="N49" i="17"/>
  <c r="N48" i="17" s="1"/>
  <c r="N47" i="17" s="1"/>
  <c r="M49" i="17"/>
  <c r="M48" i="17" s="1"/>
  <c r="M47" i="17" s="1"/>
  <c r="M26" i="17" s="1"/>
  <c r="L49" i="17"/>
  <c r="L48" i="17" s="1"/>
  <c r="L47" i="17" s="1"/>
  <c r="J49" i="17"/>
  <c r="J48" i="17" s="1"/>
  <c r="J47" i="17" s="1"/>
  <c r="I49" i="17"/>
  <c r="I48" i="17" s="1"/>
  <c r="H49" i="17"/>
  <c r="H48" i="17" s="1"/>
  <c r="H47" i="17" s="1"/>
  <c r="G49" i="17"/>
  <c r="G48" i="17" s="1"/>
  <c r="F49" i="17"/>
  <c r="F48" i="17" s="1"/>
  <c r="F47" i="17" s="1"/>
  <c r="F21" i="17" s="1"/>
  <c r="R48" i="17"/>
  <c r="R47" i="17" s="1"/>
  <c r="AB23" i="17"/>
  <c r="Z23" i="17"/>
  <c r="X23" i="17"/>
  <c r="W23" i="17"/>
  <c r="V23" i="17"/>
  <c r="U23" i="17"/>
  <c r="T23" i="17"/>
  <c r="R23" i="17"/>
  <c r="P23" i="17"/>
  <c r="O23" i="17"/>
  <c r="N23" i="17"/>
  <c r="M23" i="17"/>
  <c r="L23" i="17"/>
  <c r="J23" i="17"/>
  <c r="H23" i="17"/>
  <c r="G23" i="17"/>
  <c r="F23" i="17"/>
  <c r="E23" i="17"/>
  <c r="AB20" i="17"/>
  <c r="AA20" i="17"/>
  <c r="Z20" i="17"/>
  <c r="Y20" i="17"/>
  <c r="X20" i="17"/>
  <c r="W20" i="17"/>
  <c r="V20" i="17"/>
  <c r="U20" i="17"/>
  <c r="T20" i="17"/>
  <c r="S20" i="17"/>
  <c r="R20" i="17"/>
  <c r="Q20" i="17"/>
  <c r="P20" i="17"/>
  <c r="O20" i="17"/>
  <c r="N20" i="17"/>
  <c r="M20" i="17"/>
  <c r="L20" i="17"/>
  <c r="K20" i="17"/>
  <c r="J20" i="17"/>
  <c r="I20" i="17"/>
  <c r="H20" i="17"/>
  <c r="G20" i="17"/>
  <c r="F20" i="17"/>
  <c r="E20" i="17"/>
  <c r="N49" i="7"/>
  <c r="M49" i="7"/>
  <c r="U22" i="7"/>
  <c r="U24" i="7"/>
  <c r="U26" i="7"/>
  <c r="O22" i="7"/>
  <c r="O24" i="7"/>
  <c r="O26" i="7"/>
  <c r="P77" i="7"/>
  <c r="R77" i="7"/>
  <c r="T77" i="7"/>
  <c r="V77" i="7"/>
  <c r="P78" i="7"/>
  <c r="R78" i="7"/>
  <c r="T78" i="7"/>
  <c r="V78" i="7"/>
  <c r="P79" i="7"/>
  <c r="R79" i="7"/>
  <c r="T79" i="7"/>
  <c r="V79" i="7"/>
  <c r="P80" i="7"/>
  <c r="R80" i="7"/>
  <c r="T80" i="7"/>
  <c r="V80" i="7"/>
  <c r="P81" i="7"/>
  <c r="R81" i="7"/>
  <c r="T81" i="7"/>
  <c r="V81" i="7"/>
  <c r="P82" i="7"/>
  <c r="R82" i="7"/>
  <c r="T82" i="7"/>
  <c r="V82" i="7"/>
  <c r="P83" i="7"/>
  <c r="R83" i="7"/>
  <c r="T83" i="7"/>
  <c r="V83" i="7"/>
  <c r="P84" i="7"/>
  <c r="R84" i="7"/>
  <c r="T84" i="7"/>
  <c r="V84" i="7"/>
  <c r="O85" i="7"/>
  <c r="P85" i="7"/>
  <c r="Q85" i="7"/>
  <c r="R85" i="7"/>
  <c r="S85" i="7"/>
  <c r="T85" i="7"/>
  <c r="U85" i="7"/>
  <c r="V85" i="7"/>
  <c r="W85" i="7"/>
  <c r="G73" i="4"/>
  <c r="G74" i="4"/>
  <c r="G75" i="4"/>
  <c r="G76" i="4"/>
  <c r="G77" i="4"/>
  <c r="G78" i="4"/>
  <c r="G79" i="4"/>
  <c r="G80" i="4"/>
  <c r="G81" i="4"/>
  <c r="G82" i="4"/>
  <c r="G83" i="4"/>
  <c r="J48" i="14"/>
  <c r="AA47" i="18" l="1"/>
  <c r="AA21" i="18" s="1"/>
  <c r="M27" i="18"/>
  <c r="M20" i="18" s="1"/>
  <c r="Y27" i="18"/>
  <c r="Y20" i="18" s="1"/>
  <c r="V47" i="18"/>
  <c r="V21" i="18" s="1"/>
  <c r="N27" i="18"/>
  <c r="N20" i="18" s="1"/>
  <c r="O27" i="18"/>
  <c r="O20" i="18" s="1"/>
  <c r="AA27" i="18"/>
  <c r="AA20" i="18" s="1"/>
  <c r="E27" i="18"/>
  <c r="E20" i="18" s="1"/>
  <c r="Q27" i="18"/>
  <c r="Q20" i="18" s="1"/>
  <c r="M47" i="18"/>
  <c r="M21" i="18" s="1"/>
  <c r="Y47" i="18"/>
  <c r="Y21" i="18" s="1"/>
  <c r="Y19" i="18" s="1"/>
  <c r="I27" i="18"/>
  <c r="I20" i="18" s="1"/>
  <c r="U27" i="18"/>
  <c r="U20" i="18" s="1"/>
  <c r="AG27" i="18"/>
  <c r="AG20" i="18" s="1"/>
  <c r="K27" i="18"/>
  <c r="K20" i="18" s="1"/>
  <c r="W27" i="18"/>
  <c r="W20" i="18" s="1"/>
  <c r="K47" i="18"/>
  <c r="K21" i="18" s="1"/>
  <c r="J47" i="18"/>
  <c r="J21" i="18" s="1"/>
  <c r="X27" i="18"/>
  <c r="X20" i="18" s="1"/>
  <c r="AB27" i="18"/>
  <c r="AB20" i="18" s="1"/>
  <c r="P27" i="18"/>
  <c r="P20" i="18" s="1"/>
  <c r="H27" i="18"/>
  <c r="H20" i="18" s="1"/>
  <c r="T27" i="18"/>
  <c r="T20" i="18" s="1"/>
  <c r="P47" i="18"/>
  <c r="P21" i="18" s="1"/>
  <c r="AB47" i="18"/>
  <c r="AB21" i="18" s="1"/>
  <c r="L27" i="18"/>
  <c r="L20" i="18" s="1"/>
  <c r="S47" i="18"/>
  <c r="S21" i="18" s="1"/>
  <c r="AE47" i="18"/>
  <c r="AE21" i="18" s="1"/>
  <c r="Z27" i="18"/>
  <c r="Z20" i="18" s="1"/>
  <c r="AC27" i="18"/>
  <c r="AC20" i="18" s="1"/>
  <c r="AF27" i="18"/>
  <c r="AF20" i="18" s="1"/>
  <c r="R47" i="18"/>
  <c r="R21" i="18" s="1"/>
  <c r="AD47" i="18"/>
  <c r="AD21" i="18" s="1"/>
  <c r="J27" i="18"/>
  <c r="J20" i="18" s="1"/>
  <c r="V27" i="18"/>
  <c r="V26" i="18" s="1"/>
  <c r="AH27" i="18"/>
  <c r="AH20" i="18" s="1"/>
  <c r="Q47" i="18"/>
  <c r="Q21" i="18" s="1"/>
  <c r="AC47" i="18"/>
  <c r="AC21" i="18" s="1"/>
  <c r="AH47" i="18"/>
  <c r="AH21" i="18" s="1"/>
  <c r="AG47" i="18"/>
  <c r="AG21" i="18" s="1"/>
  <c r="U47" i="18"/>
  <c r="U21" i="18" s="1"/>
  <c r="X47" i="18"/>
  <c r="X21" i="18" s="1"/>
  <c r="N47" i="18"/>
  <c r="F27" i="18"/>
  <c r="F20" i="18" s="1"/>
  <c r="R27" i="18"/>
  <c r="R20" i="18" s="1"/>
  <c r="AD27" i="18"/>
  <c r="AD20" i="18" s="1"/>
  <c r="O47" i="18"/>
  <c r="O21" i="18" s="1"/>
  <c r="R26" i="17"/>
  <c r="R21" i="17"/>
  <c r="R19" i="17" s="1"/>
  <c r="AZ50" i="8"/>
  <c r="I49" i="18"/>
  <c r="I48" i="18" s="1"/>
  <c r="I47" i="18" s="1"/>
  <c r="I21" i="18" s="1"/>
  <c r="K49" i="17"/>
  <c r="K48" i="17" s="1"/>
  <c r="K47" i="17" s="1"/>
  <c r="K21" i="17" s="1"/>
  <c r="AY50" i="8"/>
  <c r="O46" i="4"/>
  <c r="J46" i="4"/>
  <c r="I46" i="4"/>
  <c r="G48" i="4"/>
  <c r="G47" i="4" s="1"/>
  <c r="S46" i="4"/>
  <c r="F46" i="4"/>
  <c r="M46" i="4"/>
  <c r="L46" i="4"/>
  <c r="K46" i="4"/>
  <c r="D46" i="4"/>
  <c r="P46" i="4"/>
  <c r="E46" i="4"/>
  <c r="N46" i="4"/>
  <c r="V21" i="17"/>
  <c r="L21" i="17"/>
  <c r="H47" i="18"/>
  <c r="H21" i="18" s="1"/>
  <c r="T47" i="18"/>
  <c r="T21" i="18" s="1"/>
  <c r="AF47" i="18"/>
  <c r="AF21" i="18" s="1"/>
  <c r="J21" i="17"/>
  <c r="J19" i="17" s="1"/>
  <c r="J26" i="17"/>
  <c r="N21" i="17"/>
  <c r="AE20" i="18"/>
  <c r="AA21" i="17"/>
  <c r="AB21" i="17"/>
  <c r="Z47" i="18"/>
  <c r="Z21" i="18" s="1"/>
  <c r="P21" i="17"/>
  <c r="P19" i="17" s="1"/>
  <c r="P26" i="17"/>
  <c r="Z26" i="17"/>
  <c r="Z21" i="17"/>
  <c r="Z19" i="17" s="1"/>
  <c r="S20" i="18"/>
  <c r="X26" i="17"/>
  <c r="X21" i="17"/>
  <c r="X19" i="17" s="1"/>
  <c r="H26" i="17"/>
  <c r="H21" i="17"/>
  <c r="H19" i="17" s="1"/>
  <c r="L47" i="18"/>
  <c r="G89" i="18"/>
  <c r="G88" i="18" s="1"/>
  <c r="G47" i="18" s="1"/>
  <c r="G21" i="18" s="1"/>
  <c r="G19" i="18" s="1"/>
  <c r="F47" i="18"/>
  <c r="E49" i="18"/>
  <c r="E48" i="18" s="1"/>
  <c r="E47" i="18" s="1"/>
  <c r="E26" i="18" s="1"/>
  <c r="E49" i="17"/>
  <c r="E48" i="17" s="1"/>
  <c r="E47" i="17" s="1"/>
  <c r="E21" i="17" s="1"/>
  <c r="E19" i="17" s="1"/>
  <c r="W47" i="18"/>
  <c r="W26" i="18" s="1"/>
  <c r="M21" i="17"/>
  <c r="M19" i="17" s="1"/>
  <c r="U26" i="17"/>
  <c r="U21" i="17"/>
  <c r="U19" i="17" s="1"/>
  <c r="I21" i="17"/>
  <c r="Q21" i="17"/>
  <c r="Y21" i="17"/>
  <c r="O19" i="18" l="1"/>
  <c r="X19" i="18"/>
  <c r="U19" i="18"/>
  <c r="AA19" i="18"/>
  <c r="AA26" i="18"/>
  <c r="M19" i="18"/>
  <c r="N26" i="18"/>
  <c r="L26" i="18"/>
  <c r="M26" i="18"/>
  <c r="Q19" i="18"/>
  <c r="AG19" i="18"/>
  <c r="K19" i="18"/>
  <c r="W21" i="18"/>
  <c r="W19" i="18" s="1"/>
  <c r="V20" i="18"/>
  <c r="V19" i="18" s="1"/>
  <c r="Y26" i="18"/>
  <c r="S26" i="18"/>
  <c r="S19" i="18"/>
  <c r="R19" i="18"/>
  <c r="K26" i="18"/>
  <c r="R26" i="18"/>
  <c r="N21" i="18"/>
  <c r="N19" i="18" s="1"/>
  <c r="AG26" i="18"/>
  <c r="U26" i="18"/>
  <c r="AH19" i="18"/>
  <c r="X26" i="18"/>
  <c r="AF26" i="18"/>
  <c r="P19" i="18"/>
  <c r="P26" i="18"/>
  <c r="AH26" i="18"/>
  <c r="AE19" i="18"/>
  <c r="AE26" i="18"/>
  <c r="AB19" i="18"/>
  <c r="Z19" i="18"/>
  <c r="AB26" i="18"/>
  <c r="F26" i="18"/>
  <c r="Q26" i="18"/>
  <c r="H26" i="18"/>
  <c r="AC19" i="18"/>
  <c r="AD26" i="18"/>
  <c r="AC26" i="18"/>
  <c r="O26" i="18"/>
  <c r="H19" i="18"/>
  <c r="F21" i="18"/>
  <c r="F19" i="18" s="1"/>
  <c r="AD19" i="18"/>
  <c r="I26" i="18"/>
  <c r="I19" i="18"/>
  <c r="E21" i="18"/>
  <c r="E19" i="18" s="1"/>
  <c r="E26" i="17"/>
  <c r="G26" i="18"/>
  <c r="Z26" i="18"/>
  <c r="AF19" i="18"/>
  <c r="T19" i="18"/>
  <c r="L21" i="18"/>
  <c r="L19" i="18" s="1"/>
  <c r="T26" i="18"/>
  <c r="CI90" i="8"/>
  <c r="T88" i="13" l="1"/>
  <c r="T87" i="13" s="1"/>
  <c r="BK25" i="8" l="1"/>
  <c r="BK23" i="8"/>
  <c r="W24" i="16" l="1"/>
  <c r="W22" i="16"/>
  <c r="BQ23" i="17"/>
  <c r="BQ20" i="17"/>
  <c r="T90" i="7" l="1"/>
  <c r="T89" i="7" s="1"/>
  <c r="R88" i="4"/>
  <c r="R87" i="4" s="1"/>
  <c r="T21" i="13"/>
  <c r="T22" i="13"/>
  <c r="T23" i="13"/>
  <c r="K48" i="14" l="1"/>
  <c r="K89" i="14"/>
  <c r="K88" i="14" s="1"/>
  <c r="J89" i="14"/>
  <c r="J88" i="14" s="1"/>
  <c r="K23" i="14"/>
  <c r="J23" i="14"/>
  <c r="K47" i="14" l="1"/>
  <c r="K26" i="14" s="1"/>
  <c r="J47" i="14"/>
  <c r="K21" i="14" l="1"/>
  <c r="K19" i="14" s="1"/>
  <c r="AF49" i="10"/>
  <c r="AG49" i="10"/>
  <c r="AE49" i="10"/>
  <c r="AI49" i="10"/>
  <c r="E49" i="10"/>
  <c r="G49" i="10"/>
  <c r="H49" i="10"/>
  <c r="F49" i="10"/>
  <c r="I49" i="10"/>
  <c r="J21" i="14"/>
  <c r="J19" i="14" s="1"/>
  <c r="J26" i="14"/>
  <c r="AH49" i="10" l="1"/>
  <c r="CG23" i="17"/>
  <c r="CG20" i="17"/>
  <c r="BM49" i="18"/>
  <c r="BM48" i="18" s="1"/>
  <c r="BM47" i="18" s="1"/>
  <c r="BO49" i="18"/>
  <c r="BO48" i="18" s="1"/>
  <c r="BO25" i="18"/>
  <c r="BO24" i="18"/>
  <c r="BO23" i="18"/>
  <c r="BO22" i="18"/>
  <c r="BO20" i="18"/>
  <c r="BM25" i="18"/>
  <c r="BM24" i="18"/>
  <c r="BM23" i="18"/>
  <c r="BM22" i="18"/>
  <c r="BM20" i="18"/>
  <c r="BO89" i="18" l="1"/>
  <c r="BO88" i="18" s="1"/>
  <c r="BO47" i="18" s="1"/>
  <c r="BO26" i="18" s="1"/>
  <c r="BM21" i="18"/>
  <c r="BM19" i="18" s="1"/>
  <c r="BM26" i="18"/>
  <c r="BO21" i="18" l="1"/>
  <c r="BO19" i="18" s="1"/>
  <c r="Z73" i="14"/>
  <c r="AA73" i="14"/>
  <c r="H73" i="4"/>
  <c r="Q73" i="4" s="1"/>
  <c r="H74" i="4"/>
  <c r="Q74" i="4" s="1"/>
  <c r="H75" i="4"/>
  <c r="Q75" i="4" s="1"/>
  <c r="H76" i="4"/>
  <c r="Q76" i="4" s="1"/>
  <c r="H77" i="4"/>
  <c r="Q77" i="4" s="1"/>
  <c r="H78" i="4"/>
  <c r="Q78" i="4" s="1"/>
  <c r="H79" i="4"/>
  <c r="Q79" i="4" s="1"/>
  <c r="H80" i="4"/>
  <c r="Q80" i="4" s="1"/>
  <c r="H81" i="4"/>
  <c r="Q81" i="4" s="1"/>
  <c r="H82" i="4"/>
  <c r="Q82" i="4" s="1"/>
  <c r="H83" i="4"/>
  <c r="P73" i="7"/>
  <c r="Q73" i="7"/>
  <c r="R73" i="7"/>
  <c r="S73" i="7"/>
  <c r="U73" i="7"/>
  <c r="V73" i="7"/>
  <c r="P86" i="7"/>
  <c r="R86" i="7"/>
  <c r="T86" i="7"/>
  <c r="T50" i="7" s="1"/>
  <c r="V86" i="7"/>
  <c r="P87" i="7"/>
  <c r="R87" i="7"/>
  <c r="T87" i="7"/>
  <c r="V87" i="7"/>
  <c r="Q83" i="4" l="1"/>
  <c r="H48" i="4"/>
  <c r="H47" i="4" s="1"/>
  <c r="T48" i="13"/>
  <c r="T47" i="13" s="1"/>
  <c r="AM25" i="8"/>
  <c r="AM23" i="8"/>
  <c r="BC25" i="8"/>
  <c r="BC23" i="8"/>
  <c r="AU25" i="8"/>
  <c r="AU23" i="8"/>
  <c r="AE25" i="8"/>
  <c r="AE23" i="8"/>
  <c r="W25" i="8"/>
  <c r="W23" i="8"/>
  <c r="O25" i="8"/>
  <c r="O23" i="8"/>
  <c r="BC49" i="8"/>
  <c r="AM49" i="8"/>
  <c r="AE49" i="8"/>
  <c r="W49" i="8"/>
  <c r="O49" i="8"/>
  <c r="CI50" i="8" l="1"/>
  <c r="G50" i="8"/>
  <c r="AT50" i="8"/>
  <c r="AU50" i="8"/>
  <c r="AU49" i="8" s="1"/>
  <c r="BG24" i="18" l="1"/>
  <c r="BG22" i="18"/>
  <c r="BA24" i="18"/>
  <c r="BA22" i="18"/>
  <c r="AU24" i="18"/>
  <c r="AU22" i="18"/>
  <c r="AO24" i="18"/>
  <c r="AO22" i="18"/>
  <c r="AI24" i="18"/>
  <c r="AI22" i="18"/>
  <c r="AC23" i="17"/>
  <c r="AC20" i="17"/>
  <c r="AK23" i="17"/>
  <c r="AK20" i="17"/>
  <c r="AS23" i="17"/>
  <c r="AS20" i="17"/>
  <c r="AI49" i="18" l="1"/>
  <c r="AI48" i="18" s="1"/>
  <c r="J93" i="21" l="1"/>
  <c r="J87" i="21"/>
  <c r="J79" i="21" l="1"/>
  <c r="BN20" i="18"/>
  <c r="BN23" i="18"/>
  <c r="BN49" i="18"/>
  <c r="BN48" i="18" s="1"/>
  <c r="BN47" i="18" s="1"/>
  <c r="BM89" i="18"/>
  <c r="BN89" i="18"/>
  <c r="BR25" i="18"/>
  <c r="BQ23" i="18"/>
  <c r="BR89" i="18"/>
  <c r="BQ89" i="18"/>
  <c r="BP89" i="18"/>
  <c r="BR49" i="18"/>
  <c r="BR48" i="18" s="1"/>
  <c r="BR47" i="18" s="1"/>
  <c r="BQ49" i="18"/>
  <c r="BQ48" i="18" s="1"/>
  <c r="BQ47" i="18" s="1"/>
  <c r="BP49" i="18"/>
  <c r="BP48" i="18" s="1"/>
  <c r="BP47" i="18" s="1"/>
  <c r="BR23" i="18"/>
  <c r="BP23" i="18"/>
  <c r="BR20" i="18"/>
  <c r="BQ20" i="18"/>
  <c r="BP20" i="18"/>
  <c r="BL25" i="18"/>
  <c r="BJ25" i="18"/>
  <c r="BI25" i="18"/>
  <c r="BH25" i="18"/>
  <c r="BG25" i="18"/>
  <c r="BF25" i="18"/>
  <c r="BE25" i="18"/>
  <c r="BC25" i="18"/>
  <c r="BB25" i="18"/>
  <c r="BA25" i="18"/>
  <c r="AZ25" i="18"/>
  <c r="AX25" i="18"/>
  <c r="AW25" i="18"/>
  <c r="AV25" i="18"/>
  <c r="AU25" i="18"/>
  <c r="AT25" i="18"/>
  <c r="AS25" i="18"/>
  <c r="AQ25" i="18"/>
  <c r="AP25" i="18"/>
  <c r="AO25" i="18"/>
  <c r="AJ25" i="18"/>
  <c r="AI25" i="18"/>
  <c r="BL23" i="18"/>
  <c r="BJ23" i="18"/>
  <c r="BG23" i="18"/>
  <c r="BF23" i="18"/>
  <c r="BC23" i="18"/>
  <c r="BA23" i="18"/>
  <c r="AZ23" i="18"/>
  <c r="AX23" i="18"/>
  <c r="AW23" i="18"/>
  <c r="AU23" i="18"/>
  <c r="AT23" i="18"/>
  <c r="AQ23" i="18"/>
  <c r="AP23" i="18"/>
  <c r="AO23" i="18"/>
  <c r="AN23" i="18"/>
  <c r="AL23" i="18"/>
  <c r="AK23" i="18"/>
  <c r="AJ23" i="18"/>
  <c r="AI23" i="18"/>
  <c r="BL89" i="18"/>
  <c r="BL88" i="18" s="1"/>
  <c r="BK89" i="18"/>
  <c r="BK88" i="18" s="1"/>
  <c r="BJ89" i="18"/>
  <c r="BJ88" i="18" s="1"/>
  <c r="BI89" i="18"/>
  <c r="BI88" i="18" s="1"/>
  <c r="BH89" i="18"/>
  <c r="BH88" i="18" s="1"/>
  <c r="BG89" i="18"/>
  <c r="BG88" i="18" s="1"/>
  <c r="BF89" i="18"/>
  <c r="BF88" i="18" s="1"/>
  <c r="BE89" i="18"/>
  <c r="BE88" i="18" s="1"/>
  <c r="BD89" i="18"/>
  <c r="BD88" i="18" s="1"/>
  <c r="BC89" i="18"/>
  <c r="BC88" i="18" s="1"/>
  <c r="BB89" i="18"/>
  <c r="BB88" i="18" s="1"/>
  <c r="BA89" i="18"/>
  <c r="BA88" i="18" s="1"/>
  <c r="AZ89" i="18"/>
  <c r="AZ88" i="18" s="1"/>
  <c r="AY89" i="18"/>
  <c r="AY88" i="18" s="1"/>
  <c r="AX89" i="18"/>
  <c r="AX88" i="18" s="1"/>
  <c r="AW89" i="18"/>
  <c r="AW88" i="18" s="1"/>
  <c r="AV89" i="18"/>
  <c r="AV88" i="18" s="1"/>
  <c r="AU89" i="18"/>
  <c r="AU88" i="18" s="1"/>
  <c r="AT89" i="18"/>
  <c r="AT88" i="18" s="1"/>
  <c r="AS89" i="18"/>
  <c r="AS88" i="18" s="1"/>
  <c r="AR89" i="18"/>
  <c r="AR88" i="18" s="1"/>
  <c r="AQ89" i="18"/>
  <c r="AQ88" i="18" s="1"/>
  <c r="AP89" i="18"/>
  <c r="AP88" i="18" s="1"/>
  <c r="AO89" i="18"/>
  <c r="AO88" i="18" s="1"/>
  <c r="AN89" i="18"/>
  <c r="AN88" i="18" s="1"/>
  <c r="AM89" i="18"/>
  <c r="AM88" i="18" s="1"/>
  <c r="AL89" i="18"/>
  <c r="AL88" i="18" s="1"/>
  <c r="AJ89" i="18"/>
  <c r="AJ88" i="18" s="1"/>
  <c r="AI89" i="18"/>
  <c r="AI88" i="18" s="1"/>
  <c r="AI47" i="18" s="1"/>
  <c r="AI21" i="18" s="1"/>
  <c r="BL49" i="18"/>
  <c r="BL48" i="18" s="1"/>
  <c r="BK49" i="18"/>
  <c r="BK48" i="18" s="1"/>
  <c r="BJ49" i="18"/>
  <c r="BJ48" i="18" s="1"/>
  <c r="BI49" i="18"/>
  <c r="BI48" i="18" s="1"/>
  <c r="BH49" i="18"/>
  <c r="BH48" i="18" s="1"/>
  <c r="BG49" i="18"/>
  <c r="BG48" i="18" s="1"/>
  <c r="BF49" i="18"/>
  <c r="BF48" i="18" s="1"/>
  <c r="BE49" i="18"/>
  <c r="BE48" i="18" s="1"/>
  <c r="BD49" i="18"/>
  <c r="BD48" i="18" s="1"/>
  <c r="BC49" i="18"/>
  <c r="BC48" i="18" s="1"/>
  <c r="BB49" i="18"/>
  <c r="BB48" i="18" s="1"/>
  <c r="BA49" i="18"/>
  <c r="BA48" i="18" s="1"/>
  <c r="AZ49" i="18"/>
  <c r="AZ48" i="18" s="1"/>
  <c r="AY49" i="18"/>
  <c r="AY48" i="18" s="1"/>
  <c r="AX49" i="18"/>
  <c r="AX48" i="18" s="1"/>
  <c r="AW49" i="18"/>
  <c r="AW48" i="18" s="1"/>
  <c r="AV49" i="18"/>
  <c r="AV48" i="18" s="1"/>
  <c r="AU49" i="18"/>
  <c r="AU48" i="18" s="1"/>
  <c r="AU47" i="18" s="1"/>
  <c r="AT49" i="18"/>
  <c r="AT48" i="18" s="1"/>
  <c r="AS49" i="18"/>
  <c r="AS48" i="18" s="1"/>
  <c r="AR49" i="18"/>
  <c r="AR48" i="18" s="1"/>
  <c r="AQ49" i="18"/>
  <c r="AQ48" i="18" s="1"/>
  <c r="AP49" i="18"/>
  <c r="AP48" i="18" s="1"/>
  <c r="AO49" i="18"/>
  <c r="AO48" i="18" s="1"/>
  <c r="AN49" i="18"/>
  <c r="AN48" i="18" s="1"/>
  <c r="AL49" i="18"/>
  <c r="AL48" i="18" s="1"/>
  <c r="AK49" i="18"/>
  <c r="AK48" i="18" s="1"/>
  <c r="AJ49" i="18"/>
  <c r="AJ48" i="18" s="1"/>
  <c r="BL44" i="18"/>
  <c r="BK44" i="18"/>
  <c r="BJ44" i="18"/>
  <c r="BI44" i="18"/>
  <c r="BH44" i="18"/>
  <c r="BG44" i="18"/>
  <c r="BF44" i="18"/>
  <c r="BE44" i="18"/>
  <c r="BD44" i="18"/>
  <c r="BC44" i="18"/>
  <c r="BB44" i="18"/>
  <c r="BA44" i="18"/>
  <c r="AZ44" i="18"/>
  <c r="AY44" i="18"/>
  <c r="AX44" i="18"/>
  <c r="AW44" i="18"/>
  <c r="AV44" i="18"/>
  <c r="AU44" i="18"/>
  <c r="AT44" i="18"/>
  <c r="AS44" i="18"/>
  <c r="AR44" i="18"/>
  <c r="AQ44" i="18"/>
  <c r="AP44" i="18"/>
  <c r="AO44" i="18"/>
  <c r="AN44" i="18"/>
  <c r="AM44" i="18"/>
  <c r="AL44" i="18"/>
  <c r="AK44" i="18"/>
  <c r="AJ44" i="18"/>
  <c r="AI44" i="18"/>
  <c r="BL35" i="18"/>
  <c r="BK35" i="18"/>
  <c r="BJ35" i="18"/>
  <c r="BI35" i="18"/>
  <c r="BH35" i="18"/>
  <c r="BG35" i="18"/>
  <c r="BF35" i="18"/>
  <c r="BE35" i="18"/>
  <c r="BD35" i="18"/>
  <c r="BC35" i="18"/>
  <c r="BB35" i="18"/>
  <c r="BA35" i="18"/>
  <c r="AZ35" i="18"/>
  <c r="AY35" i="18"/>
  <c r="AX35" i="18"/>
  <c r="AW35" i="18"/>
  <c r="AV35" i="18"/>
  <c r="AU35" i="18"/>
  <c r="AT35" i="18"/>
  <c r="AS35" i="18"/>
  <c r="AR35" i="18"/>
  <c r="AQ35" i="18"/>
  <c r="AP35" i="18"/>
  <c r="AO35" i="18"/>
  <c r="AN35" i="18"/>
  <c r="AM35" i="18"/>
  <c r="AL35" i="18"/>
  <c r="AK35" i="18"/>
  <c r="AJ35" i="18"/>
  <c r="AI35" i="18"/>
  <c r="BL32" i="18"/>
  <c r="BK32" i="18"/>
  <c r="BJ32" i="18"/>
  <c r="BI32" i="18"/>
  <c r="BH32" i="18"/>
  <c r="BG32" i="18"/>
  <c r="BF32" i="18"/>
  <c r="BE32" i="18"/>
  <c r="BD32" i="18"/>
  <c r="BC32" i="18"/>
  <c r="BB32" i="18"/>
  <c r="BA32" i="18"/>
  <c r="AZ32" i="18"/>
  <c r="AY32" i="18"/>
  <c r="AX32" i="18"/>
  <c r="AW32" i="18"/>
  <c r="AV32" i="18"/>
  <c r="AU32" i="18"/>
  <c r="AT32" i="18"/>
  <c r="AS32" i="18"/>
  <c r="AR32" i="18"/>
  <c r="AQ32" i="18"/>
  <c r="AP32" i="18"/>
  <c r="AO32" i="18"/>
  <c r="AN32" i="18"/>
  <c r="AM32" i="18"/>
  <c r="AL32" i="18"/>
  <c r="AK32" i="18"/>
  <c r="AJ32" i="18"/>
  <c r="AI32" i="18"/>
  <c r="BL28" i="18"/>
  <c r="BK28" i="18"/>
  <c r="BJ28" i="18"/>
  <c r="BI28" i="18"/>
  <c r="BH28" i="18"/>
  <c r="BG28" i="18"/>
  <c r="BF28" i="18"/>
  <c r="BE28" i="18"/>
  <c r="BD28" i="18"/>
  <c r="BD27" i="18" s="1"/>
  <c r="BD20" i="18" s="1"/>
  <c r="BC28" i="18"/>
  <c r="BB28" i="18"/>
  <c r="BA28" i="18"/>
  <c r="AZ28" i="18"/>
  <c r="AY28" i="18"/>
  <c r="AX28" i="18"/>
  <c r="AW28" i="18"/>
  <c r="AV28" i="18"/>
  <c r="AU28" i="18"/>
  <c r="AT28" i="18"/>
  <c r="AS28" i="18"/>
  <c r="AR28" i="18"/>
  <c r="AQ28" i="18"/>
  <c r="AP28" i="18"/>
  <c r="AO28" i="18"/>
  <c r="AN28" i="18"/>
  <c r="AM28" i="18"/>
  <c r="AL28" i="18"/>
  <c r="AK28" i="18"/>
  <c r="AJ28" i="18"/>
  <c r="AI28" i="18"/>
  <c r="BK25" i="18"/>
  <c r="BD25" i="18"/>
  <c r="AY25" i="18"/>
  <c r="AR25" i="18"/>
  <c r="AM25" i="18"/>
  <c r="AL25" i="18"/>
  <c r="AK25" i="18"/>
  <c r="BL24" i="18"/>
  <c r="BK24" i="18"/>
  <c r="BJ24" i="18"/>
  <c r="BI24" i="18"/>
  <c r="BH24" i="18"/>
  <c r="BF24" i="18"/>
  <c r="BE24" i="18"/>
  <c r="BD24" i="18"/>
  <c r="BC24" i="18"/>
  <c r="BB24" i="18"/>
  <c r="AZ24" i="18"/>
  <c r="AY24" i="18"/>
  <c r="AX24" i="18"/>
  <c r="AW24" i="18"/>
  <c r="AV24" i="18"/>
  <c r="AT24" i="18"/>
  <c r="AS24" i="18"/>
  <c r="AR24" i="18"/>
  <c r="AQ24" i="18"/>
  <c r="AP24" i="18"/>
  <c r="AN24" i="18"/>
  <c r="AM24" i="18"/>
  <c r="AL24" i="18"/>
  <c r="AK24" i="18"/>
  <c r="AJ24" i="18"/>
  <c r="BK23" i="18"/>
  <c r="BI23" i="18"/>
  <c r="BH23" i="18"/>
  <c r="BE23" i="18"/>
  <c r="BD23" i="18"/>
  <c r="BB23" i="18"/>
  <c r="AY23" i="18"/>
  <c r="AV23" i="18"/>
  <c r="AS23" i="18"/>
  <c r="AR23" i="18"/>
  <c r="AM23" i="18"/>
  <c r="BL22" i="18"/>
  <c r="BK22" i="18"/>
  <c r="BJ22" i="18"/>
  <c r="BI22" i="18"/>
  <c r="BH22" i="18"/>
  <c r="BF22" i="18"/>
  <c r="BE22" i="18"/>
  <c r="BD22" i="18"/>
  <c r="BC22" i="18"/>
  <c r="BB22" i="18"/>
  <c r="AZ22" i="18"/>
  <c r="AY22" i="18"/>
  <c r="AX22" i="18"/>
  <c r="AW22" i="18"/>
  <c r="AV22" i="18"/>
  <c r="AT22" i="18"/>
  <c r="AS22" i="18"/>
  <c r="AR22" i="18"/>
  <c r="AQ22" i="18"/>
  <c r="AP22" i="18"/>
  <c r="AN22" i="18"/>
  <c r="AM22" i="18"/>
  <c r="AL22" i="18"/>
  <c r="AK22" i="18"/>
  <c r="AJ22" i="18"/>
  <c r="AI27" i="18" l="1"/>
  <c r="AI20" i="18" s="1"/>
  <c r="AI19" i="18" s="1"/>
  <c r="BE27" i="18"/>
  <c r="BE26" i="18" s="1"/>
  <c r="AS27" i="18"/>
  <c r="AS20" i="18" s="1"/>
  <c r="BG27" i="18"/>
  <c r="BG20" i="18" s="1"/>
  <c r="AU27" i="18"/>
  <c r="AU20" i="18" s="1"/>
  <c r="BL27" i="18"/>
  <c r="BL20" i="18" s="1"/>
  <c r="AY27" i="18"/>
  <c r="AY20" i="18" s="1"/>
  <c r="BK27" i="18"/>
  <c r="BK20" i="18" s="1"/>
  <c r="AT27" i="18"/>
  <c r="AT20" i="18" s="1"/>
  <c r="BF27" i="18"/>
  <c r="BF20" i="18" s="1"/>
  <c r="AZ27" i="18"/>
  <c r="AZ20" i="18" s="1"/>
  <c r="BA27" i="18"/>
  <c r="BA20" i="18" s="1"/>
  <c r="BB27" i="18"/>
  <c r="BB20" i="18" s="1"/>
  <c r="BC27" i="18"/>
  <c r="BC20" i="18" s="1"/>
  <c r="AJ27" i="18"/>
  <c r="AJ20" i="18" s="1"/>
  <c r="AV27" i="18"/>
  <c r="AV20" i="18" s="1"/>
  <c r="BH27" i="18"/>
  <c r="BH20" i="18" s="1"/>
  <c r="AO27" i="18"/>
  <c r="AO20" i="18" s="1"/>
  <c r="AS47" i="18"/>
  <c r="AS21" i="18" s="1"/>
  <c r="AP27" i="18"/>
  <c r="AP20" i="18" s="1"/>
  <c r="AK27" i="18"/>
  <c r="AK20" i="18" s="1"/>
  <c r="AW27" i="18"/>
  <c r="AW20" i="18" s="1"/>
  <c r="BI27" i="18"/>
  <c r="BI20" i="18" s="1"/>
  <c r="AL27" i="18"/>
  <c r="AL20" i="18" s="1"/>
  <c r="AX27" i="18"/>
  <c r="AX20" i="18" s="1"/>
  <c r="BJ27" i="18"/>
  <c r="BJ20" i="18" s="1"/>
  <c r="AM27" i="18"/>
  <c r="AM20" i="18" s="1"/>
  <c r="AN27" i="18"/>
  <c r="AN20" i="18" s="1"/>
  <c r="AN25" i="18"/>
  <c r="AQ27" i="18"/>
  <c r="AQ20" i="18" s="1"/>
  <c r="BE47" i="18"/>
  <c r="BE21" i="18" s="1"/>
  <c r="AR27" i="18"/>
  <c r="AR20" i="18" s="1"/>
  <c r="J26" i="18"/>
  <c r="J25" i="18"/>
  <c r="J19" i="18" s="1"/>
  <c r="AU21" i="18"/>
  <c r="BK47" i="18"/>
  <c r="BK21" i="18" s="1"/>
  <c r="AL47" i="18"/>
  <c r="AL21" i="18" s="1"/>
  <c r="AY47" i="18"/>
  <c r="AY21" i="18" s="1"/>
  <c r="AQ47" i="18"/>
  <c r="AQ21" i="18" s="1"/>
  <c r="BC47" i="18"/>
  <c r="BC21" i="18" s="1"/>
  <c r="BA47" i="18"/>
  <c r="BG47" i="18"/>
  <c r="AR47" i="18"/>
  <c r="AR21" i="18" s="1"/>
  <c r="AX47" i="18"/>
  <c r="AX21" i="18" s="1"/>
  <c r="BD47" i="18"/>
  <c r="BD26" i="18" s="1"/>
  <c r="BJ47" i="18"/>
  <c r="BJ21" i="18" s="1"/>
  <c r="AP47" i="18"/>
  <c r="AV47" i="18"/>
  <c r="BB47" i="18"/>
  <c r="BB21" i="18" s="1"/>
  <c r="BH47" i="18"/>
  <c r="AW47" i="18"/>
  <c r="AO47" i="18"/>
  <c r="BI47" i="18"/>
  <c r="AJ47" i="18"/>
  <c r="AK89" i="18"/>
  <c r="AK88" i="18" s="1"/>
  <c r="AK47" i="18" s="1"/>
  <c r="AN47" i="18"/>
  <c r="AT47" i="18"/>
  <c r="AZ47" i="18"/>
  <c r="AZ21" i="18" s="1"/>
  <c r="BF47" i="18"/>
  <c r="BL47" i="18"/>
  <c r="BN21" i="18"/>
  <c r="BN26" i="18"/>
  <c r="BQ26" i="18"/>
  <c r="BQ21" i="18"/>
  <c r="BQ19" i="18" s="1"/>
  <c r="BR26" i="18"/>
  <c r="BR21" i="18"/>
  <c r="BR19" i="18" s="1"/>
  <c r="BP26" i="18"/>
  <c r="BP21" i="18"/>
  <c r="BP19" i="18" s="1"/>
  <c r="AM49" i="18"/>
  <c r="AM48" i="18" s="1"/>
  <c r="AM47" i="18" s="1"/>
  <c r="BZ25" i="17"/>
  <c r="BX25" i="17"/>
  <c r="BJ25" i="17"/>
  <c r="BH25" i="17"/>
  <c r="BB25" i="17"/>
  <c r="AZ25" i="17"/>
  <c r="AT25" i="17"/>
  <c r="CE23" i="17"/>
  <c r="CC23" i="17"/>
  <c r="BU23" i="17"/>
  <c r="BO23" i="17"/>
  <c r="BE23" i="17"/>
  <c r="AW23" i="17"/>
  <c r="CA113" i="17"/>
  <c r="BS113" i="17"/>
  <c r="BK113" i="17"/>
  <c r="BC113" i="17"/>
  <c r="CA109" i="17"/>
  <c r="BS109" i="17"/>
  <c r="BK109" i="17"/>
  <c r="BC109" i="17"/>
  <c r="CA101" i="17"/>
  <c r="BS101" i="17"/>
  <c r="BK101" i="17"/>
  <c r="BC101" i="17"/>
  <c r="CA97" i="17"/>
  <c r="BS97" i="17"/>
  <c r="BK97" i="17"/>
  <c r="BC97" i="17"/>
  <c r="CA93" i="17"/>
  <c r="BS93" i="17"/>
  <c r="BK93" i="17"/>
  <c r="BC93" i="17"/>
  <c r="CF89" i="17"/>
  <c r="CE89" i="17"/>
  <c r="CD89" i="17"/>
  <c r="CC89" i="17"/>
  <c r="CC88" i="17" s="1"/>
  <c r="CC47" i="17" s="1"/>
  <c r="CB89" i="17"/>
  <c r="BZ89" i="17"/>
  <c r="BY89" i="17"/>
  <c r="BX89" i="17"/>
  <c r="BW89" i="17"/>
  <c r="BV89" i="17"/>
  <c r="BU89" i="17"/>
  <c r="BU88" i="17" s="1"/>
  <c r="BU47" i="17" s="1"/>
  <c r="BT89" i="17"/>
  <c r="BR89" i="17"/>
  <c r="BQ89" i="17"/>
  <c r="BP89" i="17"/>
  <c r="BO89" i="17"/>
  <c r="BN89" i="17"/>
  <c r="BM89" i="17"/>
  <c r="BM88" i="17" s="1"/>
  <c r="BM47" i="17" s="1"/>
  <c r="BL89" i="17"/>
  <c r="BJ89" i="17"/>
  <c r="BI89" i="17"/>
  <c r="BH89" i="17"/>
  <c r="BG89" i="17"/>
  <c r="BF89" i="17"/>
  <c r="BE89" i="17"/>
  <c r="BE88" i="17" s="1"/>
  <c r="BE47" i="17" s="1"/>
  <c r="BD89" i="17"/>
  <c r="BB89" i="17"/>
  <c r="BA89" i="17"/>
  <c r="AZ89" i="17"/>
  <c r="AY89" i="17"/>
  <c r="AX89" i="17"/>
  <c r="AV89" i="17"/>
  <c r="AT89" i="17"/>
  <c r="AS89" i="17"/>
  <c r="CF49" i="17"/>
  <c r="CF48" i="17" s="1"/>
  <c r="CF47" i="17" s="1"/>
  <c r="CE49" i="17"/>
  <c r="CE48" i="17" s="1"/>
  <c r="CE47" i="17" s="1"/>
  <c r="CD49" i="17"/>
  <c r="CD48" i="17" s="1"/>
  <c r="CD47" i="17" s="1"/>
  <c r="CD26" i="17" s="1"/>
  <c r="CC49" i="17"/>
  <c r="CC48" i="17" s="1"/>
  <c r="CB49" i="17"/>
  <c r="CB48" i="17" s="1"/>
  <c r="CB47" i="17" s="1"/>
  <c r="CA49" i="17"/>
  <c r="CA48" i="17" s="1"/>
  <c r="BZ49" i="17"/>
  <c r="BZ48" i="17" s="1"/>
  <c r="BZ47" i="17" s="1"/>
  <c r="BY49" i="17"/>
  <c r="BY48" i="17" s="1"/>
  <c r="BY47" i="17" s="1"/>
  <c r="BY26" i="17" s="1"/>
  <c r="BX49" i="17"/>
  <c r="BX48" i="17" s="1"/>
  <c r="BX47" i="17" s="1"/>
  <c r="BX26" i="17" s="1"/>
  <c r="BW49" i="17"/>
  <c r="BW48" i="17" s="1"/>
  <c r="BW47" i="17" s="1"/>
  <c r="BV49" i="17"/>
  <c r="BV48" i="17" s="1"/>
  <c r="BV47" i="17" s="1"/>
  <c r="BU49" i="17"/>
  <c r="BU48" i="17" s="1"/>
  <c r="BT49" i="17"/>
  <c r="BT48" i="17" s="1"/>
  <c r="BT47" i="17" s="1"/>
  <c r="BS49" i="17"/>
  <c r="BS48" i="17" s="1"/>
  <c r="BR49" i="17"/>
  <c r="BR48" i="17" s="1"/>
  <c r="BR47" i="17" s="1"/>
  <c r="BR26" i="17" s="1"/>
  <c r="BQ49" i="17"/>
  <c r="BQ48" i="17" s="1"/>
  <c r="BQ47" i="17" s="1"/>
  <c r="BP49" i="17"/>
  <c r="BP48" i="17" s="1"/>
  <c r="BP47" i="17" s="1"/>
  <c r="BO49" i="17"/>
  <c r="BO48" i="17" s="1"/>
  <c r="BO47" i="17" s="1"/>
  <c r="BN49" i="17"/>
  <c r="BN48" i="17" s="1"/>
  <c r="BN47" i="17" s="1"/>
  <c r="BM49" i="17"/>
  <c r="BM48" i="17" s="1"/>
  <c r="BL49" i="17"/>
  <c r="BL48" i="17" s="1"/>
  <c r="BL47" i="17" s="1"/>
  <c r="BL26" i="17" s="1"/>
  <c r="BK49" i="17"/>
  <c r="BK48" i="17" s="1"/>
  <c r="BJ49" i="17"/>
  <c r="BJ48" i="17" s="1"/>
  <c r="BJ47" i="17" s="1"/>
  <c r="BI49" i="17"/>
  <c r="BI48" i="17" s="1"/>
  <c r="BI47" i="17" s="1"/>
  <c r="BI21" i="17" s="1"/>
  <c r="BH49" i="17"/>
  <c r="BH48" i="17" s="1"/>
  <c r="BH47" i="17" s="1"/>
  <c r="BG49" i="17"/>
  <c r="BG48" i="17" s="1"/>
  <c r="BG47" i="17" s="1"/>
  <c r="BF49" i="17"/>
  <c r="BF48" i="17" s="1"/>
  <c r="BF47" i="17" s="1"/>
  <c r="BF26" i="17" s="1"/>
  <c r="BE49" i="17"/>
  <c r="BE48" i="17" s="1"/>
  <c r="BD49" i="17"/>
  <c r="BD48" i="17" s="1"/>
  <c r="BD47" i="17" s="1"/>
  <c r="BC49" i="17"/>
  <c r="BC48" i="17" s="1"/>
  <c r="BB49" i="17"/>
  <c r="BB48" i="17" s="1"/>
  <c r="BB47" i="17" s="1"/>
  <c r="BA49" i="17"/>
  <c r="BA48" i="17" s="1"/>
  <c r="BA47" i="17" s="1"/>
  <c r="AZ49" i="17"/>
  <c r="AZ48" i="17" s="1"/>
  <c r="AZ47" i="17" s="1"/>
  <c r="AY49" i="17"/>
  <c r="AY48" i="17" s="1"/>
  <c r="AY47" i="17" s="1"/>
  <c r="AX49" i="17"/>
  <c r="AX48" i="17" s="1"/>
  <c r="AX47" i="17" s="1"/>
  <c r="AW49" i="17"/>
  <c r="AW48" i="17" s="1"/>
  <c r="AV49" i="17"/>
  <c r="AV48" i="17" s="1"/>
  <c r="AV47" i="17" s="1"/>
  <c r="AU49" i="17"/>
  <c r="AU48" i="17" s="1"/>
  <c r="AT49" i="17"/>
  <c r="AT48" i="17" s="1"/>
  <c r="AT47" i="17" s="1"/>
  <c r="AT26" i="17" s="1"/>
  <c r="AS49" i="17"/>
  <c r="AS48" i="17" s="1"/>
  <c r="AS47" i="17" s="1"/>
  <c r="CF25" i="17"/>
  <c r="BR25" i="17"/>
  <c r="BP25" i="17"/>
  <c r="CF23" i="17"/>
  <c r="CD23" i="17"/>
  <c r="CB23" i="17"/>
  <c r="CA23" i="17"/>
  <c r="BZ23" i="17"/>
  <c r="BY23" i="17"/>
  <c r="BX23" i="17"/>
  <c r="BW23" i="17"/>
  <c r="BV23" i="17"/>
  <c r="BT23" i="17"/>
  <c r="BS23" i="17"/>
  <c r="BR23" i="17"/>
  <c r="BP23" i="17"/>
  <c r="BN23" i="17"/>
  <c r="BM23" i="17"/>
  <c r="BL23" i="17"/>
  <c r="BK23" i="17"/>
  <c r="BJ23" i="17"/>
  <c r="BI23" i="17"/>
  <c r="BH23" i="17"/>
  <c r="BG23" i="17"/>
  <c r="BF23" i="17"/>
  <c r="BD23" i="17"/>
  <c r="BC23" i="17"/>
  <c r="BB23" i="17"/>
  <c r="BA23" i="17"/>
  <c r="AZ23" i="17"/>
  <c r="AY23" i="17"/>
  <c r="AX23" i="17"/>
  <c r="AV23" i="17"/>
  <c r="AU23" i="17"/>
  <c r="AT23" i="17"/>
  <c r="CF20" i="17"/>
  <c r="CE20" i="17"/>
  <c r="CD20" i="17"/>
  <c r="CC20" i="17"/>
  <c r="CB20" i="17"/>
  <c r="CA20" i="17"/>
  <c r="BZ20" i="17"/>
  <c r="BY20" i="17"/>
  <c r="BX20" i="17"/>
  <c r="BW20" i="17"/>
  <c r="BV20" i="17"/>
  <c r="BU20" i="17"/>
  <c r="BT20" i="17"/>
  <c r="BS20" i="17"/>
  <c r="BR20" i="17"/>
  <c r="BP20" i="17"/>
  <c r="BO20" i="17"/>
  <c r="BN20" i="17"/>
  <c r="BM20" i="17"/>
  <c r="BL20" i="17"/>
  <c r="BK20" i="17"/>
  <c r="BJ20" i="17"/>
  <c r="BI20" i="17"/>
  <c r="BH20" i="17"/>
  <c r="BG20" i="17"/>
  <c r="BF20" i="17"/>
  <c r="BE20" i="17"/>
  <c r="BD20" i="17"/>
  <c r="BC20" i="17"/>
  <c r="BB20" i="17"/>
  <c r="BA20" i="17"/>
  <c r="AZ20" i="17"/>
  <c r="AY20" i="17"/>
  <c r="AX20" i="17"/>
  <c r="AW20" i="17"/>
  <c r="AV20" i="17"/>
  <c r="AU20" i="17"/>
  <c r="AT20" i="17"/>
  <c r="CN25" i="17"/>
  <c r="CH25" i="17"/>
  <c r="CK23" i="17"/>
  <c r="CI113" i="17"/>
  <c r="CI109" i="17"/>
  <c r="CI101" i="17"/>
  <c r="CI97" i="17"/>
  <c r="CI93" i="17"/>
  <c r="CN89" i="17"/>
  <c r="CM89" i="17"/>
  <c r="CL89" i="17"/>
  <c r="CK89" i="17"/>
  <c r="CK88" i="17" s="1"/>
  <c r="CK47" i="17" s="1"/>
  <c r="CJ89" i="17"/>
  <c r="CH89" i="17"/>
  <c r="CG89" i="17"/>
  <c r="CN49" i="17"/>
  <c r="CN48" i="17" s="1"/>
  <c r="CN47" i="17" s="1"/>
  <c r="CM49" i="17"/>
  <c r="CM48" i="17" s="1"/>
  <c r="CM47" i="17" s="1"/>
  <c r="CL49" i="17"/>
  <c r="CL48" i="17" s="1"/>
  <c r="CL47" i="17" s="1"/>
  <c r="CK49" i="17"/>
  <c r="CK48" i="17" s="1"/>
  <c r="CJ49" i="17"/>
  <c r="CJ48" i="17" s="1"/>
  <c r="CJ47" i="17" s="1"/>
  <c r="CI49" i="17"/>
  <c r="CI48" i="17" s="1"/>
  <c r="CH49" i="17"/>
  <c r="CH48" i="17" s="1"/>
  <c r="CH47" i="17" s="1"/>
  <c r="CG49" i="17"/>
  <c r="CG48" i="17" s="1"/>
  <c r="CG47" i="17" s="1"/>
  <c r="CN23" i="17"/>
  <c r="CM23" i="17"/>
  <c r="CL23" i="17"/>
  <c r="CJ23" i="17"/>
  <c r="CI23" i="17"/>
  <c r="CH23" i="17"/>
  <c r="CN20" i="17"/>
  <c r="CM20" i="17"/>
  <c r="CL20" i="17"/>
  <c r="CK20" i="17"/>
  <c r="CJ20" i="17"/>
  <c r="CI20" i="17"/>
  <c r="CH20" i="17"/>
  <c r="AR25" i="17"/>
  <c r="AL25" i="17"/>
  <c r="AQ23" i="17"/>
  <c r="AO23" i="17"/>
  <c r="AM113" i="17"/>
  <c r="AM109" i="17"/>
  <c r="AM97" i="17"/>
  <c r="AR89" i="17"/>
  <c r="AQ89" i="17"/>
  <c r="AP89" i="17"/>
  <c r="AO89" i="17"/>
  <c r="AO88" i="17" s="1"/>
  <c r="AO47" i="17" s="1"/>
  <c r="AN89" i="17"/>
  <c r="AL89" i="17"/>
  <c r="AK89" i="17"/>
  <c r="AR49" i="17"/>
  <c r="AR48" i="17" s="1"/>
  <c r="AR47" i="17" s="1"/>
  <c r="AQ49" i="17"/>
  <c r="AQ48" i="17" s="1"/>
  <c r="AQ47" i="17" s="1"/>
  <c r="AP49" i="17"/>
  <c r="AP48" i="17" s="1"/>
  <c r="AP47" i="17" s="1"/>
  <c r="AP26" i="17" s="1"/>
  <c r="AO49" i="17"/>
  <c r="AO48" i="17" s="1"/>
  <c r="AN49" i="17"/>
  <c r="AN48" i="17" s="1"/>
  <c r="AN47" i="17" s="1"/>
  <c r="AM49" i="17"/>
  <c r="AM48" i="17" s="1"/>
  <c r="AL49" i="17"/>
  <c r="AL48" i="17" s="1"/>
  <c r="AL47" i="17" s="1"/>
  <c r="AK49" i="17"/>
  <c r="AK48" i="17" s="1"/>
  <c r="AK47" i="17" s="1"/>
  <c r="AR23" i="17"/>
  <c r="AP23" i="17"/>
  <c r="AN23" i="17"/>
  <c r="AM23" i="17"/>
  <c r="AL23" i="17"/>
  <c r="AR20" i="17"/>
  <c r="AQ20" i="17"/>
  <c r="AP20" i="17"/>
  <c r="AO20" i="17"/>
  <c r="AN20" i="17"/>
  <c r="AM20" i="17"/>
  <c r="AL20" i="17"/>
  <c r="AJ25" i="17"/>
  <c r="AD25" i="17"/>
  <c r="AI23" i="17"/>
  <c r="AG23" i="17"/>
  <c r="AE113" i="17"/>
  <c r="AE101" i="17"/>
  <c r="G101" i="17" s="1"/>
  <c r="AE97" i="17"/>
  <c r="G93" i="17"/>
  <c r="AJ89" i="17"/>
  <c r="AI89" i="17"/>
  <c r="AH89" i="17"/>
  <c r="AG89" i="17"/>
  <c r="AG88" i="17" s="1"/>
  <c r="AG47" i="17" s="1"/>
  <c r="AF89" i="17"/>
  <c r="AD89" i="17"/>
  <c r="AC89" i="17"/>
  <c r="AJ49" i="17"/>
  <c r="AJ48" i="17" s="1"/>
  <c r="AJ47" i="17" s="1"/>
  <c r="AI49" i="17"/>
  <c r="AI48" i="17" s="1"/>
  <c r="AI47" i="17" s="1"/>
  <c r="AH49" i="17"/>
  <c r="AH48" i="17" s="1"/>
  <c r="AH47" i="17" s="1"/>
  <c r="AG49" i="17"/>
  <c r="AG48" i="17" s="1"/>
  <c r="AF49" i="17"/>
  <c r="AF48" i="17" s="1"/>
  <c r="AF47" i="17" s="1"/>
  <c r="AE49" i="17"/>
  <c r="AE48" i="17" s="1"/>
  <c r="AD49" i="17"/>
  <c r="AD48" i="17" s="1"/>
  <c r="AD47" i="17" s="1"/>
  <c r="AC49" i="17"/>
  <c r="AC48" i="17" s="1"/>
  <c r="AC47" i="17" s="1"/>
  <c r="AJ23" i="17"/>
  <c r="AH23" i="17"/>
  <c r="AF23" i="17"/>
  <c r="AE23" i="17"/>
  <c r="AD23" i="17"/>
  <c r="AJ20" i="17"/>
  <c r="AI20" i="17"/>
  <c r="AH20" i="17"/>
  <c r="AG20" i="17"/>
  <c r="AF20" i="17"/>
  <c r="AE20" i="17"/>
  <c r="AD20" i="17"/>
  <c r="O89" i="17"/>
  <c r="O88" i="17" s="1"/>
  <c r="O47" i="17" s="1"/>
  <c r="BE20" i="18" l="1"/>
  <c r="BE19" i="18" s="1"/>
  <c r="AI26" i="18"/>
  <c r="BL26" i="18"/>
  <c r="AU19" i="18"/>
  <c r="AJ26" i="18"/>
  <c r="AS19" i="18"/>
  <c r="AS26" i="18"/>
  <c r="AT26" i="18"/>
  <c r="G97" i="17"/>
  <c r="AX19" i="18"/>
  <c r="BF26" i="18"/>
  <c r="AP26" i="18"/>
  <c r="AU26" i="18"/>
  <c r="AZ19" i="18"/>
  <c r="BB19" i="18"/>
  <c r="AK26" i="18"/>
  <c r="AZ26" i="18"/>
  <c r="BH26" i="18"/>
  <c r="AV26" i="18"/>
  <c r="AP21" i="18"/>
  <c r="AP19" i="18" s="1"/>
  <c r="BL21" i="18"/>
  <c r="BL19" i="18" s="1"/>
  <c r="BC19" i="18"/>
  <c r="AR19" i="18"/>
  <c r="AV21" i="18"/>
  <c r="AV19" i="18" s="1"/>
  <c r="AX26" i="18"/>
  <c r="AQ19" i="18"/>
  <c r="AL19" i="18"/>
  <c r="AL26" i="18"/>
  <c r="AM26" i="18"/>
  <c r="AN26" i="18"/>
  <c r="G109" i="17"/>
  <c r="AU101" i="17"/>
  <c r="G113" i="17"/>
  <c r="AU93" i="17"/>
  <c r="AU109" i="17"/>
  <c r="AU97" i="17"/>
  <c r="AU113" i="17"/>
  <c r="W89" i="17"/>
  <c r="W88" i="17" s="1"/>
  <c r="W47" i="17" s="1"/>
  <c r="W21" i="17" s="1"/>
  <c r="W19" i="17" s="1"/>
  <c r="BI19" i="17"/>
  <c r="S23" i="17"/>
  <c r="S19" i="17" s="1"/>
  <c r="S26" i="17"/>
  <c r="BD21" i="18"/>
  <c r="BD19" i="18" s="1"/>
  <c r="K23" i="17"/>
  <c r="K19" i="17" s="1"/>
  <c r="K26" i="17"/>
  <c r="BK26" i="18"/>
  <c r="F26" i="17"/>
  <c r="F25" i="17"/>
  <c r="F19" i="17" s="1"/>
  <c r="T25" i="17"/>
  <c r="T19" i="17" s="1"/>
  <c r="T26" i="17"/>
  <c r="I23" i="17"/>
  <c r="I19" i="17" s="1"/>
  <c r="I26" i="17"/>
  <c r="L25" i="17"/>
  <c r="L19" i="17" s="1"/>
  <c r="L26" i="17"/>
  <c r="N25" i="17"/>
  <c r="N19" i="17" s="1"/>
  <c r="N26" i="17"/>
  <c r="O21" i="17"/>
  <c r="O19" i="17" s="1"/>
  <c r="O26" i="17"/>
  <c r="Y23" i="17"/>
  <c r="Y19" i="17" s="1"/>
  <c r="Y26" i="17"/>
  <c r="AA23" i="17"/>
  <c r="AA19" i="17" s="1"/>
  <c r="AA26" i="17"/>
  <c r="V25" i="17"/>
  <c r="V19" i="17" s="1"/>
  <c r="V26" i="17"/>
  <c r="BK19" i="18"/>
  <c r="BJ19" i="18"/>
  <c r="AB25" i="17"/>
  <c r="AB19" i="17" s="1"/>
  <c r="AB26" i="17"/>
  <c r="Q23" i="17"/>
  <c r="Q19" i="17" s="1"/>
  <c r="Q26" i="17"/>
  <c r="BQ21" i="17"/>
  <c r="BQ19" i="17" s="1"/>
  <c r="BQ26" i="17"/>
  <c r="CG26" i="17"/>
  <c r="CG21" i="17"/>
  <c r="CG19" i="17" s="1"/>
  <c r="BF21" i="18"/>
  <c r="BF19" i="18" s="1"/>
  <c r="AY19" i="18"/>
  <c r="BG21" i="18"/>
  <c r="BG19" i="18" s="1"/>
  <c r="BG26" i="18"/>
  <c r="AT21" i="18"/>
  <c r="AT19" i="18" s="1"/>
  <c r="AO26" i="18"/>
  <c r="AO21" i="18"/>
  <c r="AO19" i="18" s="1"/>
  <c r="BA21" i="18"/>
  <c r="BA19" i="18" s="1"/>
  <c r="BA26" i="18"/>
  <c r="BH21" i="18"/>
  <c r="BH19" i="18" s="1"/>
  <c r="AY26" i="18"/>
  <c r="BB26" i="18"/>
  <c r="AS21" i="17"/>
  <c r="AS19" i="17" s="1"/>
  <c r="AS26" i="17"/>
  <c r="AC26" i="17"/>
  <c r="AC21" i="17"/>
  <c r="AC19" i="17" s="1"/>
  <c r="AK21" i="17"/>
  <c r="AK19" i="17" s="1"/>
  <c r="AK26" i="17"/>
  <c r="BG26" i="17"/>
  <c r="BG21" i="17"/>
  <c r="BG19" i="17" s="1"/>
  <c r="BY21" i="17"/>
  <c r="BY19" i="17" s="1"/>
  <c r="BA26" i="17"/>
  <c r="BA21" i="17"/>
  <c r="BA19" i="17" s="1"/>
  <c r="AQ26" i="18"/>
  <c r="AR26" i="18"/>
  <c r="AZ26" i="17"/>
  <c r="BJ26" i="18"/>
  <c r="BC26" i="18"/>
  <c r="AK21" i="18"/>
  <c r="AK19" i="18" s="1"/>
  <c r="AY26" i="17"/>
  <c r="AY21" i="17"/>
  <c r="AY19" i="17" s="1"/>
  <c r="BW26" i="17"/>
  <c r="BW21" i="17"/>
  <c r="BW19" i="17" s="1"/>
  <c r="CE21" i="17"/>
  <c r="CE19" i="17" s="1"/>
  <c r="CE26" i="17"/>
  <c r="BO26" i="17"/>
  <c r="BO21" i="17"/>
  <c r="BO19" i="17" s="1"/>
  <c r="CA89" i="17"/>
  <c r="CA88" i="17" s="1"/>
  <c r="CA47" i="17" s="1"/>
  <c r="CA21" i="17" s="1"/>
  <c r="CA19" i="17" s="1"/>
  <c r="BC89" i="17"/>
  <c r="BC88" i="17" s="1"/>
  <c r="BC47" i="17" s="1"/>
  <c r="BC21" i="17" s="1"/>
  <c r="BC19" i="17" s="1"/>
  <c r="BK89" i="17"/>
  <c r="BK88" i="17" s="1"/>
  <c r="BK47" i="17" s="1"/>
  <c r="BK21" i="17" s="1"/>
  <c r="BK19" i="17" s="1"/>
  <c r="BS89" i="17"/>
  <c r="BS88" i="17" s="1"/>
  <c r="BS47" i="17" s="1"/>
  <c r="BS21" i="17" s="1"/>
  <c r="BS19" i="17" s="1"/>
  <c r="AJ21" i="18"/>
  <c r="AJ19" i="18" s="1"/>
  <c r="AN21" i="18"/>
  <c r="AN19" i="18" s="1"/>
  <c r="CI89" i="17"/>
  <c r="CI88" i="17" s="1"/>
  <c r="CI47" i="17" s="1"/>
  <c r="CI21" i="17" s="1"/>
  <c r="CI19" i="17" s="1"/>
  <c r="BI26" i="17"/>
  <c r="AE89" i="17"/>
  <c r="AE88" i="17" s="1"/>
  <c r="AE47" i="17" s="1"/>
  <c r="AE26" i="17" s="1"/>
  <c r="AM89" i="17"/>
  <c r="AM88" i="17" s="1"/>
  <c r="AM47" i="17" s="1"/>
  <c r="AM26" i="17" s="1"/>
  <c r="BI26" i="18"/>
  <c r="BI21" i="18"/>
  <c r="BI19" i="18" s="1"/>
  <c r="AW26" i="18"/>
  <c r="AW21" i="18"/>
  <c r="AW19" i="18" s="1"/>
  <c r="AM21" i="18"/>
  <c r="AM19" i="18" s="1"/>
  <c r="AW89" i="17"/>
  <c r="AW88" i="17" s="1"/>
  <c r="AW47" i="17" s="1"/>
  <c r="AW21" i="17" s="1"/>
  <c r="AW19" i="17" s="1"/>
  <c r="BN26" i="17"/>
  <c r="BN21" i="17"/>
  <c r="BN19" i="17" s="1"/>
  <c r="BE26" i="17"/>
  <c r="BE21" i="17"/>
  <c r="BE19" i="17" s="1"/>
  <c r="BH26" i="17"/>
  <c r="BH21" i="17"/>
  <c r="BH19" i="17" s="1"/>
  <c r="BM26" i="17"/>
  <c r="BM21" i="17"/>
  <c r="BM19" i="17" s="1"/>
  <c r="BB26" i="17"/>
  <c r="BB21" i="17"/>
  <c r="BB19" i="17" s="1"/>
  <c r="BU26" i="17"/>
  <c r="BU21" i="17"/>
  <c r="BU19" i="17" s="1"/>
  <c r="AV26" i="17"/>
  <c r="AV21" i="17"/>
  <c r="AV19" i="17" s="1"/>
  <c r="CF26" i="17"/>
  <c r="CF21" i="17"/>
  <c r="CF19" i="17" s="1"/>
  <c r="AX21" i="17"/>
  <c r="AX19" i="17" s="1"/>
  <c r="AX26" i="17"/>
  <c r="BD21" i="17"/>
  <c r="BD19" i="17" s="1"/>
  <c r="BD26" i="17"/>
  <c r="BJ26" i="17"/>
  <c r="BJ21" i="17"/>
  <c r="BJ19" i="17" s="1"/>
  <c r="BP21" i="17"/>
  <c r="BP19" i="17" s="1"/>
  <c r="BP26" i="17"/>
  <c r="BV26" i="17"/>
  <c r="BV21" i="17"/>
  <c r="BV19" i="17" s="1"/>
  <c r="CB26" i="17"/>
  <c r="CB21" i="17"/>
  <c r="CB19" i="17" s="1"/>
  <c r="CC26" i="17"/>
  <c r="CC21" i="17"/>
  <c r="CC19" i="17" s="1"/>
  <c r="BZ26" i="17"/>
  <c r="BZ21" i="17"/>
  <c r="BZ19" i="17" s="1"/>
  <c r="BT26" i="17"/>
  <c r="BT21" i="17"/>
  <c r="BT19" i="17" s="1"/>
  <c r="AT21" i="17"/>
  <c r="AT19" i="17" s="1"/>
  <c r="AZ21" i="17"/>
  <c r="AZ19" i="17" s="1"/>
  <c r="BF21" i="17"/>
  <c r="BF19" i="17" s="1"/>
  <c r="BL21" i="17"/>
  <c r="BL19" i="17" s="1"/>
  <c r="BR21" i="17"/>
  <c r="BR19" i="17" s="1"/>
  <c r="BX21" i="17"/>
  <c r="BX19" i="17" s="1"/>
  <c r="CD21" i="17"/>
  <c r="CD19" i="17" s="1"/>
  <c r="CM26" i="17"/>
  <c r="CM21" i="17"/>
  <c r="CM19" i="17" s="1"/>
  <c r="CN26" i="17"/>
  <c r="CN21" i="17"/>
  <c r="CN19" i="17" s="1"/>
  <c r="CL26" i="17"/>
  <c r="CL21" i="17"/>
  <c r="CL19" i="17" s="1"/>
  <c r="CK26" i="17"/>
  <c r="CK21" i="17"/>
  <c r="CK19" i="17" s="1"/>
  <c r="CH26" i="17"/>
  <c r="CH21" i="17"/>
  <c r="CH19" i="17" s="1"/>
  <c r="CJ26" i="17"/>
  <c r="CJ21" i="17"/>
  <c r="CJ19" i="17" s="1"/>
  <c r="AO26" i="17"/>
  <c r="AO21" i="17"/>
  <c r="AO19" i="17" s="1"/>
  <c r="AQ26" i="17"/>
  <c r="AQ21" i="17"/>
  <c r="AQ19" i="17" s="1"/>
  <c r="AL26" i="17"/>
  <c r="AL21" i="17"/>
  <c r="AL19" i="17" s="1"/>
  <c r="AR26" i="17"/>
  <c r="AR21" i="17"/>
  <c r="AR19" i="17" s="1"/>
  <c r="AN26" i="17"/>
  <c r="AN21" i="17"/>
  <c r="AN19" i="17" s="1"/>
  <c r="AP21" i="17"/>
  <c r="AP19" i="17" s="1"/>
  <c r="AF26" i="17"/>
  <c r="AF21" i="17"/>
  <c r="AF19" i="17" s="1"/>
  <c r="AH26" i="17"/>
  <c r="AH21" i="17"/>
  <c r="AH19" i="17" s="1"/>
  <c r="AG26" i="17"/>
  <c r="AG21" i="17"/>
  <c r="AG19" i="17" s="1"/>
  <c r="AI26" i="17"/>
  <c r="AI21" i="17"/>
  <c r="AI19" i="17" s="1"/>
  <c r="AD26" i="17"/>
  <c r="AD21" i="17"/>
  <c r="AD19" i="17" s="1"/>
  <c r="AJ26" i="17"/>
  <c r="AJ21" i="17"/>
  <c r="AJ19" i="17" s="1"/>
  <c r="G89" i="17" l="1"/>
  <c r="G88" i="17" s="1"/>
  <c r="G47" i="17" s="1"/>
  <c r="G21" i="17" s="1"/>
  <c r="G19" i="17" s="1"/>
  <c r="AU89" i="17"/>
  <c r="AU88" i="17" s="1"/>
  <c r="AU47" i="17" s="1"/>
  <c r="AU21" i="17" s="1"/>
  <c r="AU19" i="17" s="1"/>
  <c r="AM21" i="17"/>
  <c r="AM19" i="17" s="1"/>
  <c r="W26" i="17"/>
  <c r="CA26" i="17"/>
  <c r="CI26" i="17"/>
  <c r="AE21" i="17"/>
  <c r="AE19" i="17" s="1"/>
  <c r="BS26" i="17"/>
  <c r="BK26" i="17"/>
  <c r="BC26" i="17"/>
  <c r="AW26" i="17"/>
  <c r="AU26" i="17"/>
  <c r="G26" i="17" l="1"/>
  <c r="K25" i="16"/>
  <c r="P23" i="16"/>
  <c r="O23" i="16"/>
  <c r="M23" i="16"/>
  <c r="L23" i="16"/>
  <c r="K23" i="16"/>
  <c r="P89" i="16"/>
  <c r="P88" i="16" s="1"/>
  <c r="O89" i="16"/>
  <c r="O88" i="16" s="1"/>
  <c r="N89" i="16"/>
  <c r="N88" i="16" s="1"/>
  <c r="L89" i="16"/>
  <c r="L88" i="16" s="1"/>
  <c r="K89" i="16"/>
  <c r="K88" i="16" s="1"/>
  <c r="P49" i="16"/>
  <c r="P48" i="16" s="1"/>
  <c r="N49" i="16"/>
  <c r="N48" i="16" s="1"/>
  <c r="M49" i="16"/>
  <c r="M48" i="16" s="1"/>
  <c r="L49" i="16"/>
  <c r="L48" i="16" s="1"/>
  <c r="K49" i="16"/>
  <c r="K48" i="16" s="1"/>
  <c r="P44" i="16"/>
  <c r="O44" i="16"/>
  <c r="N44" i="16"/>
  <c r="M44" i="16"/>
  <c r="L44" i="16"/>
  <c r="K44" i="16"/>
  <c r="P35" i="16"/>
  <c r="O35" i="16"/>
  <c r="N35" i="16"/>
  <c r="M35" i="16"/>
  <c r="L35" i="16"/>
  <c r="K35" i="16"/>
  <c r="P32" i="16"/>
  <c r="O32" i="16"/>
  <c r="N32" i="16"/>
  <c r="M32" i="16"/>
  <c r="L32" i="16"/>
  <c r="K32" i="16"/>
  <c r="P28" i="16"/>
  <c r="O28" i="16"/>
  <c r="N28" i="16"/>
  <c r="M28" i="16"/>
  <c r="L28" i="16"/>
  <c r="K28" i="16"/>
  <c r="O25" i="16"/>
  <c r="N25" i="16"/>
  <c r="M25" i="16"/>
  <c r="L25" i="16"/>
  <c r="P24" i="16"/>
  <c r="O24" i="16"/>
  <c r="N24" i="16"/>
  <c r="M24" i="16"/>
  <c r="L24" i="16"/>
  <c r="K24" i="16"/>
  <c r="N23" i="16"/>
  <c r="P22" i="16"/>
  <c r="O22" i="16"/>
  <c r="N22" i="16"/>
  <c r="M22" i="16"/>
  <c r="L22" i="16"/>
  <c r="K22" i="16"/>
  <c r="I25" i="16"/>
  <c r="H25" i="16"/>
  <c r="G25" i="16"/>
  <c r="F25" i="16"/>
  <c r="E25" i="16"/>
  <c r="J23" i="16"/>
  <c r="I23" i="16"/>
  <c r="H23" i="16"/>
  <c r="G23" i="16"/>
  <c r="F23" i="16"/>
  <c r="E23" i="16"/>
  <c r="J89" i="16"/>
  <c r="J88" i="16" s="1"/>
  <c r="I89" i="16"/>
  <c r="I88" i="16" s="1"/>
  <c r="H89" i="16"/>
  <c r="H88" i="16" s="1"/>
  <c r="F89" i="16"/>
  <c r="F88" i="16" s="1"/>
  <c r="E89" i="16"/>
  <c r="E88" i="16" s="1"/>
  <c r="I54" i="16"/>
  <c r="J49" i="16"/>
  <c r="J48" i="16" s="1"/>
  <c r="H49" i="16"/>
  <c r="H48" i="16" s="1"/>
  <c r="G49" i="16"/>
  <c r="G48" i="16" s="1"/>
  <c r="F49" i="16"/>
  <c r="F48" i="16" s="1"/>
  <c r="E48" i="16"/>
  <c r="J44" i="16"/>
  <c r="I44" i="16"/>
  <c r="H44" i="16"/>
  <c r="G44" i="16"/>
  <c r="F44" i="16"/>
  <c r="E44" i="16"/>
  <c r="J35" i="16"/>
  <c r="I35" i="16"/>
  <c r="H35" i="16"/>
  <c r="G35" i="16"/>
  <c r="F35" i="16"/>
  <c r="E35" i="16"/>
  <c r="J32" i="16"/>
  <c r="I32" i="16"/>
  <c r="H32" i="16"/>
  <c r="G32" i="16"/>
  <c r="F32" i="16"/>
  <c r="E32" i="16"/>
  <c r="J28" i="16"/>
  <c r="I28" i="16"/>
  <c r="H28" i="16"/>
  <c r="G28" i="16"/>
  <c r="F28" i="16"/>
  <c r="E28" i="16"/>
  <c r="J24" i="16"/>
  <c r="I24" i="16"/>
  <c r="H24" i="16"/>
  <c r="G24" i="16"/>
  <c r="F24" i="16"/>
  <c r="E24" i="16"/>
  <c r="J22" i="16"/>
  <c r="I22" i="16"/>
  <c r="H22" i="16"/>
  <c r="G22" i="16"/>
  <c r="F22" i="16"/>
  <c r="E22" i="16"/>
  <c r="AM25" i="16"/>
  <c r="AL25" i="16"/>
  <c r="AK25" i="16"/>
  <c r="AJ25" i="16"/>
  <c r="AI25" i="16"/>
  <c r="AM23" i="16"/>
  <c r="AL23" i="16"/>
  <c r="AK23" i="16"/>
  <c r="AJ23" i="16"/>
  <c r="AN89" i="16"/>
  <c r="AN88" i="16" s="1"/>
  <c r="AM89" i="16"/>
  <c r="AM88" i="16" s="1"/>
  <c r="AL89" i="16"/>
  <c r="AL88" i="16" s="1"/>
  <c r="AK89" i="16"/>
  <c r="AK88" i="16" s="1"/>
  <c r="AJ89" i="16"/>
  <c r="AJ88" i="16" s="1"/>
  <c r="AI89" i="16"/>
  <c r="AI88" i="16" s="1"/>
  <c r="AN49" i="16"/>
  <c r="AN48" i="16" s="1"/>
  <c r="AM49" i="16"/>
  <c r="AM48" i="16" s="1"/>
  <c r="AL49" i="16"/>
  <c r="AL48" i="16" s="1"/>
  <c r="AK49" i="16"/>
  <c r="AK48" i="16" s="1"/>
  <c r="AJ49" i="16"/>
  <c r="AJ48" i="16" s="1"/>
  <c r="AI49" i="16"/>
  <c r="AI48" i="16" s="1"/>
  <c r="AN44" i="16"/>
  <c r="AM44" i="16"/>
  <c r="AL44" i="16"/>
  <c r="AK44" i="16"/>
  <c r="AJ44" i="16"/>
  <c r="AI44" i="16"/>
  <c r="AN35" i="16"/>
  <c r="AM35" i="16"/>
  <c r="AL35" i="16"/>
  <c r="AK35" i="16"/>
  <c r="AJ35" i="16"/>
  <c r="AI35" i="16"/>
  <c r="AN32" i="16"/>
  <c r="AM32" i="16"/>
  <c r="AL32" i="16"/>
  <c r="AK32" i="16"/>
  <c r="AJ32" i="16"/>
  <c r="AI32" i="16"/>
  <c r="AN28" i="16"/>
  <c r="AM28" i="16"/>
  <c r="AL28" i="16"/>
  <c r="AK28" i="16"/>
  <c r="AJ28" i="16"/>
  <c r="AI28" i="16"/>
  <c r="AN25" i="16"/>
  <c r="AN24" i="16"/>
  <c r="AM24" i="16"/>
  <c r="AL24" i="16"/>
  <c r="AK24" i="16"/>
  <c r="AJ24" i="16"/>
  <c r="AI24" i="16"/>
  <c r="AN23" i="16"/>
  <c r="AI23" i="16"/>
  <c r="AN22" i="16"/>
  <c r="AM22" i="16"/>
  <c r="AL22" i="16"/>
  <c r="AK22" i="16"/>
  <c r="AJ22" i="16"/>
  <c r="AI22" i="16"/>
  <c r="AH25" i="16"/>
  <c r="AG25" i="16"/>
  <c r="AF25" i="16"/>
  <c r="AE25" i="16"/>
  <c r="AD25" i="16"/>
  <c r="AH23" i="16"/>
  <c r="AG23" i="16"/>
  <c r="AF23" i="16"/>
  <c r="AE23" i="16"/>
  <c r="AD23" i="16"/>
  <c r="AH89" i="16"/>
  <c r="AH88" i="16" s="1"/>
  <c r="AG89" i="16"/>
  <c r="AG88" i="16" s="1"/>
  <c r="AF89" i="16"/>
  <c r="AF88" i="16" s="1"/>
  <c r="AE89" i="16"/>
  <c r="AE88" i="16" s="1"/>
  <c r="AD89" i="16"/>
  <c r="AD88" i="16" s="1"/>
  <c r="AC89" i="16"/>
  <c r="AC88" i="16" s="1"/>
  <c r="AH49" i="16"/>
  <c r="AH48" i="16" s="1"/>
  <c r="AG49" i="16"/>
  <c r="AG48" i="16" s="1"/>
  <c r="AF49" i="16"/>
  <c r="AF48" i="16" s="1"/>
  <c r="AE49" i="16"/>
  <c r="AE48" i="16" s="1"/>
  <c r="AD49" i="16"/>
  <c r="AD48" i="16" s="1"/>
  <c r="AC49" i="16"/>
  <c r="AC48" i="16" s="1"/>
  <c r="AH44" i="16"/>
  <c r="AG44" i="16"/>
  <c r="AF44" i="16"/>
  <c r="AE44" i="16"/>
  <c r="AD44" i="16"/>
  <c r="AC44" i="16"/>
  <c r="AH35" i="16"/>
  <c r="AG35" i="16"/>
  <c r="AF35" i="16"/>
  <c r="AE35" i="16"/>
  <c r="AD35" i="16"/>
  <c r="AC35" i="16"/>
  <c r="AH32" i="16"/>
  <c r="AG32" i="16"/>
  <c r="AF32" i="16"/>
  <c r="AE32" i="16"/>
  <c r="AD32" i="16"/>
  <c r="AC32" i="16"/>
  <c r="AH28" i="16"/>
  <c r="AG28" i="16"/>
  <c r="AF28" i="16"/>
  <c r="AE28" i="16"/>
  <c r="AD28" i="16"/>
  <c r="AC28" i="16"/>
  <c r="AC25" i="16"/>
  <c r="AH24" i="16"/>
  <c r="AG24" i="16"/>
  <c r="AF24" i="16"/>
  <c r="AE24" i="16"/>
  <c r="AD24" i="16"/>
  <c r="AC24" i="16"/>
  <c r="AC23" i="16"/>
  <c r="AH22" i="16"/>
  <c r="AG22" i="16"/>
  <c r="AF22" i="16"/>
  <c r="AE22" i="16"/>
  <c r="AD22" i="16"/>
  <c r="AC22" i="16"/>
  <c r="U25" i="16"/>
  <c r="T25" i="16"/>
  <c r="S25" i="16"/>
  <c r="R25" i="16"/>
  <c r="Q25" i="16"/>
  <c r="V23" i="16"/>
  <c r="U23" i="16"/>
  <c r="T23" i="16"/>
  <c r="S23" i="16"/>
  <c r="R23" i="16"/>
  <c r="V89" i="16"/>
  <c r="V88" i="16" s="1"/>
  <c r="U89" i="16"/>
  <c r="U88" i="16" s="1"/>
  <c r="T89" i="16"/>
  <c r="T88" i="16" s="1"/>
  <c r="S89" i="16"/>
  <c r="S88" i="16" s="1"/>
  <c r="R89" i="16"/>
  <c r="R88" i="16" s="1"/>
  <c r="Q89" i="16"/>
  <c r="Q88" i="16" s="1"/>
  <c r="V49" i="16"/>
  <c r="V48" i="16" s="1"/>
  <c r="U49" i="16"/>
  <c r="U48" i="16" s="1"/>
  <c r="T49" i="16"/>
  <c r="T48" i="16" s="1"/>
  <c r="S49" i="16"/>
  <c r="S48" i="16" s="1"/>
  <c r="R49" i="16"/>
  <c r="R48" i="16" s="1"/>
  <c r="Q49" i="16"/>
  <c r="Q48" i="16" s="1"/>
  <c r="V44" i="16"/>
  <c r="U44" i="16"/>
  <c r="T44" i="16"/>
  <c r="S44" i="16"/>
  <c r="R44" i="16"/>
  <c r="Q44" i="16"/>
  <c r="V35" i="16"/>
  <c r="U35" i="16"/>
  <c r="T35" i="16"/>
  <c r="S35" i="16"/>
  <c r="R35" i="16"/>
  <c r="Q35" i="16"/>
  <c r="V32" i="16"/>
  <c r="U32" i="16"/>
  <c r="T32" i="16"/>
  <c r="S32" i="16"/>
  <c r="R32" i="16"/>
  <c r="Q32" i="16"/>
  <c r="V28" i="16"/>
  <c r="U28" i="16"/>
  <c r="T28" i="16"/>
  <c r="S28" i="16"/>
  <c r="R28" i="16"/>
  <c r="Q28" i="16"/>
  <c r="V25" i="16"/>
  <c r="V24" i="16"/>
  <c r="U24" i="16"/>
  <c r="T24" i="16"/>
  <c r="S24" i="16"/>
  <c r="R24" i="16"/>
  <c r="Q24" i="16"/>
  <c r="Q23" i="16"/>
  <c r="V22" i="16"/>
  <c r="U22" i="16"/>
  <c r="T22" i="16"/>
  <c r="S22" i="16"/>
  <c r="R22" i="16"/>
  <c r="Q22" i="16"/>
  <c r="AB25" i="16"/>
  <c r="AA25" i="16"/>
  <c r="Y25" i="16"/>
  <c r="X25" i="16"/>
  <c r="W25" i="16"/>
  <c r="AA23" i="16"/>
  <c r="Z23" i="16"/>
  <c r="Y23" i="16"/>
  <c r="X23" i="16"/>
  <c r="W23" i="16"/>
  <c r="AB89" i="16"/>
  <c r="AB88" i="16" s="1"/>
  <c r="AA89" i="16"/>
  <c r="AA88" i="16" s="1"/>
  <c r="Z89" i="16"/>
  <c r="Z88" i="16" s="1"/>
  <c r="Y89" i="16"/>
  <c r="Y88" i="16" s="1"/>
  <c r="X89" i="16"/>
  <c r="X88" i="16" s="1"/>
  <c r="W89" i="16"/>
  <c r="W88" i="16" s="1"/>
  <c r="AB49" i="16"/>
  <c r="AB48" i="16" s="1"/>
  <c r="AA49" i="16"/>
  <c r="AA48" i="16" s="1"/>
  <c r="Z49" i="16"/>
  <c r="Z48" i="16" s="1"/>
  <c r="Y49" i="16"/>
  <c r="Y48" i="16" s="1"/>
  <c r="X49" i="16"/>
  <c r="X48" i="16" s="1"/>
  <c r="W49" i="16"/>
  <c r="W48" i="16" s="1"/>
  <c r="AB44" i="16"/>
  <c r="AA44" i="16"/>
  <c r="Z44" i="16"/>
  <c r="Y44" i="16"/>
  <c r="X44" i="16"/>
  <c r="W44" i="16"/>
  <c r="AB35" i="16"/>
  <c r="AA35" i="16"/>
  <c r="Z35" i="16"/>
  <c r="Y35" i="16"/>
  <c r="X35" i="16"/>
  <c r="W35" i="16"/>
  <c r="AB32" i="16"/>
  <c r="AA32" i="16"/>
  <c r="Z32" i="16"/>
  <c r="Y32" i="16"/>
  <c r="X32" i="16"/>
  <c r="W32" i="16"/>
  <c r="AB28" i="16"/>
  <c r="AA28" i="16"/>
  <c r="Z28" i="16"/>
  <c r="Y28" i="16"/>
  <c r="X28" i="16"/>
  <c r="W28" i="16"/>
  <c r="Z25" i="16"/>
  <c r="AB24" i="16"/>
  <c r="AA24" i="16"/>
  <c r="Z24" i="16"/>
  <c r="Y24" i="16"/>
  <c r="X24" i="16"/>
  <c r="AB23" i="16"/>
  <c r="AB22" i="16"/>
  <c r="AA22" i="16"/>
  <c r="Z22" i="16"/>
  <c r="Y22" i="16"/>
  <c r="X22" i="16"/>
  <c r="AA27" i="16" l="1"/>
  <c r="AA20" i="16" s="1"/>
  <c r="AG27" i="16"/>
  <c r="AG20" i="16" s="1"/>
  <c r="AH27" i="16"/>
  <c r="AM27" i="16"/>
  <c r="AL27" i="16"/>
  <c r="AL20" i="16" s="1"/>
  <c r="AN27" i="16"/>
  <c r="I27" i="16"/>
  <c r="I20" i="16" s="1"/>
  <c r="U27" i="16"/>
  <c r="U20" i="16" s="1"/>
  <c r="J27" i="16"/>
  <c r="J20" i="16" s="1"/>
  <c r="M27" i="16"/>
  <c r="M20" i="16" s="1"/>
  <c r="AC27" i="16"/>
  <c r="AC20" i="16" s="1"/>
  <c r="N27" i="16"/>
  <c r="N20" i="16" s="1"/>
  <c r="P27" i="16"/>
  <c r="P20" i="16" s="1"/>
  <c r="X27" i="16"/>
  <c r="X20" i="16" s="1"/>
  <c r="AD27" i="16"/>
  <c r="AD20" i="16" s="1"/>
  <c r="F27" i="16"/>
  <c r="F20" i="16" s="1"/>
  <c r="AF27" i="16"/>
  <c r="AF20" i="16" s="1"/>
  <c r="R27" i="16"/>
  <c r="R20" i="16" s="1"/>
  <c r="AJ27" i="16"/>
  <c r="AJ20" i="16" s="1"/>
  <c r="AK27" i="16"/>
  <c r="AK20" i="16" s="1"/>
  <c r="AB27" i="16"/>
  <c r="AB20" i="16" s="1"/>
  <c r="AE27" i="16"/>
  <c r="AE20" i="16" s="1"/>
  <c r="V27" i="16"/>
  <c r="V20" i="16" s="1"/>
  <c r="Y27" i="16"/>
  <c r="Y20" i="16" s="1"/>
  <c r="Z27" i="16"/>
  <c r="Z20" i="16" s="1"/>
  <c r="Z47" i="16"/>
  <c r="Z21" i="16" s="1"/>
  <c r="AF47" i="16"/>
  <c r="AF21" i="16" s="1"/>
  <c r="E27" i="16"/>
  <c r="E20" i="16" s="1"/>
  <c r="W27" i="16"/>
  <c r="AI27" i="16"/>
  <c r="AA47" i="16"/>
  <c r="G27" i="16"/>
  <c r="G20" i="16" s="1"/>
  <c r="K27" i="16"/>
  <c r="K20" i="16" s="1"/>
  <c r="W47" i="16"/>
  <c r="W21" i="16" s="1"/>
  <c r="L27" i="16"/>
  <c r="L20" i="16" s="1"/>
  <c r="L47" i="16"/>
  <c r="L21" i="16" s="1"/>
  <c r="K47" i="16"/>
  <c r="AJ47" i="16"/>
  <c r="AJ21" i="16" s="1"/>
  <c r="AM47" i="16"/>
  <c r="AM21" i="16" s="1"/>
  <c r="AB47" i="16"/>
  <c r="AB21" i="16" s="1"/>
  <c r="R47" i="16"/>
  <c r="R21" i="16" s="1"/>
  <c r="AH47" i="16"/>
  <c r="AH21" i="16" s="1"/>
  <c r="Y47" i="16"/>
  <c r="AE47" i="16"/>
  <c r="AN47" i="16"/>
  <c r="AN21" i="16" s="1"/>
  <c r="H27" i="16"/>
  <c r="H20" i="16" s="1"/>
  <c r="F47" i="16"/>
  <c r="N47" i="16"/>
  <c r="T27" i="16"/>
  <c r="T20" i="16" s="1"/>
  <c r="X47" i="16"/>
  <c r="X21" i="16" s="1"/>
  <c r="T47" i="16"/>
  <c r="T21" i="16" s="1"/>
  <c r="E47" i="16"/>
  <c r="E21" i="16" s="1"/>
  <c r="U47" i="16"/>
  <c r="U21" i="16" s="1"/>
  <c r="S27" i="16"/>
  <c r="S20" i="16" s="1"/>
  <c r="V47" i="16"/>
  <c r="V21" i="16" s="1"/>
  <c r="AD47" i="16"/>
  <c r="AD21" i="16" s="1"/>
  <c r="J25" i="16"/>
  <c r="P25" i="16"/>
  <c r="AH20" i="16"/>
  <c r="AG47" i="16"/>
  <c r="AG21" i="16" s="1"/>
  <c r="AG19" i="16" s="1"/>
  <c r="AL47" i="16"/>
  <c r="AL21" i="16" s="1"/>
  <c r="I49" i="16"/>
  <c r="I48" i="16" s="1"/>
  <c r="I47" i="16" s="1"/>
  <c r="S47" i="16"/>
  <c r="S21" i="16" s="1"/>
  <c r="J47" i="16"/>
  <c r="J21" i="16" s="1"/>
  <c r="AN20" i="16"/>
  <c r="P47" i="16"/>
  <c r="P21" i="16" s="1"/>
  <c r="AI47" i="16"/>
  <c r="AI21" i="16" s="1"/>
  <c r="Q27" i="16"/>
  <c r="Q20" i="16" s="1"/>
  <c r="H47" i="16"/>
  <c r="H21" i="16" s="1"/>
  <c r="O27" i="16"/>
  <c r="AK47" i="16"/>
  <c r="AK21" i="16" s="1"/>
  <c r="O49" i="16"/>
  <c r="O48" i="16" s="1"/>
  <c r="O47" i="16" s="1"/>
  <c r="O21" i="16" s="1"/>
  <c r="M89" i="16"/>
  <c r="M88" i="16" s="1"/>
  <c r="M47" i="16" s="1"/>
  <c r="G89" i="16"/>
  <c r="G88" i="16" s="1"/>
  <c r="G47" i="16" s="1"/>
  <c r="AM20" i="16"/>
  <c r="AI20" i="16"/>
  <c r="AC47" i="16"/>
  <c r="AC21" i="16" s="1"/>
  <c r="Q47" i="16"/>
  <c r="Q21" i="16" s="1"/>
  <c r="R26" i="16" l="1"/>
  <c r="AA26" i="16"/>
  <c r="R19" i="16"/>
  <c r="G26" i="16"/>
  <c r="AK19" i="16"/>
  <c r="M26" i="16"/>
  <c r="N26" i="16"/>
  <c r="K26" i="16"/>
  <c r="V19" i="16"/>
  <c r="E19" i="16"/>
  <c r="AF19" i="16"/>
  <c r="AL19" i="16"/>
  <c r="Z19" i="16"/>
  <c r="F26" i="16"/>
  <c r="AM26" i="16"/>
  <c r="AF26" i="16"/>
  <c r="AB26" i="16"/>
  <c r="AD19" i="16"/>
  <c r="AB19" i="16"/>
  <c r="AG26" i="16"/>
  <c r="AE26" i="16"/>
  <c r="Y26" i="16"/>
  <c r="V26" i="16"/>
  <c r="Z26" i="16"/>
  <c r="AE21" i="16"/>
  <c r="AE19" i="16" s="1"/>
  <c r="U19" i="16"/>
  <c r="U26" i="16"/>
  <c r="J19" i="16"/>
  <c r="L19" i="16"/>
  <c r="AA21" i="16"/>
  <c r="AA19" i="16" s="1"/>
  <c r="T26" i="16"/>
  <c r="AH26" i="16"/>
  <c r="F21" i="16"/>
  <c r="F19" i="16" s="1"/>
  <c r="AH19" i="16"/>
  <c r="L26" i="16"/>
  <c r="O26" i="16"/>
  <c r="AN26" i="16"/>
  <c r="P26" i="16"/>
  <c r="W26" i="16"/>
  <c r="W20" i="16"/>
  <c r="W19" i="16" s="1"/>
  <c r="P19" i="16"/>
  <c r="Y21" i="16"/>
  <c r="Y19" i="16" s="1"/>
  <c r="AN19" i="16"/>
  <c r="T19" i="16"/>
  <c r="I26" i="16"/>
  <c r="I21" i="16"/>
  <c r="I19" i="16" s="1"/>
  <c r="J26" i="16"/>
  <c r="N21" i="16"/>
  <c r="N19" i="16" s="1"/>
  <c r="AM19" i="16"/>
  <c r="AD26" i="16"/>
  <c r="AJ26" i="16"/>
  <c r="K21" i="16"/>
  <c r="K19" i="16" s="1"/>
  <c r="AI26" i="16"/>
  <c r="AI19" i="16"/>
  <c r="E26" i="16"/>
  <c r="S19" i="16"/>
  <c r="AC19" i="16"/>
  <c r="AJ19" i="16"/>
  <c r="X26" i="16"/>
  <c r="H19" i="16"/>
  <c r="H26" i="16"/>
  <c r="X19" i="16"/>
  <c r="AL26" i="16"/>
  <c r="S26" i="16"/>
  <c r="AK26" i="16"/>
  <c r="O20" i="16"/>
  <c r="O19" i="16" s="1"/>
  <c r="G21" i="16"/>
  <c r="G19" i="16" s="1"/>
  <c r="M21" i="16"/>
  <c r="M19" i="16" s="1"/>
  <c r="AC26" i="16"/>
  <c r="Q26" i="16"/>
  <c r="Q19" i="16"/>
  <c r="BA91" i="8" l="1"/>
  <c r="AS91" i="8" s="1"/>
  <c r="BA92" i="8"/>
  <c r="AS92" i="8" s="1"/>
  <c r="BA93" i="8"/>
  <c r="AS93" i="8" s="1"/>
  <c r="BA94" i="8"/>
  <c r="AS94" i="8" s="1"/>
  <c r="BA95" i="8"/>
  <c r="AS95" i="8" s="1"/>
  <c r="BA96" i="8"/>
  <c r="AS96" i="8" s="1"/>
  <c r="BA97" i="8"/>
  <c r="AS97" i="8" s="1"/>
  <c r="BA98" i="8"/>
  <c r="AS98" i="8" s="1"/>
  <c r="BA99" i="8"/>
  <c r="AS99" i="8" s="1"/>
  <c r="BA100" i="8"/>
  <c r="AS100" i="8" s="1"/>
  <c r="BA101" i="8"/>
  <c r="AS101" i="8" s="1"/>
  <c r="BA102" i="8"/>
  <c r="AS102" i="8" s="1"/>
  <c r="BA103" i="8"/>
  <c r="AS103" i="8" s="1"/>
  <c r="BA104" i="8"/>
  <c r="AS104" i="8" s="1"/>
  <c r="BA105" i="8"/>
  <c r="AS105" i="8" s="1"/>
  <c r="BA106" i="8"/>
  <c r="AS106" i="8" s="1"/>
  <c r="BA107" i="8"/>
  <c r="AS107" i="8" s="1"/>
  <c r="BA108" i="8"/>
  <c r="AS108" i="8" s="1"/>
  <c r="AS90" i="8" l="1"/>
  <c r="D133" i="8"/>
  <c r="D130" i="8"/>
  <c r="D121" i="8"/>
  <c r="Y25" i="8"/>
  <c r="Y23" i="8"/>
  <c r="V90" i="8"/>
  <c r="V89" i="8" s="1"/>
  <c r="Y90" i="8"/>
  <c r="Y89" i="8" s="1"/>
  <c r="D131" i="4"/>
  <c r="D128" i="4"/>
  <c r="S24" i="13"/>
  <c r="R24" i="13"/>
  <c r="S22" i="13"/>
  <c r="R22" i="13"/>
  <c r="R131" i="13"/>
  <c r="R21" i="13" s="1"/>
  <c r="R128" i="13"/>
  <c r="R119" i="13"/>
  <c r="S88" i="13"/>
  <c r="S87" i="13" s="1"/>
  <c r="R88" i="13"/>
  <c r="R87" i="13" s="1"/>
  <c r="R48" i="13"/>
  <c r="R47" i="13" s="1"/>
  <c r="S43" i="13"/>
  <c r="R43" i="13"/>
  <c r="S34" i="13"/>
  <c r="R34" i="13"/>
  <c r="S31" i="13"/>
  <c r="R31" i="13"/>
  <c r="S27" i="13"/>
  <c r="R27" i="13"/>
  <c r="S23" i="13"/>
  <c r="R23" i="13"/>
  <c r="S21" i="13"/>
  <c r="D131" i="13"/>
  <c r="D128" i="13"/>
  <c r="D119" i="13"/>
  <c r="D88" i="13"/>
  <c r="D87" i="13" s="1"/>
  <c r="E48" i="13"/>
  <c r="E47" i="13" s="1"/>
  <c r="E23" i="13"/>
  <c r="E24" i="13"/>
  <c r="E22" i="13"/>
  <c r="Q48" i="4" l="1"/>
  <c r="Q47" i="4" s="1"/>
  <c r="R26" i="13"/>
  <c r="R19" i="13" s="1"/>
  <c r="S26" i="13"/>
  <c r="S19" i="13" s="1"/>
  <c r="R46" i="13"/>
  <c r="R20" i="13" s="1"/>
  <c r="R18" i="13" l="1"/>
  <c r="R25" i="13"/>
  <c r="J89" i="10"/>
  <c r="K89" i="10"/>
  <c r="L89" i="10"/>
  <c r="M89" i="10"/>
  <c r="N89" i="10"/>
  <c r="O89" i="10"/>
  <c r="P89" i="10"/>
  <c r="Q89" i="10"/>
  <c r="R89" i="10"/>
  <c r="S89" i="10"/>
  <c r="U89" i="10"/>
  <c r="V89" i="10"/>
  <c r="W89" i="10"/>
  <c r="X89" i="10"/>
  <c r="Y89" i="10"/>
  <c r="Z89" i="10"/>
  <c r="AA89" i="10"/>
  <c r="AB89" i="10"/>
  <c r="AC89" i="10"/>
  <c r="AD89" i="10"/>
  <c r="AE89" i="10"/>
  <c r="AF89" i="10"/>
  <c r="AG89" i="10"/>
  <c r="AH89" i="10"/>
  <c r="AI89" i="10"/>
  <c r="AJ89" i="10"/>
  <c r="AK89" i="10"/>
  <c r="AL89" i="10"/>
  <c r="AM89" i="10"/>
  <c r="AN89" i="10"/>
  <c r="AO89" i="10"/>
  <c r="AP89" i="10"/>
  <c r="AQ89" i="10"/>
  <c r="AR89" i="10"/>
  <c r="AS89" i="10"/>
  <c r="AT89" i="10"/>
  <c r="AU89" i="10"/>
  <c r="AV89" i="10"/>
  <c r="AW89" i="10"/>
  <c r="AX89" i="10"/>
  <c r="AY89" i="10"/>
  <c r="AZ89" i="10"/>
  <c r="BA89" i="10"/>
  <c r="BB89" i="10"/>
  <c r="BC89" i="10"/>
  <c r="D89" i="10"/>
  <c r="T89" i="10" l="1"/>
  <c r="I89" i="10"/>
  <c r="H89" i="10"/>
  <c r="G89" i="10"/>
  <c r="F89" i="10"/>
  <c r="E90" i="7"/>
  <c r="F90" i="7"/>
  <c r="G90" i="7"/>
  <c r="H90" i="7"/>
  <c r="I90" i="7"/>
  <c r="J90" i="7"/>
  <c r="K90" i="7"/>
  <c r="L90" i="7"/>
  <c r="M90" i="7"/>
  <c r="N90" i="7"/>
  <c r="D90" i="7"/>
  <c r="G87" i="4"/>
  <c r="G46" i="4" s="1"/>
  <c r="Q88" i="4" l="1"/>
  <c r="Q87" i="4" s="1"/>
  <c r="Q46" i="4" s="1"/>
  <c r="H88" i="4"/>
  <c r="H87" i="4" s="1"/>
  <c r="H46" i="4" s="1"/>
  <c r="E89" i="10"/>
  <c r="CD26" i="8"/>
  <c r="CA26" i="8"/>
  <c r="BX26" i="8"/>
  <c r="BV26" i="8"/>
  <c r="BU26" i="8"/>
  <c r="BR26" i="8"/>
  <c r="BP26" i="8"/>
  <c r="BO26" i="8"/>
  <c r="BN26" i="8"/>
  <c r="BM26" i="8"/>
  <c r="BL26" i="8"/>
  <c r="BK26" i="8"/>
  <c r="BI26" i="8"/>
  <c r="BG26" i="8"/>
  <c r="BF26" i="8"/>
  <c r="BE26" i="8"/>
  <c r="BC26" i="8"/>
  <c r="BB26" i="8"/>
  <c r="AY26" i="8"/>
  <c r="AW26" i="8"/>
  <c r="AV26" i="8"/>
  <c r="AU26" i="8"/>
  <c r="CC24" i="8"/>
  <c r="CB24" i="8"/>
  <c r="BZ24" i="8"/>
  <c r="BX24" i="8"/>
  <c r="BW24" i="8"/>
  <c r="BV24" i="8"/>
  <c r="BP24" i="8"/>
  <c r="BN24" i="8"/>
  <c r="BK24" i="8"/>
  <c r="BJ24" i="8"/>
  <c r="BE24" i="8"/>
  <c r="BD24" i="8"/>
  <c r="BC24" i="8"/>
  <c r="BB24" i="8"/>
  <c r="AZ24" i="8"/>
  <c r="AY24" i="8"/>
  <c r="AX24" i="8"/>
  <c r="AU24" i="8"/>
  <c r="AS24" i="8"/>
  <c r="AT90" i="8"/>
  <c r="AT89" i="8" s="1"/>
  <c r="CF90" i="8"/>
  <c r="CF89" i="8" s="1"/>
  <c r="CE90" i="8"/>
  <c r="CE89" i="8" s="1"/>
  <c r="CD90" i="8"/>
  <c r="CD89" i="8" s="1"/>
  <c r="CC90" i="8"/>
  <c r="CC89" i="8" s="1"/>
  <c r="CB90" i="8"/>
  <c r="CB89" i="8" s="1"/>
  <c r="CA90" i="8"/>
  <c r="CA89" i="8" s="1"/>
  <c r="BZ90" i="8"/>
  <c r="BZ89" i="8" s="1"/>
  <c r="BY90" i="8"/>
  <c r="BY89" i="8" s="1"/>
  <c r="BX90" i="8"/>
  <c r="BX89" i="8" s="1"/>
  <c r="BW90" i="8"/>
  <c r="BW89" i="8" s="1"/>
  <c r="BV90" i="8"/>
  <c r="BV89" i="8" s="1"/>
  <c r="BU90" i="8"/>
  <c r="BU89" i="8" s="1"/>
  <c r="BT90" i="8"/>
  <c r="BT89" i="8" s="1"/>
  <c r="BS90" i="8"/>
  <c r="BS89" i="8" s="1"/>
  <c r="BR90" i="8"/>
  <c r="BR89" i="8" s="1"/>
  <c r="BQ90" i="8"/>
  <c r="BQ89" i="8" s="1"/>
  <c r="BP90" i="8"/>
  <c r="BP89" i="8" s="1"/>
  <c r="BO90" i="8"/>
  <c r="BO89" i="8" s="1"/>
  <c r="BN90" i="8"/>
  <c r="BN89" i="8" s="1"/>
  <c r="BM90" i="8"/>
  <c r="BM89" i="8" s="1"/>
  <c r="BL90" i="8"/>
  <c r="BL89" i="8" s="1"/>
  <c r="BK90" i="8"/>
  <c r="BK89" i="8" s="1"/>
  <c r="BJ90" i="8"/>
  <c r="BJ89" i="8" s="1"/>
  <c r="BI90" i="8"/>
  <c r="BI89" i="8" s="1"/>
  <c r="BH90" i="8"/>
  <c r="BH89" i="8" s="1"/>
  <c r="BG90" i="8"/>
  <c r="BG89" i="8" s="1"/>
  <c r="BF90" i="8"/>
  <c r="BF89" i="8" s="1"/>
  <c r="BE90" i="8"/>
  <c r="BE89" i="8" s="1"/>
  <c r="BD90" i="8"/>
  <c r="BD89" i="8" s="1"/>
  <c r="BC90" i="8"/>
  <c r="BC89" i="8" s="1"/>
  <c r="BC48" i="8" s="1"/>
  <c r="BC22" i="8" s="1"/>
  <c r="BB90" i="8"/>
  <c r="BB89" i="8" s="1"/>
  <c r="BA90" i="8"/>
  <c r="BA89" i="8" s="1"/>
  <c r="AZ90" i="8"/>
  <c r="AZ89" i="8" s="1"/>
  <c r="AY90" i="8"/>
  <c r="AY89" i="8" s="1"/>
  <c r="AX90" i="8"/>
  <c r="AX89" i="8" s="1"/>
  <c r="AW90" i="8"/>
  <c r="AW89" i="8" s="1"/>
  <c r="AV90" i="8"/>
  <c r="AV89" i="8" s="1"/>
  <c r="AU90" i="8"/>
  <c r="AU89" i="8" s="1"/>
  <c r="AU48" i="8" s="1"/>
  <c r="AU22" i="8" s="1"/>
  <c r="AT49" i="8"/>
  <c r="CF49" i="8"/>
  <c r="CE49" i="8"/>
  <c r="CD49" i="8"/>
  <c r="CC49" i="8"/>
  <c r="CB49" i="8"/>
  <c r="CA49" i="8"/>
  <c r="BZ49" i="8"/>
  <c r="BY49" i="8"/>
  <c r="BX49" i="8"/>
  <c r="BW49" i="8"/>
  <c r="BV49" i="8"/>
  <c r="BU49" i="8"/>
  <c r="BT49" i="8"/>
  <c r="BS49" i="8"/>
  <c r="BR49" i="8"/>
  <c r="BP49" i="8"/>
  <c r="BO49" i="8"/>
  <c r="BN49" i="8"/>
  <c r="BM49" i="8"/>
  <c r="BL49" i="8"/>
  <c r="BK49" i="8"/>
  <c r="BJ49" i="8"/>
  <c r="BI49" i="8"/>
  <c r="BH49" i="8"/>
  <c r="BG49" i="8"/>
  <c r="BF49" i="8"/>
  <c r="BE49" i="8"/>
  <c r="BD49" i="8"/>
  <c r="BB49" i="8"/>
  <c r="BA49" i="8"/>
  <c r="AZ49" i="8"/>
  <c r="AY49" i="8"/>
  <c r="AX49" i="8"/>
  <c r="AW49" i="8"/>
  <c r="AV49" i="8"/>
  <c r="AS49" i="8"/>
  <c r="AS48" i="8" s="1"/>
  <c r="AS22" i="8" s="1"/>
  <c r="BQ49" i="8"/>
  <c r="CF45" i="8"/>
  <c r="CE45" i="8"/>
  <c r="CD45" i="8"/>
  <c r="CC45" i="8"/>
  <c r="CB45" i="8"/>
  <c r="CA45" i="8"/>
  <c r="BZ45" i="8"/>
  <c r="BY45" i="8"/>
  <c r="BX45" i="8"/>
  <c r="BW45" i="8"/>
  <c r="BV45" i="8"/>
  <c r="BU45" i="8"/>
  <c r="BT45" i="8"/>
  <c r="BS45" i="8"/>
  <c r="BR45" i="8"/>
  <c r="BQ45" i="8"/>
  <c r="BP45" i="8"/>
  <c r="BO45" i="8"/>
  <c r="BN45" i="8"/>
  <c r="BM45" i="8"/>
  <c r="BL45" i="8"/>
  <c r="BK45" i="8"/>
  <c r="BJ45" i="8"/>
  <c r="BI45" i="8"/>
  <c r="BH45" i="8"/>
  <c r="BG45" i="8"/>
  <c r="BF45" i="8"/>
  <c r="BE45" i="8"/>
  <c r="BD45" i="8"/>
  <c r="BC45" i="8"/>
  <c r="BB45" i="8"/>
  <c r="BA45" i="8"/>
  <c r="AZ45" i="8"/>
  <c r="AY45" i="8"/>
  <c r="AX45" i="8"/>
  <c r="AW45" i="8"/>
  <c r="AV45" i="8"/>
  <c r="AU45" i="8"/>
  <c r="AT45" i="8"/>
  <c r="AS45" i="8"/>
  <c r="CF36" i="8"/>
  <c r="CE36" i="8"/>
  <c r="CD36" i="8"/>
  <c r="CC36" i="8"/>
  <c r="CB36" i="8"/>
  <c r="CA36" i="8"/>
  <c r="BZ36" i="8"/>
  <c r="BY36" i="8"/>
  <c r="BX36" i="8"/>
  <c r="BW36" i="8"/>
  <c r="BV36" i="8"/>
  <c r="BU36" i="8"/>
  <c r="BT36" i="8"/>
  <c r="BS36" i="8"/>
  <c r="BR36" i="8"/>
  <c r="BQ36" i="8"/>
  <c r="BP36" i="8"/>
  <c r="BO36" i="8"/>
  <c r="BN36" i="8"/>
  <c r="BM36" i="8"/>
  <c r="BL36" i="8"/>
  <c r="BK36" i="8"/>
  <c r="BJ36" i="8"/>
  <c r="BI36" i="8"/>
  <c r="BH36" i="8"/>
  <c r="BG36" i="8"/>
  <c r="BF36" i="8"/>
  <c r="BE36" i="8"/>
  <c r="BD36" i="8"/>
  <c r="BC36" i="8"/>
  <c r="BB36" i="8"/>
  <c r="BA36" i="8"/>
  <c r="AZ36" i="8"/>
  <c r="AY36" i="8"/>
  <c r="AX36" i="8"/>
  <c r="AW36" i="8"/>
  <c r="AV36" i="8"/>
  <c r="AU36" i="8"/>
  <c r="AT36" i="8"/>
  <c r="AS36" i="8"/>
  <c r="CF33" i="8"/>
  <c r="CE33" i="8"/>
  <c r="CD33" i="8"/>
  <c r="CC33" i="8"/>
  <c r="CB33" i="8"/>
  <c r="CA33" i="8"/>
  <c r="BZ33" i="8"/>
  <c r="BY33" i="8"/>
  <c r="BX33" i="8"/>
  <c r="BW33" i="8"/>
  <c r="BV33" i="8"/>
  <c r="BU33" i="8"/>
  <c r="BT33" i="8"/>
  <c r="BS33" i="8"/>
  <c r="BR33" i="8"/>
  <c r="BQ33" i="8"/>
  <c r="BP33" i="8"/>
  <c r="BO33" i="8"/>
  <c r="BN33" i="8"/>
  <c r="BM33" i="8"/>
  <c r="BL33" i="8"/>
  <c r="BK33" i="8"/>
  <c r="BJ33" i="8"/>
  <c r="BI33" i="8"/>
  <c r="BH33" i="8"/>
  <c r="BG33" i="8"/>
  <c r="BF33" i="8"/>
  <c r="BE33" i="8"/>
  <c r="BD33" i="8"/>
  <c r="BC33" i="8"/>
  <c r="BB33" i="8"/>
  <c r="BA33" i="8"/>
  <c r="AZ33" i="8"/>
  <c r="AY33" i="8"/>
  <c r="AX33" i="8"/>
  <c r="AW33" i="8"/>
  <c r="AV33" i="8"/>
  <c r="AU33" i="8"/>
  <c r="AT33" i="8"/>
  <c r="AS33" i="8"/>
  <c r="CF29" i="8"/>
  <c r="CE29" i="8"/>
  <c r="CD29" i="8"/>
  <c r="CC29" i="8"/>
  <c r="CB29" i="8"/>
  <c r="CA29" i="8"/>
  <c r="BZ29" i="8"/>
  <c r="BY29" i="8"/>
  <c r="BX29" i="8"/>
  <c r="BW29" i="8"/>
  <c r="BV29" i="8"/>
  <c r="BU29" i="8"/>
  <c r="BT29" i="8"/>
  <c r="BS29" i="8"/>
  <c r="BR29" i="8"/>
  <c r="BQ29" i="8"/>
  <c r="BP29" i="8"/>
  <c r="BO29" i="8"/>
  <c r="BN29" i="8"/>
  <c r="BM29" i="8"/>
  <c r="BL29" i="8"/>
  <c r="BK29" i="8"/>
  <c r="BJ29" i="8"/>
  <c r="BI29" i="8"/>
  <c r="BH29" i="8"/>
  <c r="BG29" i="8"/>
  <c r="BF29" i="8"/>
  <c r="BE29" i="8"/>
  <c r="BD29" i="8"/>
  <c r="BC29" i="8"/>
  <c r="BB29" i="8"/>
  <c r="BA29" i="8"/>
  <c r="AZ29" i="8"/>
  <c r="AY29" i="8"/>
  <c r="AX29" i="8"/>
  <c r="AW29" i="8"/>
  <c r="AV29" i="8"/>
  <c r="AU29" i="8"/>
  <c r="AT29" i="8"/>
  <c r="AS29" i="8"/>
  <c r="CF26" i="8"/>
  <c r="CE26" i="8"/>
  <c r="CC26" i="8"/>
  <c r="CB26" i="8"/>
  <c r="BZ26" i="8"/>
  <c r="BY26" i="8"/>
  <c r="BW26" i="8"/>
  <c r="BT26" i="8"/>
  <c r="BS26" i="8"/>
  <c r="BQ26" i="8"/>
  <c r="BJ26" i="8"/>
  <c r="BH26" i="8"/>
  <c r="BD26" i="8"/>
  <c r="BA26" i="8"/>
  <c r="AX26" i="8"/>
  <c r="AS26" i="8"/>
  <c r="CF25" i="8"/>
  <c r="CE25" i="8"/>
  <c r="CD25" i="8"/>
  <c r="CC25" i="8"/>
  <c r="CB25" i="8"/>
  <c r="CA25" i="8"/>
  <c r="BZ25" i="8"/>
  <c r="BY25" i="8"/>
  <c r="BX25" i="8"/>
  <c r="BW25" i="8"/>
  <c r="BV25" i="8"/>
  <c r="BU25" i="8"/>
  <c r="BT25" i="8"/>
  <c r="BS25" i="8"/>
  <c r="BR25" i="8"/>
  <c r="BQ25" i="8"/>
  <c r="BP25" i="8"/>
  <c r="BO25" i="8"/>
  <c r="BN25" i="8"/>
  <c r="BM25" i="8"/>
  <c r="BL25" i="8"/>
  <c r="BJ25" i="8"/>
  <c r="BI25" i="8"/>
  <c r="BH25" i="8"/>
  <c r="BG25" i="8"/>
  <c r="BF25" i="8"/>
  <c r="BE25" i="8"/>
  <c r="BD25" i="8"/>
  <c r="BB25" i="8"/>
  <c r="BA25" i="8"/>
  <c r="AZ25" i="8"/>
  <c r="AY25" i="8"/>
  <c r="AX25" i="8"/>
  <c r="AW25" i="8"/>
  <c r="AV25" i="8"/>
  <c r="AT25" i="8"/>
  <c r="AS25" i="8"/>
  <c r="CF24" i="8"/>
  <c r="CE24" i="8"/>
  <c r="CD24" i="8"/>
  <c r="CA24" i="8"/>
  <c r="BY24" i="8"/>
  <c r="BU24" i="8"/>
  <c r="BT24" i="8"/>
  <c r="BS24" i="8"/>
  <c r="BR24" i="8"/>
  <c r="BQ24" i="8"/>
  <c r="BO24" i="8"/>
  <c r="BM24" i="8"/>
  <c r="BL24" i="8"/>
  <c r="BI24" i="8"/>
  <c r="BH24" i="8"/>
  <c r="BG24" i="8"/>
  <c r="BF24" i="8"/>
  <c r="BA24" i="8"/>
  <c r="AW24" i="8"/>
  <c r="AV24" i="8"/>
  <c r="AT24" i="8"/>
  <c r="CF23" i="8"/>
  <c r="CE23" i="8"/>
  <c r="CD23" i="8"/>
  <c r="CC23" i="8"/>
  <c r="CB23" i="8"/>
  <c r="CA23" i="8"/>
  <c r="BZ23" i="8"/>
  <c r="BY23" i="8"/>
  <c r="BX23" i="8"/>
  <c r="BW23" i="8"/>
  <c r="BV23" i="8"/>
  <c r="BU23" i="8"/>
  <c r="BT23" i="8"/>
  <c r="BS23" i="8"/>
  <c r="BR23" i="8"/>
  <c r="BQ23" i="8"/>
  <c r="BP23" i="8"/>
  <c r="BO23" i="8"/>
  <c r="BN23" i="8"/>
  <c r="BM23" i="8"/>
  <c r="BL23" i="8"/>
  <c r="BJ23" i="8"/>
  <c r="BI23" i="8"/>
  <c r="BH23" i="8"/>
  <c r="BG23" i="8"/>
  <c r="BF23" i="8"/>
  <c r="BE23" i="8"/>
  <c r="BD23" i="8"/>
  <c r="BB23" i="8"/>
  <c r="BA23" i="8"/>
  <c r="AZ23" i="8"/>
  <c r="AY23" i="8"/>
  <c r="AX23" i="8"/>
  <c r="AW23" i="8"/>
  <c r="AV23" i="8"/>
  <c r="AT23" i="8"/>
  <c r="AS23" i="8"/>
  <c r="AF90" i="8"/>
  <c r="AF89" i="8" s="1"/>
  <c r="AG90" i="8"/>
  <c r="AG89" i="8" s="1"/>
  <c r="AM24" i="8"/>
  <c r="AM90" i="8"/>
  <c r="AM89" i="8" s="1"/>
  <c r="AM48" i="8" s="1"/>
  <c r="AN90" i="8"/>
  <c r="AN89" i="8" s="1"/>
  <c r="AO90" i="8"/>
  <c r="AO89" i="8" s="1"/>
  <c r="AP90" i="8"/>
  <c r="AP89" i="8" s="1"/>
  <c r="AQ90" i="8"/>
  <c r="AQ89" i="8" s="1"/>
  <c r="AR90" i="8"/>
  <c r="AR89" i="8" s="1"/>
  <c r="O26" i="8"/>
  <c r="Y26" i="8"/>
  <c r="W26" i="8"/>
  <c r="AE26" i="8"/>
  <c r="AM26" i="8"/>
  <c r="AS28" i="8" l="1"/>
  <c r="BE28" i="8"/>
  <c r="BE21" i="8" s="1"/>
  <c r="BQ28" i="8"/>
  <c r="BQ21" i="8" s="1"/>
  <c r="CC28" i="8"/>
  <c r="BJ28" i="8"/>
  <c r="BJ21" i="8" s="1"/>
  <c r="K50" i="8"/>
  <c r="CF48" i="8"/>
  <c r="BH48" i="8"/>
  <c r="BH22" i="8" s="1"/>
  <c r="BA28" i="8"/>
  <c r="BA21" i="8" s="1"/>
  <c r="BM28" i="8"/>
  <c r="BM21" i="8" s="1"/>
  <c r="BY28" i="8"/>
  <c r="BY21" i="8" s="1"/>
  <c r="BX48" i="8"/>
  <c r="BX22" i="8" s="1"/>
  <c r="BZ28" i="8"/>
  <c r="BZ21" i="8" s="1"/>
  <c r="AX28" i="8"/>
  <c r="AX21" i="8" s="1"/>
  <c r="BV28" i="8"/>
  <c r="BV21" i="8" s="1"/>
  <c r="AU28" i="8"/>
  <c r="BG28" i="8"/>
  <c r="BS28" i="8"/>
  <c r="CE28" i="8"/>
  <c r="CD48" i="8"/>
  <c r="CD22" i="8" s="1"/>
  <c r="AY28" i="8"/>
  <c r="AY21" i="8" s="1"/>
  <c r="BK28" i="8"/>
  <c r="BW28" i="8"/>
  <c r="BW21" i="8" s="1"/>
  <c r="CF28" i="8"/>
  <c r="CF21" i="8" s="1"/>
  <c r="BD28" i="8"/>
  <c r="BD21" i="8" s="1"/>
  <c r="BP28" i="8"/>
  <c r="BP21" i="8" s="1"/>
  <c r="AM22" i="8"/>
  <c r="BD48" i="8"/>
  <c r="BD22" i="8" s="1"/>
  <c r="AW28" i="8"/>
  <c r="AW21" i="8" s="1"/>
  <c r="BC28" i="8"/>
  <c r="BI28" i="8"/>
  <c r="BI21" i="8" s="1"/>
  <c r="BO28" i="8"/>
  <c r="BO21" i="8" s="1"/>
  <c r="BU28" i="8"/>
  <c r="BU21" i="8" s="1"/>
  <c r="CA28" i="8"/>
  <c r="CA21" i="8" s="1"/>
  <c r="AX48" i="8"/>
  <c r="AX22" i="8" s="1"/>
  <c r="BV48" i="8"/>
  <c r="BV22" i="8" s="1"/>
  <c r="CB28" i="8"/>
  <c r="CB21" i="8" s="1"/>
  <c r="BP48" i="8"/>
  <c r="BP22" i="8" s="1"/>
  <c r="BR48" i="8"/>
  <c r="BR22" i="8" s="1"/>
  <c r="AS27" i="8"/>
  <c r="AZ48" i="8"/>
  <c r="AZ22" i="8" s="1"/>
  <c r="BF48" i="8"/>
  <c r="BF22" i="8" s="1"/>
  <c r="AW48" i="8"/>
  <c r="AW22" i="8" s="1"/>
  <c r="CA48" i="8"/>
  <c r="CA22" i="8" s="1"/>
  <c r="BA48" i="8"/>
  <c r="BA22" i="8" s="1"/>
  <c r="BS48" i="8"/>
  <c r="BS22" i="8" s="1"/>
  <c r="BY48" i="8"/>
  <c r="BY22" i="8" s="1"/>
  <c r="CE48" i="8"/>
  <c r="CE22" i="8" s="1"/>
  <c r="AT28" i="8"/>
  <c r="AT21" i="8" s="1"/>
  <c r="AZ28" i="8"/>
  <c r="AZ21" i="8" s="1"/>
  <c r="BF28" i="8"/>
  <c r="BL28" i="8"/>
  <c r="BL21" i="8" s="1"/>
  <c r="BR28" i="8"/>
  <c r="BR21" i="8" s="1"/>
  <c r="BX28" i="8"/>
  <c r="CD28" i="8"/>
  <c r="CD21" i="8" s="1"/>
  <c r="AV28" i="8"/>
  <c r="BB28" i="8"/>
  <c r="BB21" i="8" s="1"/>
  <c r="BH28" i="8"/>
  <c r="BN28" i="8"/>
  <c r="BN21" i="8" s="1"/>
  <c r="BT28" i="8"/>
  <c r="BT21" i="8" s="1"/>
  <c r="BT48" i="8"/>
  <c r="BT22" i="8" s="1"/>
  <c r="AV48" i="8"/>
  <c r="AV22" i="8" s="1"/>
  <c r="BN48" i="8"/>
  <c r="BN22" i="8" s="1"/>
  <c r="BL48" i="8"/>
  <c r="BL22" i="8" s="1"/>
  <c r="BM48" i="8"/>
  <c r="BM22" i="8" s="1"/>
  <c r="BI48" i="8"/>
  <c r="BI22" i="8" s="1"/>
  <c r="BU48" i="8"/>
  <c r="BU22" i="8" s="1"/>
  <c r="BO48" i="8"/>
  <c r="BO22" i="8" s="1"/>
  <c r="BJ48" i="8"/>
  <c r="BJ22" i="8" s="1"/>
  <c r="BG48" i="8"/>
  <c r="BG22" i="8" s="1"/>
  <c r="BB48" i="8"/>
  <c r="BB22" i="8" s="1"/>
  <c r="BZ48" i="8"/>
  <c r="BZ22" i="8" s="1"/>
  <c r="CB48" i="8"/>
  <c r="CB22" i="8" s="1"/>
  <c r="AT48" i="8"/>
  <c r="AT22" i="8" s="1"/>
  <c r="AT26" i="8"/>
  <c r="AZ26" i="8"/>
  <c r="CF22" i="8"/>
  <c r="BS21" i="8"/>
  <c r="CE21" i="8"/>
  <c r="BE48" i="8"/>
  <c r="BE22" i="8" s="1"/>
  <c r="BQ48" i="8"/>
  <c r="BQ22" i="8" s="1"/>
  <c r="CC48" i="8"/>
  <c r="CC22" i="8" s="1"/>
  <c r="AY48" i="8"/>
  <c r="AY22" i="8" s="1"/>
  <c r="BK48" i="8"/>
  <c r="BK22" i="8" s="1"/>
  <c r="BW48" i="8"/>
  <c r="BW22" i="8" s="1"/>
  <c r="AS21" i="8"/>
  <c r="AS20" i="8" s="1"/>
  <c r="CC21" i="8"/>
  <c r="BH27" i="8" l="1"/>
  <c r="CD20" i="8"/>
  <c r="BZ20" i="8"/>
  <c r="CF20" i="8"/>
  <c r="CF27" i="8"/>
  <c r="BP20" i="8"/>
  <c r="BG27" i="8"/>
  <c r="BX27" i="8"/>
  <c r="BG21" i="8"/>
  <c r="BU20" i="8"/>
  <c r="CC20" i="8"/>
  <c r="BV27" i="8"/>
  <c r="BV20" i="8"/>
  <c r="BC21" i="8"/>
  <c r="BC20" i="8" s="1"/>
  <c r="BC27" i="8"/>
  <c r="BK21" i="8"/>
  <c r="BK20" i="8" s="1"/>
  <c r="BK27" i="8"/>
  <c r="CD27" i="8"/>
  <c r="AU21" i="8"/>
  <c r="AU20" i="8" s="1"/>
  <c r="AU27" i="8"/>
  <c r="BA27" i="8"/>
  <c r="BN20" i="8"/>
  <c r="AX20" i="8"/>
  <c r="AX27" i="8"/>
  <c r="AV27" i="8"/>
  <c r="BW20" i="8"/>
  <c r="BD27" i="8"/>
  <c r="BF27" i="8"/>
  <c r="BD20" i="8"/>
  <c r="BI27" i="8"/>
  <c r="BN27" i="8"/>
  <c r="AV21" i="8"/>
  <c r="AV20" i="8" s="1"/>
  <c r="CA27" i="8"/>
  <c r="BP27" i="8"/>
  <c r="BU27" i="8"/>
  <c r="BR27" i="8"/>
  <c r="BR20" i="8"/>
  <c r="CB27" i="8"/>
  <c r="CB20" i="8"/>
  <c r="BL20" i="8"/>
  <c r="BZ27" i="8"/>
  <c r="CA20" i="8"/>
  <c r="AW27" i="8"/>
  <c r="AW20" i="8"/>
  <c r="AY20" i="8"/>
  <c r="CE20" i="8"/>
  <c r="BX21" i="8"/>
  <c r="BX20" i="8" s="1"/>
  <c r="BY20" i="8"/>
  <c r="AY27" i="8"/>
  <c r="CE27" i="8"/>
  <c r="BY27" i="8"/>
  <c r="BS20" i="8"/>
  <c r="BH21" i="8"/>
  <c r="BH20" i="8" s="1"/>
  <c r="BF21" i="8"/>
  <c r="BF20" i="8" s="1"/>
  <c r="BQ20" i="8"/>
  <c r="BS27" i="8"/>
  <c r="BA20" i="8"/>
  <c r="BT20" i="8"/>
  <c r="BT27" i="8"/>
  <c r="BL27" i="8"/>
  <c r="BM20" i="8"/>
  <c r="BO27" i="8"/>
  <c r="BM27" i="8"/>
  <c r="BE20" i="8"/>
  <c r="BJ20" i="8"/>
  <c r="BE27" i="8"/>
  <c r="BO20" i="8"/>
  <c r="BI20" i="8"/>
  <c r="BJ27" i="8"/>
  <c r="BB20" i="8"/>
  <c r="BB27" i="8"/>
  <c r="BG20" i="8"/>
  <c r="AT20" i="8"/>
  <c r="AT27" i="8"/>
  <c r="AZ20" i="8"/>
  <c r="AZ27" i="8"/>
  <c r="BQ27" i="8"/>
  <c r="CC27" i="8"/>
  <c r="BW27" i="8"/>
  <c r="AI24" i="8" l="1"/>
  <c r="AH24" i="8"/>
  <c r="AG24" i="8"/>
  <c r="AF24" i="8"/>
  <c r="AE24" i="8"/>
  <c r="AB24" i="8"/>
  <c r="Z24" i="8"/>
  <c r="Y24" i="8"/>
  <c r="W24" i="8"/>
  <c r="U24" i="8"/>
  <c r="T24" i="8"/>
  <c r="P24" i="8"/>
  <c r="O24" i="8"/>
  <c r="O90" i="8"/>
  <c r="O89" i="8" s="1"/>
  <c r="O48" i="8" s="1"/>
  <c r="O22" i="8" s="1"/>
  <c r="P90" i="8"/>
  <c r="P89" i="8" s="1"/>
  <c r="Q90" i="8"/>
  <c r="Q89" i="8" s="1"/>
  <c r="R90" i="8"/>
  <c r="R89" i="8" s="1"/>
  <c r="S90" i="8"/>
  <c r="S89" i="8" s="1"/>
  <c r="T90" i="8"/>
  <c r="T89" i="8" s="1"/>
  <c r="U90" i="8"/>
  <c r="U89" i="8" s="1"/>
  <c r="G90" i="8"/>
  <c r="G89" i="8" s="1"/>
  <c r="H90" i="8"/>
  <c r="H89" i="8" s="1"/>
  <c r="I90" i="8"/>
  <c r="I89" i="8" s="1"/>
  <c r="J90" i="8"/>
  <c r="J89" i="8" s="1"/>
  <c r="K90" i="8"/>
  <c r="K89" i="8" s="1"/>
  <c r="L90" i="8"/>
  <c r="L89" i="8" s="1"/>
  <c r="M90" i="8"/>
  <c r="M89" i="8" s="1"/>
  <c r="AE90" i="8"/>
  <c r="AE89" i="8" s="1"/>
  <c r="AE48" i="8" s="1"/>
  <c r="AH90" i="8"/>
  <c r="AH89" i="8" s="1"/>
  <c r="AI90" i="8"/>
  <c r="AI89" i="8" s="1"/>
  <c r="AJ90" i="8"/>
  <c r="AJ89" i="8" s="1"/>
  <c r="AK90" i="8"/>
  <c r="AK89" i="8" s="1"/>
  <c r="W90" i="8"/>
  <c r="W89" i="8" s="1"/>
  <c r="W48" i="8" s="1"/>
  <c r="X90" i="8"/>
  <c r="X89" i="8" s="1"/>
  <c r="Z90" i="8"/>
  <c r="Z89" i="8" s="1"/>
  <c r="AA90" i="8"/>
  <c r="AA89" i="8" s="1"/>
  <c r="AB90" i="8"/>
  <c r="AB89" i="8" s="1"/>
  <c r="AC90" i="8"/>
  <c r="AC89" i="8" s="1"/>
  <c r="G24" i="8"/>
  <c r="H24" i="8"/>
  <c r="I24" i="8"/>
  <c r="J24" i="8"/>
  <c r="E24" i="8"/>
  <c r="E23" i="8"/>
  <c r="E25" i="8"/>
  <c r="E26" i="8"/>
  <c r="E29" i="8"/>
  <c r="E33" i="8"/>
  <c r="E36" i="8"/>
  <c r="E45" i="8"/>
  <c r="E49" i="8"/>
  <c r="E48" i="8" s="1"/>
  <c r="E22" i="8" s="1"/>
  <c r="AN23" i="8"/>
  <c r="AO23" i="8"/>
  <c r="AP23" i="8"/>
  <c r="AQ23" i="8"/>
  <c r="AR23" i="8"/>
  <c r="AN24" i="8"/>
  <c r="AO24" i="8"/>
  <c r="AP24" i="8"/>
  <c r="AQ24" i="8"/>
  <c r="AR24" i="8"/>
  <c r="AN25" i="8"/>
  <c r="AO25" i="8"/>
  <c r="AP25" i="8"/>
  <c r="AQ25" i="8"/>
  <c r="AR25" i="8"/>
  <c r="AN26" i="8"/>
  <c r="AO26" i="8"/>
  <c r="AP26" i="8"/>
  <c r="AQ26" i="8"/>
  <c r="AR26" i="8"/>
  <c r="AM29" i="8"/>
  <c r="AN29" i="8"/>
  <c r="AO29" i="8"/>
  <c r="AP29" i="8"/>
  <c r="AQ29" i="8"/>
  <c r="AR29" i="8"/>
  <c r="AM33" i="8"/>
  <c r="AN33" i="8"/>
  <c r="AO33" i="8"/>
  <c r="AP33" i="8"/>
  <c r="AQ33" i="8"/>
  <c r="AR33" i="8"/>
  <c r="AM36" i="8"/>
  <c r="AN36" i="8"/>
  <c r="AO36" i="8"/>
  <c r="AP36" i="8"/>
  <c r="AQ36" i="8"/>
  <c r="AR36" i="8"/>
  <c r="AM45" i="8"/>
  <c r="AN45" i="8"/>
  <c r="AO45" i="8"/>
  <c r="AP45" i="8"/>
  <c r="AQ45" i="8"/>
  <c r="AR45" i="8"/>
  <c r="AN49" i="8"/>
  <c r="AN48" i="8" s="1"/>
  <c r="AN22" i="8" s="1"/>
  <c r="AO49" i="8"/>
  <c r="AO48" i="8" s="1"/>
  <c r="AO22" i="8" s="1"/>
  <c r="AP49" i="8"/>
  <c r="AP48" i="8" s="1"/>
  <c r="AP22" i="8" s="1"/>
  <c r="AQ49" i="8"/>
  <c r="AQ48" i="8" s="1"/>
  <c r="AQ22" i="8" s="1"/>
  <c r="AR49" i="8"/>
  <c r="AR48" i="8" s="1"/>
  <c r="AR22" i="8" s="1"/>
  <c r="AF23" i="8"/>
  <c r="AG23" i="8"/>
  <c r="AH23" i="8"/>
  <c r="AI23" i="8"/>
  <c r="AJ23" i="8"/>
  <c r="AK23" i="8"/>
  <c r="AJ24" i="8"/>
  <c r="AK24" i="8"/>
  <c r="AF25" i="8"/>
  <c r="AG25" i="8"/>
  <c r="AH25" i="8"/>
  <c r="AI25" i="8"/>
  <c r="AJ25" i="8"/>
  <c r="AK25" i="8"/>
  <c r="AF26" i="8"/>
  <c r="AG26" i="8"/>
  <c r="AH26" i="8"/>
  <c r="AI26" i="8"/>
  <c r="AJ26" i="8"/>
  <c r="AK26" i="8"/>
  <c r="AE29" i="8"/>
  <c r="AF29" i="8"/>
  <c r="AG29" i="8"/>
  <c r="AH29" i="8"/>
  <c r="AI29" i="8"/>
  <c r="AJ29" i="8"/>
  <c r="AK29" i="8"/>
  <c r="AE33" i="8"/>
  <c r="AF33" i="8"/>
  <c r="AG33" i="8"/>
  <c r="AH33" i="8"/>
  <c r="AI33" i="8"/>
  <c r="AJ33" i="8"/>
  <c r="AK33" i="8"/>
  <c r="AE36" i="8"/>
  <c r="AF36" i="8"/>
  <c r="AG36" i="8"/>
  <c r="AH36" i="8"/>
  <c r="AI36" i="8"/>
  <c r="AJ36" i="8"/>
  <c r="AK36" i="8"/>
  <c r="AK28" i="8" s="1"/>
  <c r="AE45" i="8"/>
  <c r="AF45" i="8"/>
  <c r="AG45" i="8"/>
  <c r="AH45" i="8"/>
  <c r="AI45" i="8"/>
  <c r="AJ45" i="8"/>
  <c r="AK45" i="8"/>
  <c r="AF49" i="8"/>
  <c r="AG49" i="8"/>
  <c r="AH49" i="8"/>
  <c r="AI49" i="8"/>
  <c r="AJ49" i="8"/>
  <c r="AK49" i="8"/>
  <c r="X23" i="8"/>
  <c r="Z23" i="8"/>
  <c r="AA23" i="8"/>
  <c r="AB23" i="8"/>
  <c r="AC23" i="8"/>
  <c r="X24" i="8"/>
  <c r="AA24" i="8"/>
  <c r="AC24" i="8"/>
  <c r="X25" i="8"/>
  <c r="Z25" i="8"/>
  <c r="AA25" i="8"/>
  <c r="AB25" i="8"/>
  <c r="AC25" i="8"/>
  <c r="X26" i="8"/>
  <c r="Z26" i="8"/>
  <c r="AA26" i="8"/>
  <c r="AB26" i="8"/>
  <c r="AC26" i="8"/>
  <c r="W29" i="8"/>
  <c r="X29" i="8"/>
  <c r="Y29" i="8"/>
  <c r="Z29" i="8"/>
  <c r="AA29" i="8"/>
  <c r="AB29" i="8"/>
  <c r="AC29" i="8"/>
  <c r="W33" i="8"/>
  <c r="X33" i="8"/>
  <c r="Y33" i="8"/>
  <c r="Z33" i="8"/>
  <c r="AA33" i="8"/>
  <c r="AB33" i="8"/>
  <c r="AC33" i="8"/>
  <c r="W36" i="8"/>
  <c r="X36" i="8"/>
  <c r="Y36" i="8"/>
  <c r="Z36" i="8"/>
  <c r="AA36" i="8"/>
  <c r="AB36" i="8"/>
  <c r="AC36" i="8"/>
  <c r="W45" i="8"/>
  <c r="X45" i="8"/>
  <c r="Y45" i="8"/>
  <c r="Z45" i="8"/>
  <c r="AA45" i="8"/>
  <c r="AB45" i="8"/>
  <c r="AC45" i="8"/>
  <c r="X49" i="8"/>
  <c r="Y49" i="8"/>
  <c r="Y48" i="8" s="1"/>
  <c r="Y22" i="8" s="1"/>
  <c r="Z49" i="8"/>
  <c r="AA49" i="8"/>
  <c r="AB49" i="8"/>
  <c r="AC49" i="8"/>
  <c r="P23" i="8"/>
  <c r="Q23" i="8"/>
  <c r="R23" i="8"/>
  <c r="S23" i="8"/>
  <c r="T23" i="8"/>
  <c r="U23" i="8"/>
  <c r="Q24" i="8"/>
  <c r="R24" i="8"/>
  <c r="S24" i="8"/>
  <c r="P25" i="8"/>
  <c r="Q25" i="8"/>
  <c r="R25" i="8"/>
  <c r="S25" i="8"/>
  <c r="T25" i="8"/>
  <c r="U25" i="8"/>
  <c r="P26" i="8"/>
  <c r="Q26" i="8"/>
  <c r="R26" i="8"/>
  <c r="S26" i="8"/>
  <c r="T26" i="8"/>
  <c r="U26" i="8"/>
  <c r="O29" i="8"/>
  <c r="P29" i="8"/>
  <c r="Q29" i="8"/>
  <c r="R29" i="8"/>
  <c r="S29" i="8"/>
  <c r="T29" i="8"/>
  <c r="U29" i="8"/>
  <c r="O33" i="8"/>
  <c r="P33" i="8"/>
  <c r="Q33" i="8"/>
  <c r="R33" i="8"/>
  <c r="S33" i="8"/>
  <c r="T33" i="8"/>
  <c r="U33" i="8"/>
  <c r="O36" i="8"/>
  <c r="P36" i="8"/>
  <c r="Q36" i="8"/>
  <c r="R36" i="8"/>
  <c r="S36" i="8"/>
  <c r="T36" i="8"/>
  <c r="U36" i="8"/>
  <c r="O45" i="8"/>
  <c r="P45" i="8"/>
  <c r="Q45" i="8"/>
  <c r="R45" i="8"/>
  <c r="S45" i="8"/>
  <c r="T45" i="8"/>
  <c r="U45" i="8"/>
  <c r="P49" i="8"/>
  <c r="Q49" i="8"/>
  <c r="R49" i="8"/>
  <c r="S49" i="8"/>
  <c r="T49" i="8"/>
  <c r="U49" i="8"/>
  <c r="G23" i="8"/>
  <c r="H23" i="8"/>
  <c r="I23" i="8"/>
  <c r="J23" i="8"/>
  <c r="K23" i="8"/>
  <c r="L23" i="8"/>
  <c r="M23" i="8"/>
  <c r="K24" i="8"/>
  <c r="L24" i="8"/>
  <c r="M24" i="8"/>
  <c r="G25" i="8"/>
  <c r="H25" i="8"/>
  <c r="I25" i="8"/>
  <c r="J25" i="8"/>
  <c r="K25" i="8"/>
  <c r="L25" i="8"/>
  <c r="M25" i="8"/>
  <c r="G26" i="8"/>
  <c r="H26" i="8"/>
  <c r="I26" i="8"/>
  <c r="J26" i="8"/>
  <c r="K26" i="8"/>
  <c r="L26" i="8"/>
  <c r="M26" i="8"/>
  <c r="G29" i="8"/>
  <c r="H29" i="8"/>
  <c r="I29" i="8"/>
  <c r="J29" i="8"/>
  <c r="K29" i="8"/>
  <c r="L29" i="8"/>
  <c r="M29" i="8"/>
  <c r="G33" i="8"/>
  <c r="H33" i="8"/>
  <c r="I33" i="8"/>
  <c r="J33" i="8"/>
  <c r="K33" i="8"/>
  <c r="L33" i="8"/>
  <c r="M33" i="8"/>
  <c r="G36" i="8"/>
  <c r="H36" i="8"/>
  <c r="I36" i="8"/>
  <c r="J36" i="8"/>
  <c r="K36" i="8"/>
  <c r="L36" i="8"/>
  <c r="M36" i="8"/>
  <c r="G45" i="8"/>
  <c r="H45" i="8"/>
  <c r="I45" i="8"/>
  <c r="J45" i="8"/>
  <c r="K45" i="8"/>
  <c r="L45" i="8"/>
  <c r="M45" i="8"/>
  <c r="G49" i="8"/>
  <c r="H49" i="8"/>
  <c r="I49" i="8"/>
  <c r="J49" i="8"/>
  <c r="K49" i="8"/>
  <c r="L49" i="8"/>
  <c r="M49" i="8"/>
  <c r="AL26" i="8"/>
  <c r="AL24" i="8"/>
  <c r="AL90" i="8"/>
  <c r="AL89" i="8" s="1"/>
  <c r="AL49" i="8"/>
  <c r="AL45" i="8"/>
  <c r="AL36" i="8"/>
  <c r="AL33" i="8"/>
  <c r="AL29" i="8"/>
  <c r="AL25" i="8"/>
  <c r="AL23" i="8"/>
  <c r="AD26" i="8"/>
  <c r="AD24" i="8"/>
  <c r="AD90" i="8"/>
  <c r="AD89" i="8" s="1"/>
  <c r="AD49" i="8"/>
  <c r="AD45" i="8"/>
  <c r="AD36" i="8"/>
  <c r="AD33" i="8"/>
  <c r="AD29" i="8"/>
  <c r="AD25" i="8"/>
  <c r="AD23" i="8"/>
  <c r="V26" i="8"/>
  <c r="V24" i="8"/>
  <c r="V49" i="8"/>
  <c r="V45" i="8"/>
  <c r="V36" i="8"/>
  <c r="V33" i="8"/>
  <c r="V29" i="8"/>
  <c r="V25" i="8"/>
  <c r="V23" i="8"/>
  <c r="N26" i="8"/>
  <c r="N24" i="8"/>
  <c r="N90" i="8"/>
  <c r="N89" i="8" s="1"/>
  <c r="N49" i="8"/>
  <c r="N45" i="8"/>
  <c r="N36" i="8"/>
  <c r="N33" i="8"/>
  <c r="N29" i="8"/>
  <c r="N25" i="8"/>
  <c r="N23" i="8"/>
  <c r="F45" i="8"/>
  <c r="F36" i="8"/>
  <c r="F33" i="8"/>
  <c r="F29" i="8"/>
  <c r="F25" i="8"/>
  <c r="F24" i="8"/>
  <c r="F23" i="8"/>
  <c r="D89" i="8"/>
  <c r="D49" i="8"/>
  <c r="D45" i="8"/>
  <c r="D36" i="8"/>
  <c r="D33" i="8"/>
  <c r="D29" i="8"/>
  <c r="D26" i="8"/>
  <c r="D25" i="8"/>
  <c r="D24" i="8"/>
  <c r="D23" i="8"/>
  <c r="F50" i="8" l="1"/>
  <c r="AR28" i="8"/>
  <c r="AR21" i="8" s="1"/>
  <c r="AE28" i="8"/>
  <c r="AE21" i="8" s="1"/>
  <c r="AD28" i="8"/>
  <c r="AD21" i="8" s="1"/>
  <c r="I28" i="8"/>
  <c r="AA48" i="8"/>
  <c r="AA22" i="8" s="1"/>
  <c r="AE22" i="8"/>
  <c r="W27" i="8"/>
  <c r="W22" i="8"/>
  <c r="W20" i="8" s="1"/>
  <c r="K28" i="8"/>
  <c r="K21" i="8" s="1"/>
  <c r="AG28" i="8"/>
  <c r="AG21" i="8" s="1"/>
  <c r="D48" i="8"/>
  <c r="D22" i="8" s="1"/>
  <c r="J28" i="8"/>
  <c r="Z28" i="8"/>
  <c r="Z21" i="8" s="1"/>
  <c r="AM28" i="8"/>
  <c r="AD48" i="8"/>
  <c r="AD22" i="8" s="1"/>
  <c r="Q28" i="8"/>
  <c r="Q21" i="8" s="1"/>
  <c r="P28" i="8"/>
  <c r="P21" i="8" s="1"/>
  <c r="AH28" i="8"/>
  <c r="AH21" i="8" s="1"/>
  <c r="Y28" i="8"/>
  <c r="AL28" i="8"/>
  <c r="AL21" i="8" s="1"/>
  <c r="S28" i="8"/>
  <c r="S21" i="8" s="1"/>
  <c r="T28" i="8"/>
  <c r="T21" i="8" s="1"/>
  <c r="AC28" i="8"/>
  <c r="AC21" i="8" s="1"/>
  <c r="W28" i="8"/>
  <c r="W21" i="8" s="1"/>
  <c r="X28" i="8"/>
  <c r="X21" i="8" s="1"/>
  <c r="AQ28" i="8"/>
  <c r="AQ27" i="8" s="1"/>
  <c r="E28" i="8"/>
  <c r="E21" i="8" s="1"/>
  <c r="E20" i="8" s="1"/>
  <c r="L28" i="8"/>
  <c r="L21" i="8" s="1"/>
  <c r="AJ28" i="8"/>
  <c r="AJ21" i="8" s="1"/>
  <c r="AP28" i="8"/>
  <c r="AP21" i="8" s="1"/>
  <c r="AP20" i="8" s="1"/>
  <c r="D28" i="8"/>
  <c r="D21" i="8" s="1"/>
  <c r="F28" i="8"/>
  <c r="F21" i="8" s="1"/>
  <c r="V28" i="8"/>
  <c r="V21" i="8" s="1"/>
  <c r="U28" i="8"/>
  <c r="U21" i="8" s="1"/>
  <c r="O28" i="8"/>
  <c r="R28" i="8"/>
  <c r="R21" i="8" s="1"/>
  <c r="AA28" i="8"/>
  <c r="AA21" i="8" s="1"/>
  <c r="AB28" i="8"/>
  <c r="AB21" i="8" s="1"/>
  <c r="AI28" i="8"/>
  <c r="AI21" i="8" s="1"/>
  <c r="AO28" i="8"/>
  <c r="AO21" i="8" s="1"/>
  <c r="AO20" i="8" s="1"/>
  <c r="N28" i="8"/>
  <c r="N21" i="8" s="1"/>
  <c r="M28" i="8"/>
  <c r="M21" i="8" s="1"/>
  <c r="G28" i="8"/>
  <c r="G21" i="8" s="1"/>
  <c r="AN28" i="8"/>
  <c r="AN21" i="8" s="1"/>
  <c r="AN20" i="8" s="1"/>
  <c r="AF28" i="8"/>
  <c r="AF21" i="8" s="1"/>
  <c r="H28" i="8"/>
  <c r="H21" i="8" s="1"/>
  <c r="F49" i="8"/>
  <c r="F26" i="8"/>
  <c r="Z48" i="8"/>
  <c r="Z22" i="8" s="1"/>
  <c r="Z20" i="8" s="1"/>
  <c r="U48" i="8"/>
  <c r="U22" i="8" s="1"/>
  <c r="T48" i="8"/>
  <c r="T22" i="8" s="1"/>
  <c r="S48" i="8"/>
  <c r="S22" i="8" s="1"/>
  <c r="R48" i="8"/>
  <c r="R22" i="8" s="1"/>
  <c r="Q48" i="8"/>
  <c r="Q22" i="8" s="1"/>
  <c r="P48" i="8"/>
  <c r="P22" i="8" s="1"/>
  <c r="H48" i="8"/>
  <c r="H22" i="8" s="1"/>
  <c r="M48" i="8"/>
  <c r="M22" i="8" s="1"/>
  <c r="G48" i="8"/>
  <c r="G22" i="8" s="1"/>
  <c r="J48" i="8"/>
  <c r="J22" i="8" s="1"/>
  <c r="I48" i="8"/>
  <c r="I22" i="8" s="1"/>
  <c r="L48" i="8"/>
  <c r="L22" i="8" s="1"/>
  <c r="K48" i="8"/>
  <c r="K22" i="8" s="1"/>
  <c r="AF48" i="8"/>
  <c r="AF22" i="8" s="1"/>
  <c r="AK48" i="8"/>
  <c r="AK22" i="8" s="1"/>
  <c r="AI48" i="8"/>
  <c r="AI22" i="8" s="1"/>
  <c r="AH48" i="8"/>
  <c r="AH22" i="8" s="1"/>
  <c r="AH20" i="8" s="1"/>
  <c r="AG48" i="8"/>
  <c r="AG22" i="8" s="1"/>
  <c r="AJ48" i="8"/>
  <c r="AJ22" i="8" s="1"/>
  <c r="AC48" i="8"/>
  <c r="AC22" i="8" s="1"/>
  <c r="X48" i="8"/>
  <c r="X22" i="8" s="1"/>
  <c r="AB48" i="8"/>
  <c r="AB22" i="8" s="1"/>
  <c r="AR20" i="8"/>
  <c r="AR27" i="8"/>
  <c r="AK21" i="8"/>
  <c r="J21" i="8"/>
  <c r="I21" i="8"/>
  <c r="AL48" i="8"/>
  <c r="AL22" i="8" s="1"/>
  <c r="F90" i="8"/>
  <c r="F89" i="8" s="1"/>
  <c r="V48" i="8"/>
  <c r="V22" i="8" s="1"/>
  <c r="N48" i="8"/>
  <c r="N22" i="8" s="1"/>
  <c r="Z89" i="14"/>
  <c r="Z88" i="14" s="1"/>
  <c r="Z72" i="14"/>
  <c r="Z70" i="14"/>
  <c r="Z68" i="14"/>
  <c r="Z66" i="14"/>
  <c r="Z64" i="14"/>
  <c r="Z62" i="14"/>
  <c r="Z60" i="14"/>
  <c r="Z58" i="14"/>
  <c r="Z28" i="14"/>
  <c r="Z27" i="14" s="1"/>
  <c r="Z24" i="14"/>
  <c r="Z23" i="14"/>
  <c r="Z22" i="14"/>
  <c r="L89" i="14"/>
  <c r="L88" i="14" s="1"/>
  <c r="L48" i="14"/>
  <c r="L23" i="14"/>
  <c r="H25" i="14"/>
  <c r="H89" i="14"/>
  <c r="H88" i="14" s="1"/>
  <c r="H48" i="14"/>
  <c r="H28" i="14"/>
  <c r="H27" i="14" s="1"/>
  <c r="H24" i="14"/>
  <c r="H23" i="14"/>
  <c r="H22" i="14"/>
  <c r="I25" i="14"/>
  <c r="AA89" i="14"/>
  <c r="AA88" i="14" s="1"/>
  <c r="AA56" i="14" s="1"/>
  <c r="M89" i="14"/>
  <c r="M88" i="14" s="1"/>
  <c r="I89" i="14"/>
  <c r="I88" i="14" s="1"/>
  <c r="AA72" i="14"/>
  <c r="AA70" i="14"/>
  <c r="AA68" i="14"/>
  <c r="AA66" i="14"/>
  <c r="AA64" i="14"/>
  <c r="AA62" i="14"/>
  <c r="AA60" i="14"/>
  <c r="AA58" i="14"/>
  <c r="M48" i="14"/>
  <c r="I48" i="14"/>
  <c r="AA28" i="14"/>
  <c r="AA27" i="14" s="1"/>
  <c r="AA20" i="14" s="1"/>
  <c r="I28" i="14"/>
  <c r="I27" i="14" s="1"/>
  <c r="I20" i="14" s="1"/>
  <c r="AA24" i="14"/>
  <c r="I24" i="14"/>
  <c r="AA23" i="14"/>
  <c r="M23" i="14"/>
  <c r="I23" i="14"/>
  <c r="AA22" i="14"/>
  <c r="I22" i="14"/>
  <c r="AY25" i="10"/>
  <c r="AT25" i="10"/>
  <c r="BC25" i="10"/>
  <c r="BB25" i="10"/>
  <c r="BA25" i="10"/>
  <c r="AZ25" i="10"/>
  <c r="AV25" i="10"/>
  <c r="AU25" i="10"/>
  <c r="AS25" i="10"/>
  <c r="AR25" i="10"/>
  <c r="AP25" i="10"/>
  <c r="AN25" i="10"/>
  <c r="AK25" i="10"/>
  <c r="AF25" i="10"/>
  <c r="AD25" i="10"/>
  <c r="AJ88" i="10"/>
  <c r="BC88" i="10"/>
  <c r="BB88" i="10"/>
  <c r="AX88" i="10"/>
  <c r="AW88" i="10"/>
  <c r="AV88" i="10"/>
  <c r="AR88" i="10"/>
  <c r="AQ88" i="10"/>
  <c r="AP88" i="10"/>
  <c r="AL88" i="10"/>
  <c r="AK88" i="10"/>
  <c r="AF88" i="10"/>
  <c r="AD88" i="10"/>
  <c r="BA88" i="10"/>
  <c r="AZ88" i="10"/>
  <c r="AU88" i="10"/>
  <c r="AS88" i="10"/>
  <c r="AN88" i="10"/>
  <c r="AM88" i="10"/>
  <c r="AT48" i="10"/>
  <c r="AF48" i="10"/>
  <c r="AY48" i="10"/>
  <c r="AH48" i="10"/>
  <c r="AG48" i="10"/>
  <c r="BC48" i="10"/>
  <c r="BB48" i="10"/>
  <c r="BA48" i="10"/>
  <c r="AZ48" i="10"/>
  <c r="AX48" i="10"/>
  <c r="AW48" i="10"/>
  <c r="AV48" i="10"/>
  <c r="AU48" i="10"/>
  <c r="AR48" i="10"/>
  <c r="AQ48" i="10"/>
  <c r="AP48" i="10"/>
  <c r="AO48" i="10"/>
  <c r="AN48" i="10"/>
  <c r="AM48" i="10"/>
  <c r="AL48" i="10"/>
  <c r="AK48" i="10"/>
  <c r="AD48" i="10"/>
  <c r="AS48" i="10"/>
  <c r="BC44" i="10"/>
  <c r="BB44" i="10"/>
  <c r="BA44" i="10"/>
  <c r="AZ44" i="10"/>
  <c r="AY44" i="10"/>
  <c r="AX44" i="10"/>
  <c r="AW44" i="10"/>
  <c r="AV44" i="10"/>
  <c r="AU44" i="10"/>
  <c r="AT44" i="10"/>
  <c r="AS44" i="10"/>
  <c r="AR44" i="10"/>
  <c r="AQ44" i="10"/>
  <c r="AP44" i="10"/>
  <c r="AO44" i="10"/>
  <c r="AN44" i="10"/>
  <c r="AM44" i="10"/>
  <c r="AL44" i="10"/>
  <c r="AK44" i="10"/>
  <c r="AJ44" i="10"/>
  <c r="AI44" i="10"/>
  <c r="AH44" i="10"/>
  <c r="AG44" i="10"/>
  <c r="AF44" i="10"/>
  <c r="AE44" i="10"/>
  <c r="AD44" i="10"/>
  <c r="BC35" i="10"/>
  <c r="BB35" i="10"/>
  <c r="BA35" i="10"/>
  <c r="AZ35" i="10"/>
  <c r="AY35" i="10"/>
  <c r="AX35" i="10"/>
  <c r="AW35" i="10"/>
  <c r="AV35" i="10"/>
  <c r="AU35" i="10"/>
  <c r="AT35" i="10"/>
  <c r="AS35" i="10"/>
  <c r="AR35" i="10"/>
  <c r="AQ35" i="10"/>
  <c r="AP35" i="10"/>
  <c r="AO35" i="10"/>
  <c r="AN35" i="10"/>
  <c r="AM35" i="10"/>
  <c r="AL35" i="10"/>
  <c r="AK35" i="10"/>
  <c r="AJ35" i="10"/>
  <c r="AI35" i="10"/>
  <c r="AH35" i="10"/>
  <c r="AG35" i="10"/>
  <c r="AF35" i="10"/>
  <c r="AE35" i="10"/>
  <c r="AD35" i="10"/>
  <c r="BC32" i="10"/>
  <c r="BC31" i="10" s="1"/>
  <c r="BC28" i="10" s="1"/>
  <c r="BC27" i="10" s="1"/>
  <c r="BC20" i="10" s="1"/>
  <c r="BB32" i="10"/>
  <c r="BB31" i="10" s="1"/>
  <c r="BB28" i="10" s="1"/>
  <c r="BA32" i="10"/>
  <c r="BA31" i="10" s="1"/>
  <c r="BA28" i="10" s="1"/>
  <c r="AZ32" i="10"/>
  <c r="AZ31" i="10" s="1"/>
  <c r="AZ28" i="10" s="1"/>
  <c r="AY32" i="10"/>
  <c r="AY31" i="10" s="1"/>
  <c r="AY28" i="10" s="1"/>
  <c r="AX32" i="10"/>
  <c r="AX31" i="10" s="1"/>
  <c r="AX28" i="10" s="1"/>
  <c r="AW32" i="10"/>
  <c r="AW31" i="10" s="1"/>
  <c r="AW28" i="10" s="1"/>
  <c r="AV32" i="10"/>
  <c r="AV31" i="10" s="1"/>
  <c r="AV28" i="10" s="1"/>
  <c r="AU32" i="10"/>
  <c r="AU31" i="10" s="1"/>
  <c r="AU28" i="10" s="1"/>
  <c r="AT32" i="10"/>
  <c r="AT31" i="10" s="1"/>
  <c r="AT28" i="10" s="1"/>
  <c r="AS32" i="10"/>
  <c r="AS31" i="10" s="1"/>
  <c r="AS28" i="10" s="1"/>
  <c r="AR32" i="10"/>
  <c r="AR31" i="10" s="1"/>
  <c r="AR28" i="10" s="1"/>
  <c r="AQ32" i="10"/>
  <c r="AQ31" i="10" s="1"/>
  <c r="AQ28" i="10" s="1"/>
  <c r="AQ27" i="10" s="1"/>
  <c r="AQ20" i="10" s="1"/>
  <c r="AP32" i="10"/>
  <c r="AP31" i="10" s="1"/>
  <c r="AP28" i="10" s="1"/>
  <c r="AO32" i="10"/>
  <c r="AO31" i="10" s="1"/>
  <c r="AO28" i="10" s="1"/>
  <c r="AN32" i="10"/>
  <c r="AN31" i="10" s="1"/>
  <c r="AN28" i="10" s="1"/>
  <c r="AM32" i="10"/>
  <c r="AM31" i="10" s="1"/>
  <c r="AM28" i="10" s="1"/>
  <c r="AL32" i="10"/>
  <c r="AL31" i="10" s="1"/>
  <c r="AL28" i="10" s="1"/>
  <c r="AK32" i="10"/>
  <c r="AK31" i="10" s="1"/>
  <c r="AK28" i="10" s="1"/>
  <c r="AJ32" i="10"/>
  <c r="AJ31" i="10" s="1"/>
  <c r="AJ28" i="10" s="1"/>
  <c r="AI32" i="10"/>
  <c r="AI31" i="10" s="1"/>
  <c r="AI28" i="10" s="1"/>
  <c r="AH32" i="10"/>
  <c r="AH31" i="10" s="1"/>
  <c r="AH28" i="10" s="1"/>
  <c r="AG32" i="10"/>
  <c r="AG31" i="10" s="1"/>
  <c r="AG28" i="10" s="1"/>
  <c r="AF32" i="10"/>
  <c r="AF31" i="10" s="1"/>
  <c r="AF28" i="10" s="1"/>
  <c r="AE32" i="10"/>
  <c r="AE31" i="10" s="1"/>
  <c r="AE28" i="10" s="1"/>
  <c r="AE27" i="10" s="1"/>
  <c r="AE20" i="10" s="1"/>
  <c r="AD32" i="10"/>
  <c r="AD31" i="10" s="1"/>
  <c r="AD28" i="10" s="1"/>
  <c r="AX25" i="10"/>
  <c r="AW25" i="10"/>
  <c r="AQ25" i="10"/>
  <c r="AM25" i="10"/>
  <c r="AL25" i="10"/>
  <c r="BC24" i="10"/>
  <c r="BB24" i="10"/>
  <c r="BA24" i="10"/>
  <c r="AZ24" i="10"/>
  <c r="AY24" i="10"/>
  <c r="AX24" i="10"/>
  <c r="AW24" i="10"/>
  <c r="AV24" i="10"/>
  <c r="AU24" i="10"/>
  <c r="AT24" i="10"/>
  <c r="AS24" i="10"/>
  <c r="AR24" i="10"/>
  <c r="AQ24" i="10"/>
  <c r="AP24" i="10"/>
  <c r="AO24" i="10"/>
  <c r="AN24" i="10"/>
  <c r="AM24" i="10"/>
  <c r="AL24" i="10"/>
  <c r="AK24" i="10"/>
  <c r="AJ24" i="10"/>
  <c r="AI24" i="10"/>
  <c r="AH24" i="10"/>
  <c r="AG24" i="10"/>
  <c r="AF24" i="10"/>
  <c r="AE24" i="10"/>
  <c r="AD24" i="10"/>
  <c r="BC23" i="10"/>
  <c r="BB23" i="10"/>
  <c r="BA23" i="10"/>
  <c r="AZ23" i="10"/>
  <c r="AY23" i="10"/>
  <c r="AX23" i="10"/>
  <c r="AW23" i="10"/>
  <c r="AV23" i="10"/>
  <c r="AU23" i="10"/>
  <c r="AT23" i="10"/>
  <c r="AS23" i="10"/>
  <c r="AR23" i="10"/>
  <c r="AQ23" i="10"/>
  <c r="AP23" i="10"/>
  <c r="AO23" i="10"/>
  <c r="AN23" i="10"/>
  <c r="AM23" i="10"/>
  <c r="AL23" i="10"/>
  <c r="AK23" i="10"/>
  <c r="AJ23" i="10"/>
  <c r="AI23" i="10"/>
  <c r="AH23" i="10"/>
  <c r="AG23" i="10"/>
  <c r="AF23" i="10"/>
  <c r="AE23" i="10"/>
  <c r="AD23" i="10"/>
  <c r="BC22" i="10"/>
  <c r="BB22" i="10"/>
  <c r="BA22" i="10"/>
  <c r="AZ22" i="10"/>
  <c r="AY22" i="10"/>
  <c r="AX22" i="10"/>
  <c r="AW22" i="10"/>
  <c r="AV22" i="10"/>
  <c r="AU22" i="10"/>
  <c r="AT22" i="10"/>
  <c r="AS22" i="10"/>
  <c r="AR22" i="10"/>
  <c r="AQ22" i="10"/>
  <c r="AP22" i="10"/>
  <c r="AO22" i="10"/>
  <c r="AN22" i="10"/>
  <c r="AM22" i="10"/>
  <c r="AL22" i="10"/>
  <c r="AK22" i="10"/>
  <c r="AJ22" i="10"/>
  <c r="AI22" i="10"/>
  <c r="AH22" i="10"/>
  <c r="AG22" i="10"/>
  <c r="AF22" i="10"/>
  <c r="AE22" i="10"/>
  <c r="AD22" i="10"/>
  <c r="Y25" i="10"/>
  <c r="T25" i="10"/>
  <c r="O25" i="10"/>
  <c r="J25" i="10"/>
  <c r="V25" i="10"/>
  <c r="S25" i="10"/>
  <c r="Q25" i="10"/>
  <c r="N25" i="10"/>
  <c r="L25" i="10"/>
  <c r="K25" i="10"/>
  <c r="H25" i="10"/>
  <c r="M25" i="10"/>
  <c r="F88" i="10"/>
  <c r="K88" i="10"/>
  <c r="Z88" i="10"/>
  <c r="J88" i="10"/>
  <c r="L88" i="10"/>
  <c r="M88" i="10"/>
  <c r="N88" i="10"/>
  <c r="P88" i="10"/>
  <c r="Q88" i="10"/>
  <c r="R88" i="10"/>
  <c r="S88" i="10"/>
  <c r="U88" i="10"/>
  <c r="V88" i="10"/>
  <c r="W88" i="10"/>
  <c r="X88" i="10"/>
  <c r="AA88" i="10"/>
  <c r="AB88" i="10"/>
  <c r="AC88" i="10"/>
  <c r="G48" i="10"/>
  <c r="I48" i="10"/>
  <c r="AC48" i="10"/>
  <c r="AC44" i="10"/>
  <c r="AC35" i="10"/>
  <c r="AC32" i="10"/>
  <c r="AC31" i="10" s="1"/>
  <c r="AC28" i="10" s="1"/>
  <c r="AC25" i="10"/>
  <c r="AC24" i="10"/>
  <c r="AC23" i="10"/>
  <c r="AC22" i="10"/>
  <c r="AB48" i="10"/>
  <c r="AB44" i="10"/>
  <c r="AB35" i="10"/>
  <c r="AB32" i="10"/>
  <c r="AB31" i="10" s="1"/>
  <c r="AB28" i="10" s="1"/>
  <c r="AB24" i="10"/>
  <c r="AB23" i="10"/>
  <c r="AB22" i="10"/>
  <c r="AA48" i="10"/>
  <c r="AA44" i="10"/>
  <c r="AA35" i="10"/>
  <c r="AA32" i="10"/>
  <c r="AA31" i="10" s="1"/>
  <c r="AA28" i="10" s="1"/>
  <c r="AA25" i="10"/>
  <c r="AA24" i="10"/>
  <c r="AA23" i="10"/>
  <c r="AA22" i="10"/>
  <c r="Y44" i="10"/>
  <c r="Y35" i="10"/>
  <c r="Y32" i="10"/>
  <c r="Y31" i="10" s="1"/>
  <c r="Y28" i="10" s="1"/>
  <c r="Y24" i="10"/>
  <c r="Y23" i="10"/>
  <c r="Y22" i="10"/>
  <c r="X48" i="10"/>
  <c r="X44" i="10"/>
  <c r="X35" i="10"/>
  <c r="X32" i="10"/>
  <c r="X31" i="10" s="1"/>
  <c r="X28" i="10" s="1"/>
  <c r="X25" i="10"/>
  <c r="X24" i="10"/>
  <c r="X23" i="10"/>
  <c r="X22" i="10"/>
  <c r="W48" i="10"/>
  <c r="W44" i="10"/>
  <c r="W35" i="10"/>
  <c r="W32" i="10"/>
  <c r="W31" i="10" s="1"/>
  <c r="W28" i="10" s="1"/>
  <c r="W24" i="10"/>
  <c r="W23" i="10"/>
  <c r="W22" i="10"/>
  <c r="V48" i="10"/>
  <c r="V44" i="10"/>
  <c r="V35" i="10"/>
  <c r="V32" i="10"/>
  <c r="V31" i="10" s="1"/>
  <c r="V28" i="10" s="1"/>
  <c r="V27" i="10" s="1"/>
  <c r="V24" i="10"/>
  <c r="V23" i="10"/>
  <c r="V22" i="10"/>
  <c r="T44" i="10"/>
  <c r="T35" i="10"/>
  <c r="T32" i="10"/>
  <c r="T31" i="10" s="1"/>
  <c r="T28" i="10" s="1"/>
  <c r="T24" i="10"/>
  <c r="T23" i="10"/>
  <c r="T22" i="10"/>
  <c r="S48" i="10"/>
  <c r="S44" i="10"/>
  <c r="S35" i="10"/>
  <c r="S32" i="10"/>
  <c r="S31" i="10" s="1"/>
  <c r="S28" i="10" s="1"/>
  <c r="S24" i="10"/>
  <c r="S23" i="10"/>
  <c r="S22" i="10"/>
  <c r="R48" i="10"/>
  <c r="R44" i="10"/>
  <c r="R35" i="10"/>
  <c r="R32" i="10"/>
  <c r="R31" i="10" s="1"/>
  <c r="R28" i="10" s="1"/>
  <c r="R24" i="10"/>
  <c r="R23" i="10"/>
  <c r="R22" i="10"/>
  <c r="Q48" i="10"/>
  <c r="Q44" i="10"/>
  <c r="Q35" i="10"/>
  <c r="Q32" i="10"/>
  <c r="Q31" i="10" s="1"/>
  <c r="Q28" i="10" s="1"/>
  <c r="Q24" i="10"/>
  <c r="Q23" i="10"/>
  <c r="Q22" i="10"/>
  <c r="O44" i="10"/>
  <c r="O35" i="10"/>
  <c r="O32" i="10"/>
  <c r="O31" i="10" s="1"/>
  <c r="O28" i="10" s="1"/>
  <c r="O24" i="10"/>
  <c r="O23" i="10"/>
  <c r="O22" i="10"/>
  <c r="N48" i="10"/>
  <c r="N44" i="10"/>
  <c r="N35" i="10"/>
  <c r="N32" i="10"/>
  <c r="N31" i="10" s="1"/>
  <c r="N28" i="10" s="1"/>
  <c r="N24" i="10"/>
  <c r="N23" i="10"/>
  <c r="N22" i="10"/>
  <c r="M48" i="10"/>
  <c r="M44" i="10"/>
  <c r="M35" i="10"/>
  <c r="M32" i="10"/>
  <c r="M31" i="10" s="1"/>
  <c r="M28" i="10" s="1"/>
  <c r="M24" i="10"/>
  <c r="M23" i="10"/>
  <c r="M22" i="10"/>
  <c r="L48" i="10"/>
  <c r="L44" i="10"/>
  <c r="L35" i="10"/>
  <c r="L32" i="10"/>
  <c r="L31" i="10" s="1"/>
  <c r="L28" i="10" s="1"/>
  <c r="L24" i="10"/>
  <c r="L23" i="10"/>
  <c r="L22" i="10"/>
  <c r="J44" i="10"/>
  <c r="J35" i="10"/>
  <c r="J32" i="10"/>
  <c r="J31" i="10" s="1"/>
  <c r="J28" i="10" s="1"/>
  <c r="J24" i="10"/>
  <c r="J23" i="10"/>
  <c r="J22" i="10"/>
  <c r="I44" i="10"/>
  <c r="I35" i="10"/>
  <c r="I32" i="10"/>
  <c r="I31" i="10" s="1"/>
  <c r="I28" i="10" s="1"/>
  <c r="I24" i="10"/>
  <c r="I23" i="10"/>
  <c r="I22" i="10"/>
  <c r="H48" i="10"/>
  <c r="H44" i="10"/>
  <c r="H35" i="10"/>
  <c r="H32" i="10"/>
  <c r="H31" i="10" s="1"/>
  <c r="H28" i="10" s="1"/>
  <c r="H24" i="10"/>
  <c r="H23" i="10"/>
  <c r="H22" i="10"/>
  <c r="G44" i="10"/>
  <c r="G35" i="10"/>
  <c r="G32" i="10"/>
  <c r="G31" i="10" s="1"/>
  <c r="G28" i="10" s="1"/>
  <c r="G24" i="10"/>
  <c r="G23" i="10"/>
  <c r="G22" i="10"/>
  <c r="AB25" i="10"/>
  <c r="W25" i="10"/>
  <c r="R25" i="10"/>
  <c r="Z25" i="10"/>
  <c r="Z48" i="10"/>
  <c r="Z44" i="10"/>
  <c r="Z35" i="10"/>
  <c r="Z32" i="10"/>
  <c r="Z31" i="10" s="1"/>
  <c r="Z28" i="10" s="1"/>
  <c r="Z24" i="10"/>
  <c r="Z23" i="10"/>
  <c r="Z22" i="10"/>
  <c r="U25" i="10"/>
  <c r="U48" i="10"/>
  <c r="U44" i="10"/>
  <c r="U35" i="10"/>
  <c r="U32" i="10"/>
  <c r="U31" i="10" s="1"/>
  <c r="U28" i="10" s="1"/>
  <c r="U24" i="10"/>
  <c r="U23" i="10"/>
  <c r="U22" i="10"/>
  <c r="P25" i="10"/>
  <c r="P48" i="10"/>
  <c r="P44" i="10"/>
  <c r="P35" i="10"/>
  <c r="P32" i="10"/>
  <c r="P31" i="10" s="1"/>
  <c r="P28" i="10" s="1"/>
  <c r="P24" i="10"/>
  <c r="P23" i="10"/>
  <c r="P22" i="10"/>
  <c r="K48" i="10"/>
  <c r="K44" i="10"/>
  <c r="K35" i="10"/>
  <c r="K32" i="10"/>
  <c r="K31" i="10" s="1"/>
  <c r="K28" i="10" s="1"/>
  <c r="K24" i="10"/>
  <c r="K23" i="10"/>
  <c r="K22" i="10"/>
  <c r="F25" i="10"/>
  <c r="F48" i="10"/>
  <c r="F44" i="10"/>
  <c r="F35" i="10"/>
  <c r="F32" i="10"/>
  <c r="F31" i="10" s="1"/>
  <c r="F28" i="10" s="1"/>
  <c r="F24" i="10"/>
  <c r="F23" i="10"/>
  <c r="F22" i="10"/>
  <c r="AE27" i="8" l="1"/>
  <c r="AE20" i="8"/>
  <c r="AA27" i="8"/>
  <c r="AA20" i="8"/>
  <c r="AD20" i="8"/>
  <c r="P27" i="8"/>
  <c r="AL27" i="10"/>
  <c r="AX27" i="10"/>
  <c r="AK27" i="10"/>
  <c r="AW27" i="10"/>
  <c r="AB27" i="10"/>
  <c r="AB20" i="10" s="1"/>
  <c r="T27" i="10"/>
  <c r="T20" i="10" s="1"/>
  <c r="M27" i="10"/>
  <c r="AQ21" i="8"/>
  <c r="AQ20" i="8" s="1"/>
  <c r="AO27" i="8"/>
  <c r="H27" i="8"/>
  <c r="H20" i="8"/>
  <c r="AH27" i="10"/>
  <c r="AH20" i="10" s="1"/>
  <c r="AA25" i="14"/>
  <c r="AA78" i="14"/>
  <c r="AA84" i="14"/>
  <c r="AA83" i="14"/>
  <c r="AA79" i="14"/>
  <c r="AA85" i="14"/>
  <c r="AA77" i="14"/>
  <c r="AA74" i="14"/>
  <c r="AA80" i="14"/>
  <c r="AA86" i="14"/>
  <c r="AA75" i="14"/>
  <c r="AA81" i="14"/>
  <c r="AA76" i="14"/>
  <c r="AA82" i="14"/>
  <c r="Z25" i="14"/>
  <c r="Z79" i="14"/>
  <c r="Z85" i="14"/>
  <c r="Z78" i="14"/>
  <c r="Z74" i="14"/>
  <c r="Z80" i="14"/>
  <c r="Z86" i="14"/>
  <c r="Z75" i="14"/>
  <c r="Z81" i="14"/>
  <c r="Z84" i="14"/>
  <c r="Z76" i="14"/>
  <c r="Z82" i="14"/>
  <c r="Z77" i="14"/>
  <c r="Z83" i="14"/>
  <c r="AA27" i="10"/>
  <c r="AA20" i="10" s="1"/>
  <c r="O21" i="8"/>
  <c r="O20" i="8" s="1"/>
  <c r="O27" i="8"/>
  <c r="AF27" i="10"/>
  <c r="AF20" i="10" s="1"/>
  <c r="AR27" i="10"/>
  <c r="AZ27" i="10"/>
  <c r="AZ20" i="10" s="1"/>
  <c r="AN27" i="8"/>
  <c r="U27" i="10"/>
  <c r="K20" i="8"/>
  <c r="AM21" i="8"/>
  <c r="AM20" i="8" s="1"/>
  <c r="AM27" i="8"/>
  <c r="H27" i="10"/>
  <c r="H20" i="10" s="1"/>
  <c r="S27" i="10"/>
  <c r="S20" i="10" s="1"/>
  <c r="AU27" i="10"/>
  <c r="AU20" i="10" s="1"/>
  <c r="AC20" i="8"/>
  <c r="AH27" i="8"/>
  <c r="AD27" i="8"/>
  <c r="L20" i="8"/>
  <c r="BB27" i="10"/>
  <c r="BB20" i="10" s="1"/>
  <c r="J27" i="10"/>
  <c r="J20" i="10" s="1"/>
  <c r="O27" i="10"/>
  <c r="Q27" i="10"/>
  <c r="Q20" i="10" s="1"/>
  <c r="H47" i="14"/>
  <c r="H21" i="14" s="1"/>
  <c r="F48" i="8"/>
  <c r="F22" i="8" s="1"/>
  <c r="F20" i="8" s="1"/>
  <c r="D20" i="8"/>
  <c r="F27" i="10"/>
  <c r="F20" i="10" s="1"/>
  <c r="L27" i="10"/>
  <c r="L20" i="10" s="1"/>
  <c r="R20" i="8"/>
  <c r="N27" i="10"/>
  <c r="AV27" i="10"/>
  <c r="AV20" i="10" s="1"/>
  <c r="AN27" i="10"/>
  <c r="AN20" i="10" s="1"/>
  <c r="AT27" i="10"/>
  <c r="D27" i="8"/>
  <c r="AK47" i="10"/>
  <c r="AK21" i="10" s="1"/>
  <c r="X27" i="10"/>
  <c r="X20" i="10" s="1"/>
  <c r="AZ47" i="10"/>
  <c r="AZ21" i="10" s="1"/>
  <c r="J27" i="8"/>
  <c r="P20" i="8"/>
  <c r="U20" i="8"/>
  <c r="AC27" i="8"/>
  <c r="AP27" i="8"/>
  <c r="E27" i="8"/>
  <c r="K27" i="10"/>
  <c r="K20" i="10" s="1"/>
  <c r="Y27" i="10"/>
  <c r="Y20" i="10" s="1"/>
  <c r="AD27" i="10"/>
  <c r="AD20" i="10" s="1"/>
  <c r="AG27" i="10"/>
  <c r="AG20" i="10" s="1"/>
  <c r="AM27" i="10"/>
  <c r="AM20" i="10" s="1"/>
  <c r="AS27" i="10"/>
  <c r="AS20" i="10" s="1"/>
  <c r="AY27" i="10"/>
  <c r="AY20" i="10" s="1"/>
  <c r="J20" i="8"/>
  <c r="G27" i="8"/>
  <c r="R27" i="8"/>
  <c r="S27" i="8"/>
  <c r="G27" i="10"/>
  <c r="G20" i="10" s="1"/>
  <c r="I27" i="10"/>
  <c r="I20" i="10" s="1"/>
  <c r="AO27" i="10"/>
  <c r="AO20" i="10" s="1"/>
  <c r="G20" i="8"/>
  <c r="S20" i="8"/>
  <c r="P27" i="10"/>
  <c r="P20" i="10" s="1"/>
  <c r="Z27" i="10"/>
  <c r="Z20" i="10" s="1"/>
  <c r="R27" i="10"/>
  <c r="R20" i="10" s="1"/>
  <c r="AC27" i="10"/>
  <c r="AC20" i="10" s="1"/>
  <c r="AI27" i="10"/>
  <c r="AI20" i="10" s="1"/>
  <c r="BA27" i="10"/>
  <c r="BA20" i="10" s="1"/>
  <c r="L47" i="14"/>
  <c r="L26" i="14" s="1"/>
  <c r="W27" i="10"/>
  <c r="W20" i="10" s="1"/>
  <c r="AJ27" i="10"/>
  <c r="AJ20" i="10" s="1"/>
  <c r="Y27" i="8"/>
  <c r="Y21" i="8"/>
  <c r="Y20" i="8" s="1"/>
  <c r="AF47" i="10"/>
  <c r="AF21" i="10" s="1"/>
  <c r="M47" i="14"/>
  <c r="M21" i="14" s="1"/>
  <c r="M19" i="14" s="1"/>
  <c r="AL27" i="8"/>
  <c r="AL20" i="8"/>
  <c r="AS47" i="10"/>
  <c r="AS21" i="10" s="1"/>
  <c r="Z47" i="10"/>
  <c r="Z21" i="10" s="1"/>
  <c r="AU47" i="10"/>
  <c r="AU21" i="10" s="1"/>
  <c r="AD47" i="10"/>
  <c r="AM47" i="10"/>
  <c r="AM21" i="10" s="1"/>
  <c r="AP47" i="10"/>
  <c r="AP21" i="10" s="1"/>
  <c r="AN47" i="10"/>
  <c r="AN21" i="10" s="1"/>
  <c r="I27" i="8"/>
  <c r="I20" i="8"/>
  <c r="AG27" i="8"/>
  <c r="X27" i="8"/>
  <c r="X20" i="8"/>
  <c r="Z27" i="8"/>
  <c r="AJ20" i="8"/>
  <c r="AB27" i="8"/>
  <c r="AB20" i="8"/>
  <c r="T27" i="8"/>
  <c r="T20" i="8"/>
  <c r="Q27" i="8"/>
  <c r="U27" i="8"/>
  <c r="Q20" i="8"/>
  <c r="K27" i="8"/>
  <c r="M27" i="8"/>
  <c r="M20" i="8"/>
  <c r="L27" i="8"/>
  <c r="AJ27" i="8"/>
  <c r="AI20" i="8"/>
  <c r="AI27" i="8"/>
  <c r="AG20" i="8"/>
  <c r="AF27" i="8"/>
  <c r="AK27" i="8"/>
  <c r="AF20" i="8"/>
  <c r="AK20" i="8"/>
  <c r="V20" i="8"/>
  <c r="V27" i="8"/>
  <c r="N27" i="8"/>
  <c r="N20" i="8"/>
  <c r="Z56" i="14"/>
  <c r="Z20" i="14"/>
  <c r="H20" i="14"/>
  <c r="I47" i="14"/>
  <c r="I26" i="14" s="1"/>
  <c r="AA54" i="14"/>
  <c r="AY88" i="10"/>
  <c r="AY47" i="10" s="1"/>
  <c r="BC47" i="10"/>
  <c r="BC21" i="10" s="1"/>
  <c r="BC19" i="10" s="1"/>
  <c r="AI88" i="10"/>
  <c r="BB47" i="10"/>
  <c r="BA47" i="10"/>
  <c r="BA21" i="10" s="1"/>
  <c r="AG88" i="10"/>
  <c r="AG47" i="10" s="1"/>
  <c r="AG21" i="10" s="1"/>
  <c r="AT88" i="10"/>
  <c r="AT47" i="10" s="1"/>
  <c r="AT21" i="10" s="1"/>
  <c r="AX47" i="10"/>
  <c r="AX21" i="10" s="1"/>
  <c r="AW47" i="10"/>
  <c r="AW21" i="10" s="1"/>
  <c r="AV47" i="10"/>
  <c r="AV21" i="10" s="1"/>
  <c r="AV19" i="10" s="1"/>
  <c r="AH88" i="10"/>
  <c r="AH47" i="10" s="1"/>
  <c r="AH21" i="10" s="1"/>
  <c r="AI48" i="10"/>
  <c r="AJ48" i="10"/>
  <c r="AJ47" i="10" s="1"/>
  <c r="AJ21" i="10" s="1"/>
  <c r="AH25" i="10"/>
  <c r="AG25" i="10"/>
  <c r="AK20" i="10"/>
  <c r="AW20" i="10"/>
  <c r="AT20" i="10"/>
  <c r="AR20" i="10"/>
  <c r="AQ47" i="10"/>
  <c r="AQ21" i="10" s="1"/>
  <c r="AQ19" i="10" s="1"/>
  <c r="AI25" i="10"/>
  <c r="AP27" i="10"/>
  <c r="AR47" i="10"/>
  <c r="AR21" i="10" s="1"/>
  <c r="AO88" i="10"/>
  <c r="AO47" i="10" s="1"/>
  <c r="AO21" i="10" s="1"/>
  <c r="AO25" i="10"/>
  <c r="AL20" i="10"/>
  <c r="AX20" i="10"/>
  <c r="AL47" i="10"/>
  <c r="AL21" i="10" s="1"/>
  <c r="I25" i="10"/>
  <c r="G25" i="10"/>
  <c r="Y88" i="10"/>
  <c r="H88" i="10"/>
  <c r="H47" i="10" s="1"/>
  <c r="H21" i="10" s="1"/>
  <c r="AA47" i="10"/>
  <c r="AA21" i="10" s="1"/>
  <c r="AC47" i="10"/>
  <c r="AC21" i="10" s="1"/>
  <c r="T88" i="10"/>
  <c r="I88" i="10"/>
  <c r="I47" i="10" s="1"/>
  <c r="I21" i="10" s="1"/>
  <c r="V47" i="10"/>
  <c r="V21" i="10" s="1"/>
  <c r="W47" i="10"/>
  <c r="W21" i="10" s="1"/>
  <c r="G88" i="10"/>
  <c r="G47" i="10" s="1"/>
  <c r="F47" i="10"/>
  <c r="F21" i="10" s="1"/>
  <c r="Q47" i="10"/>
  <c r="Q21" i="10" s="1"/>
  <c r="O88" i="10"/>
  <c r="S47" i="10"/>
  <c r="S21" i="10" s="1"/>
  <c r="N47" i="10"/>
  <c r="N21" i="10" s="1"/>
  <c r="M47" i="10"/>
  <c r="M21" i="10" s="1"/>
  <c r="R47" i="10"/>
  <c r="R21" i="10" s="1"/>
  <c r="X47" i="10"/>
  <c r="X21" i="10" s="1"/>
  <c r="L47" i="10"/>
  <c r="L21" i="10" s="1"/>
  <c r="AB47" i="10"/>
  <c r="AB21" i="10" s="1"/>
  <c r="K47" i="10"/>
  <c r="K21" i="10" s="1"/>
  <c r="U47" i="10"/>
  <c r="U21" i="10" s="1"/>
  <c r="Y48" i="10"/>
  <c r="T48" i="10"/>
  <c r="O48" i="10"/>
  <c r="J48" i="10"/>
  <c r="J47" i="10" s="1"/>
  <c r="J21" i="10" s="1"/>
  <c r="P47" i="10"/>
  <c r="P21" i="10" s="1"/>
  <c r="V20" i="10"/>
  <c r="O20" i="10"/>
  <c r="N20" i="10"/>
  <c r="M20" i="10"/>
  <c r="U20" i="10"/>
  <c r="CI26" i="8"/>
  <c r="CG26" i="8"/>
  <c r="CJ137" i="8"/>
  <c r="CH137" i="8"/>
  <c r="CJ123" i="8"/>
  <c r="CH123" i="8"/>
  <c r="CI89" i="8"/>
  <c r="CG90" i="8"/>
  <c r="CG89" i="8" s="1"/>
  <c r="CI49" i="8"/>
  <c r="CG49" i="8"/>
  <c r="CJ45" i="8"/>
  <c r="CI45" i="8"/>
  <c r="CH45" i="8"/>
  <c r="CG45" i="8"/>
  <c r="CJ36" i="8"/>
  <c r="CI36" i="8"/>
  <c r="CH36" i="8"/>
  <c r="CG36" i="8"/>
  <c r="CJ33" i="8"/>
  <c r="CJ32" i="8" s="1"/>
  <c r="CJ29" i="8" s="1"/>
  <c r="CI33" i="8"/>
  <c r="CI32" i="8" s="1"/>
  <c r="CI29" i="8" s="1"/>
  <c r="CH33" i="8"/>
  <c r="CH32" i="8" s="1"/>
  <c r="CH29" i="8" s="1"/>
  <c r="CG33" i="8"/>
  <c r="CG32" i="8" s="1"/>
  <c r="CG29" i="8" s="1"/>
  <c r="CI25" i="8"/>
  <c r="CG25" i="8"/>
  <c r="CI24" i="8"/>
  <c r="CG24" i="8"/>
  <c r="CI23" i="8"/>
  <c r="CG23" i="8"/>
  <c r="J88" i="13"/>
  <c r="J87" i="13" s="1"/>
  <c r="K88" i="13"/>
  <c r="L88" i="13"/>
  <c r="L87" i="13" s="1"/>
  <c r="M88" i="13"/>
  <c r="M87" i="13" s="1"/>
  <c r="N88" i="13"/>
  <c r="N87" i="13" s="1"/>
  <c r="O88" i="13"/>
  <c r="O87" i="13" s="1"/>
  <c r="P88" i="13"/>
  <c r="P87" i="13" s="1"/>
  <c r="Q88" i="13"/>
  <c r="Q87" i="13" s="1"/>
  <c r="I22" i="13"/>
  <c r="J22" i="13"/>
  <c r="K22" i="13"/>
  <c r="L22" i="13"/>
  <c r="M22" i="13"/>
  <c r="N22" i="13"/>
  <c r="O22" i="13"/>
  <c r="P22" i="13"/>
  <c r="Q22" i="13"/>
  <c r="J24" i="13"/>
  <c r="K24" i="13"/>
  <c r="L24" i="13"/>
  <c r="M24" i="13"/>
  <c r="N24" i="13"/>
  <c r="O24" i="13"/>
  <c r="P24" i="13"/>
  <c r="Q24" i="13"/>
  <c r="J48" i="13"/>
  <c r="J47" i="13" s="1"/>
  <c r="K48" i="13"/>
  <c r="K47" i="13" s="1"/>
  <c r="M48" i="13"/>
  <c r="M47" i="13" s="1"/>
  <c r="N48" i="13"/>
  <c r="N47" i="13" s="1"/>
  <c r="O48" i="13"/>
  <c r="O47" i="13" s="1"/>
  <c r="P48" i="13"/>
  <c r="P47" i="13" s="1"/>
  <c r="Q48" i="13"/>
  <c r="Q47" i="13" s="1"/>
  <c r="I21" i="13"/>
  <c r="J21" i="13"/>
  <c r="K21" i="13"/>
  <c r="L21" i="13"/>
  <c r="M21" i="13"/>
  <c r="N21" i="13"/>
  <c r="O21" i="13"/>
  <c r="P21" i="13"/>
  <c r="Q21" i="13"/>
  <c r="I23" i="13"/>
  <c r="J23" i="13"/>
  <c r="K23" i="13"/>
  <c r="L23" i="13"/>
  <c r="M23" i="13"/>
  <c r="N23" i="13"/>
  <c r="O23" i="13"/>
  <c r="P23" i="13"/>
  <c r="Q23" i="13"/>
  <c r="I27" i="13"/>
  <c r="J27" i="13"/>
  <c r="K27" i="13"/>
  <c r="L27" i="13"/>
  <c r="M27" i="13"/>
  <c r="N27" i="13"/>
  <c r="O27" i="13"/>
  <c r="P27" i="13"/>
  <c r="Q27" i="13"/>
  <c r="I31" i="13"/>
  <c r="J31" i="13"/>
  <c r="K31" i="13"/>
  <c r="L31" i="13"/>
  <c r="M31" i="13"/>
  <c r="N31" i="13"/>
  <c r="O31" i="13"/>
  <c r="P31" i="13"/>
  <c r="Q31" i="13"/>
  <c r="I34" i="13"/>
  <c r="J34" i="13"/>
  <c r="K34" i="13"/>
  <c r="L34" i="13"/>
  <c r="M34" i="13"/>
  <c r="N34" i="13"/>
  <c r="O34" i="13"/>
  <c r="P34" i="13"/>
  <c r="Q34" i="13"/>
  <c r="I43" i="13"/>
  <c r="J43" i="13"/>
  <c r="K43" i="13"/>
  <c r="L43" i="13"/>
  <c r="M43" i="13"/>
  <c r="N43" i="13"/>
  <c r="O43" i="13"/>
  <c r="P43" i="13"/>
  <c r="Q43" i="13"/>
  <c r="T24" i="13"/>
  <c r="T46" i="13"/>
  <c r="U43" i="13"/>
  <c r="T43" i="13"/>
  <c r="U34" i="13"/>
  <c r="T34" i="13"/>
  <c r="U31" i="13"/>
  <c r="U30" i="13" s="1"/>
  <c r="U27" i="13" s="1"/>
  <c r="T31" i="13"/>
  <c r="T30" i="13" s="1"/>
  <c r="T27" i="13" s="1"/>
  <c r="H24" i="13"/>
  <c r="H88" i="13"/>
  <c r="H87" i="13" s="1"/>
  <c r="H43" i="13"/>
  <c r="H34" i="13"/>
  <c r="H31" i="13"/>
  <c r="H27" i="13"/>
  <c r="H23" i="13"/>
  <c r="H22" i="13"/>
  <c r="H21" i="13"/>
  <c r="F24" i="13"/>
  <c r="F22" i="13"/>
  <c r="F131" i="13"/>
  <c r="F21" i="13" s="1"/>
  <c r="F128" i="13"/>
  <c r="F119" i="13"/>
  <c r="F88" i="13"/>
  <c r="F87" i="13" s="1"/>
  <c r="F48" i="13"/>
  <c r="F47" i="13" s="1"/>
  <c r="F43" i="13"/>
  <c r="F34" i="13"/>
  <c r="F31" i="13"/>
  <c r="F27" i="13"/>
  <c r="F23" i="13"/>
  <c r="G24" i="13"/>
  <c r="G22" i="13"/>
  <c r="G88" i="13"/>
  <c r="G87" i="13" s="1"/>
  <c r="G43" i="13"/>
  <c r="G34" i="13"/>
  <c r="G31" i="13"/>
  <c r="G27" i="13"/>
  <c r="G23" i="13"/>
  <c r="G21" i="13"/>
  <c r="E131" i="13"/>
  <c r="E21" i="13" s="1"/>
  <c r="E128" i="13"/>
  <c r="E119" i="13"/>
  <c r="E88" i="13"/>
  <c r="E87" i="13" s="1"/>
  <c r="D48" i="13"/>
  <c r="D47" i="13" s="1"/>
  <c r="D46" i="13" s="1"/>
  <c r="D20" i="13" s="1"/>
  <c r="E43" i="13"/>
  <c r="D43" i="13"/>
  <c r="E34" i="13"/>
  <c r="D34" i="13"/>
  <c r="E31" i="13"/>
  <c r="D31" i="13"/>
  <c r="E27" i="13"/>
  <c r="D27" i="13"/>
  <c r="D24" i="13"/>
  <c r="D23" i="13"/>
  <c r="D22" i="13"/>
  <c r="D21" i="13"/>
  <c r="O47" i="10" l="1"/>
  <c r="O21" i="10" s="1"/>
  <c r="CH136" i="8"/>
  <c r="CH135" i="8" s="1"/>
  <c r="CJ136" i="8"/>
  <c r="CJ135" i="8" s="1"/>
  <c r="T26" i="13"/>
  <c r="T19" i="13" s="1"/>
  <c r="U26" i="13"/>
  <c r="U23" i="13" s="1"/>
  <c r="U22" i="13" s="1"/>
  <c r="U21" i="13" s="1"/>
  <c r="U20" i="13" s="1"/>
  <c r="H19" i="14"/>
  <c r="H26" i="14"/>
  <c r="G26" i="13"/>
  <c r="G19" i="13" s="1"/>
  <c r="E46" i="13"/>
  <c r="E20" i="13" s="1"/>
  <c r="T20" i="13"/>
  <c r="T18" i="13" s="1"/>
  <c r="T25" i="13"/>
  <c r="AK19" i="10"/>
  <c r="AU19" i="10"/>
  <c r="AK26" i="10"/>
  <c r="AF26" i="10"/>
  <c r="Z26" i="10"/>
  <c r="F27" i="8"/>
  <c r="E26" i="13"/>
  <c r="E19" i="13" s="1"/>
  <c r="AN19" i="10"/>
  <c r="Z19" i="10"/>
  <c r="L21" i="14"/>
  <c r="L19" i="14" s="1"/>
  <c r="L26" i="13"/>
  <c r="L19" i="13" s="1"/>
  <c r="K26" i="13"/>
  <c r="K19" i="13" s="1"/>
  <c r="F26" i="13"/>
  <c r="K87" i="13"/>
  <c r="AZ19" i="10"/>
  <c r="D26" i="13"/>
  <c r="D19" i="13" s="1"/>
  <c r="D18" i="13" s="1"/>
  <c r="H26" i="13"/>
  <c r="H19" i="13" s="1"/>
  <c r="U48" i="13"/>
  <c r="U47" i="13" s="1"/>
  <c r="AZ26" i="10"/>
  <c r="P26" i="13"/>
  <c r="P19" i="13" s="1"/>
  <c r="J26" i="13"/>
  <c r="J19" i="13" s="1"/>
  <c r="M26" i="13"/>
  <c r="M19" i="13" s="1"/>
  <c r="O26" i="13"/>
  <c r="O19" i="13" s="1"/>
  <c r="Q26" i="13"/>
  <c r="Q19" i="13" s="1"/>
  <c r="I26" i="13"/>
  <c r="I19" i="13" s="1"/>
  <c r="N26" i="13"/>
  <c r="N19" i="13" s="1"/>
  <c r="M26" i="14"/>
  <c r="AF19" i="10"/>
  <c r="AS19" i="10"/>
  <c r="F46" i="13"/>
  <c r="F20" i="13" s="1"/>
  <c r="AN26" i="10"/>
  <c r="AS26" i="10"/>
  <c r="AU26" i="10"/>
  <c r="AB19" i="10"/>
  <c r="AM19" i="10"/>
  <c r="AM26" i="10"/>
  <c r="AW26" i="10"/>
  <c r="AX26" i="10"/>
  <c r="AI47" i="10"/>
  <c r="AI21" i="10" s="1"/>
  <c r="AI19" i="10" s="1"/>
  <c r="AD21" i="10"/>
  <c r="AD19" i="10" s="1"/>
  <c r="AD26" i="10"/>
  <c r="AV26" i="10"/>
  <c r="Q19" i="10"/>
  <c r="Q26" i="10"/>
  <c r="AR19" i="10"/>
  <c r="AW19" i="10"/>
  <c r="X26" i="10"/>
  <c r="AR26" i="10"/>
  <c r="I21" i="14"/>
  <c r="I19" i="14" s="1"/>
  <c r="CH28" i="8"/>
  <c r="CH27" i="8" s="1"/>
  <c r="CH26" i="8" s="1"/>
  <c r="CH25" i="8" s="1"/>
  <c r="CH24" i="8" s="1"/>
  <c r="CH23" i="8" s="1"/>
  <c r="CH22" i="8" s="1"/>
  <c r="CH21" i="8" s="1"/>
  <c r="CH20" i="8" s="1"/>
  <c r="CG28" i="8"/>
  <c r="CG21" i="8" s="1"/>
  <c r="CI28" i="8"/>
  <c r="CI21" i="8" s="1"/>
  <c r="CI48" i="8"/>
  <c r="CI22" i="8" s="1"/>
  <c r="CG48" i="8"/>
  <c r="CG22" i="8" s="1"/>
  <c r="CJ28" i="8"/>
  <c r="CJ25" i="8" s="1"/>
  <c r="CJ24" i="8" s="1"/>
  <c r="CJ23" i="8" s="1"/>
  <c r="CJ22" i="8" s="1"/>
  <c r="Z54" i="14"/>
  <c r="Z71" i="14"/>
  <c r="Z69" i="14" s="1"/>
  <c r="Z67" i="14" s="1"/>
  <c r="Z65" i="14" s="1"/>
  <c r="Z63" i="14" s="1"/>
  <c r="Z61" i="14" s="1"/>
  <c r="Z59" i="14" s="1"/>
  <c r="Z57" i="14" s="1"/>
  <c r="Z55" i="14" s="1"/>
  <c r="AA71" i="14"/>
  <c r="AA69" i="14" s="1"/>
  <c r="AA67" i="14" s="1"/>
  <c r="AA65" i="14" s="1"/>
  <c r="AA63" i="14" s="1"/>
  <c r="AA61" i="14" s="1"/>
  <c r="AA59" i="14" s="1"/>
  <c r="AA57" i="14" s="1"/>
  <c r="AA55" i="14" s="1"/>
  <c r="AA53" i="14" s="1"/>
  <c r="AA52" i="14" s="1"/>
  <c r="AA51" i="14" s="1"/>
  <c r="AA50" i="14" s="1"/>
  <c r="AA48" i="14" s="1"/>
  <c r="AA47" i="14" s="1"/>
  <c r="BA26" i="10"/>
  <c r="AY21" i="10"/>
  <c r="AY19" i="10" s="1"/>
  <c r="AY26" i="10"/>
  <c r="BC26" i="10"/>
  <c r="BB21" i="10"/>
  <c r="BB19" i="10" s="1"/>
  <c r="BB26" i="10"/>
  <c r="BA19" i="10"/>
  <c r="AE88" i="10"/>
  <c r="AX19" i="10"/>
  <c r="AH19" i="10"/>
  <c r="AG19" i="10"/>
  <c r="AG26" i="10"/>
  <c r="AT19" i="10"/>
  <c r="AE48" i="10"/>
  <c r="AH26" i="10"/>
  <c r="AE25" i="10"/>
  <c r="AJ25" i="10"/>
  <c r="AJ19" i="10" s="1"/>
  <c r="AJ26" i="10"/>
  <c r="AL19" i="10"/>
  <c r="AL26" i="10"/>
  <c r="AO19" i="10"/>
  <c r="AP26" i="10"/>
  <c r="AP20" i="10"/>
  <c r="AP19" i="10" s="1"/>
  <c r="AT26" i="10"/>
  <c r="AO26" i="10"/>
  <c r="AQ26" i="10"/>
  <c r="AC19" i="10"/>
  <c r="N26" i="10"/>
  <c r="Y47" i="10"/>
  <c r="Y21" i="10" s="1"/>
  <c r="Y19" i="10" s="1"/>
  <c r="AC26" i="10"/>
  <c r="V19" i="10"/>
  <c r="V26" i="10"/>
  <c r="AB26" i="10"/>
  <c r="AA19" i="10"/>
  <c r="AA26" i="10"/>
  <c r="T47" i="10"/>
  <c r="T21" i="10" s="1"/>
  <c r="T19" i="10" s="1"/>
  <c r="H26" i="10"/>
  <c r="M26" i="10"/>
  <c r="H19" i="10"/>
  <c r="N19" i="10"/>
  <c r="F19" i="10"/>
  <c r="F26" i="10"/>
  <c r="W19" i="10"/>
  <c r="W26" i="10"/>
  <c r="G21" i="10"/>
  <c r="G19" i="10" s="1"/>
  <c r="G26" i="10"/>
  <c r="I19" i="10"/>
  <c r="I26" i="10"/>
  <c r="S19" i="10"/>
  <c r="S26" i="10"/>
  <c r="M19" i="10"/>
  <c r="L19" i="10"/>
  <c r="L26" i="10"/>
  <c r="X19" i="10"/>
  <c r="R19" i="10"/>
  <c r="K19" i="10"/>
  <c r="R26" i="10"/>
  <c r="K26" i="10"/>
  <c r="U26" i="10"/>
  <c r="U19" i="10"/>
  <c r="O19" i="10"/>
  <c r="O26" i="10"/>
  <c r="J26" i="10"/>
  <c r="J19" i="10"/>
  <c r="P19" i="10"/>
  <c r="P26" i="10"/>
  <c r="I24" i="13"/>
  <c r="N46" i="13"/>
  <c r="N20" i="13" s="1"/>
  <c r="O46" i="13"/>
  <c r="O20" i="13" s="1"/>
  <c r="I48" i="13"/>
  <c r="I47" i="13" s="1"/>
  <c r="I88" i="13"/>
  <c r="I87" i="13" s="1"/>
  <c r="Q46" i="13"/>
  <c r="Q20" i="13" s="1"/>
  <c r="K46" i="13"/>
  <c r="K20" i="13" s="1"/>
  <c r="P46" i="13"/>
  <c r="P20" i="13" s="1"/>
  <c r="M46" i="13"/>
  <c r="M20" i="13" s="1"/>
  <c r="J46" i="13"/>
  <c r="J20" i="13" s="1"/>
  <c r="U46" i="13" l="1"/>
  <c r="F25" i="13"/>
  <c r="F19" i="13"/>
  <c r="CG27" i="8"/>
  <c r="F18" i="13"/>
  <c r="O25" i="13"/>
  <c r="O18" i="13"/>
  <c r="D25" i="13"/>
  <c r="E18" i="13"/>
  <c r="CI20" i="8"/>
  <c r="E25" i="13"/>
  <c r="CG20" i="8"/>
  <c r="N25" i="13"/>
  <c r="P25" i="13"/>
  <c r="P18" i="13"/>
  <c r="CI27" i="8"/>
  <c r="Y26" i="10"/>
  <c r="AE47" i="10"/>
  <c r="AE21" i="10" s="1"/>
  <c r="AE19" i="10" s="1"/>
  <c r="AI26" i="10"/>
  <c r="Z53" i="14"/>
  <c r="Z52" i="14" s="1"/>
  <c r="Z51" i="14" s="1"/>
  <c r="Z50" i="14" s="1"/>
  <c r="Z48" i="14" s="1"/>
  <c r="Z47" i="14" s="1"/>
  <c r="AA26" i="14"/>
  <c r="AA21" i="14"/>
  <c r="AA19" i="14" s="1"/>
  <c r="T26" i="10"/>
  <c r="N18" i="13"/>
  <c r="I46" i="13"/>
  <c r="I20" i="13" s="1"/>
  <c r="I18" i="13" s="1"/>
  <c r="K313" i="21" s="1"/>
  <c r="K312" i="21" s="1"/>
  <c r="Q18" i="13"/>
  <c r="J25" i="13"/>
  <c r="Q25" i="13"/>
  <c r="J18" i="13"/>
  <c r="M25" i="13"/>
  <c r="K25" i="13"/>
  <c r="M18" i="13"/>
  <c r="K18" i="13"/>
  <c r="CJ90" i="8" l="1"/>
  <c r="CJ86" i="8"/>
  <c r="AE26" i="10"/>
  <c r="Z21" i="14"/>
  <c r="Z19" i="14" s="1"/>
  <c r="Z26" i="14"/>
  <c r="I25" i="13"/>
  <c r="CJ85" i="8" l="1"/>
  <c r="CJ84" i="8" s="1"/>
  <c r="CJ83" i="8" s="1"/>
  <c r="CJ82" i="8" s="1"/>
  <c r="CJ81" i="8" s="1"/>
  <c r="CJ80" i="8" s="1"/>
  <c r="CJ79" i="8" s="1"/>
  <c r="CJ78" i="8" s="1"/>
  <c r="CJ77" i="8" s="1"/>
  <c r="CJ76" i="8" s="1"/>
  <c r="CJ75" i="8" s="1"/>
  <c r="CJ74" i="8" s="1"/>
  <c r="CJ73" i="8" s="1"/>
  <c r="CJ72" i="8" s="1"/>
  <c r="CJ71" i="8" s="1"/>
  <c r="CJ70" i="8" s="1"/>
  <c r="CJ69" i="8" s="1"/>
  <c r="CJ68" i="8" s="1"/>
  <c r="CJ67" i="8" s="1"/>
  <c r="CJ66" i="8" s="1"/>
  <c r="CJ65" i="8" s="1"/>
  <c r="CJ64" i="8" s="1"/>
  <c r="CJ63" i="8" s="1"/>
  <c r="CJ62" i="8" s="1"/>
  <c r="CJ61" i="8" s="1"/>
  <c r="CJ60" i="8" s="1"/>
  <c r="CJ59" i="8" s="1"/>
  <c r="CJ58" i="8" s="1"/>
  <c r="CJ57" i="8" s="1"/>
  <c r="CJ56" i="8" s="1"/>
  <c r="CJ55" i="8" s="1"/>
  <c r="CJ54" i="8" s="1"/>
  <c r="CJ53" i="8" s="1"/>
  <c r="CJ52" i="8" s="1"/>
  <c r="CJ51" i="8" s="1"/>
  <c r="E25" i="10"/>
  <c r="E88" i="10"/>
  <c r="E48" i="10"/>
  <c r="E44" i="10"/>
  <c r="E35" i="10"/>
  <c r="E32" i="10"/>
  <c r="E31" i="10" s="1"/>
  <c r="E28" i="10" s="1"/>
  <c r="E27" i="10" s="1"/>
  <c r="E24" i="10"/>
  <c r="E23" i="10"/>
  <c r="E22" i="10"/>
  <c r="D25" i="10"/>
  <c r="D88" i="10"/>
  <c r="D48" i="10"/>
  <c r="D44" i="10"/>
  <c r="D35" i="10"/>
  <c r="D32" i="10"/>
  <c r="D31" i="10" s="1"/>
  <c r="D28" i="10" s="1"/>
  <c r="D24" i="10"/>
  <c r="D23" i="10"/>
  <c r="D22" i="10"/>
  <c r="W123" i="7"/>
  <c r="W114" i="7"/>
  <c r="W105" i="7"/>
  <c r="W102" i="7"/>
  <c r="W73" i="7"/>
  <c r="W64" i="7"/>
  <c r="W61" i="7"/>
  <c r="W60" i="7" s="1"/>
  <c r="W57" i="7" s="1"/>
  <c r="W45" i="7"/>
  <c r="W36" i="7"/>
  <c r="W33" i="7"/>
  <c r="W32" i="7" s="1"/>
  <c r="W29" i="7" s="1"/>
  <c r="U123" i="7"/>
  <c r="U114" i="7"/>
  <c r="U105" i="7"/>
  <c r="U102" i="7"/>
  <c r="U101" i="7" s="1"/>
  <c r="U64" i="7"/>
  <c r="U61" i="7"/>
  <c r="U60" i="7" s="1"/>
  <c r="U57" i="7" s="1"/>
  <c r="U45" i="7"/>
  <c r="U36" i="7"/>
  <c r="U33" i="7"/>
  <c r="U32" i="7" s="1"/>
  <c r="U29" i="7" s="1"/>
  <c r="S123" i="7"/>
  <c r="S114" i="7"/>
  <c r="S105" i="7"/>
  <c r="S102" i="7"/>
  <c r="S64" i="7"/>
  <c r="S61" i="7"/>
  <c r="S60" i="7" s="1"/>
  <c r="S57" i="7" s="1"/>
  <c r="S45" i="7"/>
  <c r="S36" i="7"/>
  <c r="S33" i="7"/>
  <c r="S32" i="7" s="1"/>
  <c r="S29" i="7" s="1"/>
  <c r="Q123" i="7"/>
  <c r="Q114" i="7"/>
  <c r="Q105" i="7"/>
  <c r="Q102" i="7"/>
  <c r="Q101" i="7" s="1"/>
  <c r="Q64" i="7"/>
  <c r="Q61" i="7"/>
  <c r="Q60" i="7" s="1"/>
  <c r="Q57" i="7" s="1"/>
  <c r="Q45" i="7"/>
  <c r="Q36" i="7"/>
  <c r="Q33" i="7"/>
  <c r="Q32" i="7" s="1"/>
  <c r="Q29" i="7" s="1"/>
  <c r="O61" i="7"/>
  <c r="O60" i="7" s="1"/>
  <c r="O57" i="7" s="1"/>
  <c r="O64" i="7"/>
  <c r="O73" i="7"/>
  <c r="O102" i="7"/>
  <c r="O105" i="7"/>
  <c r="O114" i="7"/>
  <c r="O123" i="7"/>
  <c r="O45" i="7"/>
  <c r="O36" i="7"/>
  <c r="O33" i="7"/>
  <c r="O32" i="7" s="1"/>
  <c r="O29" i="7" s="1"/>
  <c r="V26" i="7"/>
  <c r="V90" i="7"/>
  <c r="V45" i="7"/>
  <c r="V36" i="7"/>
  <c r="V33" i="7"/>
  <c r="V32" i="7" s="1"/>
  <c r="V29" i="7" s="1"/>
  <c r="V25" i="7"/>
  <c r="V24" i="7"/>
  <c r="V23" i="7"/>
  <c r="T26" i="7"/>
  <c r="T49" i="7"/>
  <c r="T45" i="7"/>
  <c r="T36" i="7"/>
  <c r="T33" i="7"/>
  <c r="T32" i="7" s="1"/>
  <c r="T29" i="7" s="1"/>
  <c r="T25" i="7"/>
  <c r="T24" i="7"/>
  <c r="T23" i="7"/>
  <c r="R26" i="7"/>
  <c r="R90" i="7"/>
  <c r="R45" i="7"/>
  <c r="R36" i="7"/>
  <c r="R33" i="7"/>
  <c r="R32" i="7" s="1"/>
  <c r="R29" i="7" s="1"/>
  <c r="R25" i="7"/>
  <c r="R24" i="7"/>
  <c r="R23" i="7"/>
  <c r="P26" i="7"/>
  <c r="P90" i="7"/>
  <c r="P45" i="7"/>
  <c r="P36" i="7"/>
  <c r="P33" i="7"/>
  <c r="P32" i="7" s="1"/>
  <c r="P29" i="7" s="1"/>
  <c r="P25" i="7"/>
  <c r="P24" i="7"/>
  <c r="P23" i="7"/>
  <c r="N26" i="7"/>
  <c r="N89" i="7"/>
  <c r="N48" i="7" s="1"/>
  <c r="N45" i="7"/>
  <c r="N36" i="7"/>
  <c r="N33" i="7"/>
  <c r="N32" i="7" s="1"/>
  <c r="N29" i="7" s="1"/>
  <c r="N25" i="7"/>
  <c r="N24" i="7"/>
  <c r="N23" i="7"/>
  <c r="L26" i="7"/>
  <c r="K26" i="7"/>
  <c r="J26" i="7"/>
  <c r="I26" i="7"/>
  <c r="L89" i="7"/>
  <c r="K89" i="7"/>
  <c r="J89" i="7"/>
  <c r="I89" i="7"/>
  <c r="L49" i="7"/>
  <c r="K49" i="7"/>
  <c r="J49" i="7"/>
  <c r="I49" i="7"/>
  <c r="L45" i="7"/>
  <c r="K45" i="7"/>
  <c r="J45" i="7"/>
  <c r="I45" i="7"/>
  <c r="L36" i="7"/>
  <c r="K36" i="7"/>
  <c r="J36" i="7"/>
  <c r="I36" i="7"/>
  <c r="L33" i="7"/>
  <c r="L32" i="7" s="1"/>
  <c r="L29" i="7" s="1"/>
  <c r="K33" i="7"/>
  <c r="K32" i="7" s="1"/>
  <c r="K29" i="7" s="1"/>
  <c r="J33" i="7"/>
  <c r="J32" i="7" s="1"/>
  <c r="J29" i="7" s="1"/>
  <c r="I33" i="7"/>
  <c r="I32" i="7" s="1"/>
  <c r="I29" i="7" s="1"/>
  <c r="L25" i="7"/>
  <c r="K25" i="7"/>
  <c r="J25" i="7"/>
  <c r="I25" i="7"/>
  <c r="L24" i="7"/>
  <c r="K24" i="7"/>
  <c r="J24" i="7"/>
  <c r="I24" i="7"/>
  <c r="L23" i="7"/>
  <c r="K23" i="7"/>
  <c r="J23" i="7"/>
  <c r="I23" i="7"/>
  <c r="M26" i="7"/>
  <c r="M89" i="7"/>
  <c r="M48" i="7" s="1"/>
  <c r="M45" i="7"/>
  <c r="M36" i="7"/>
  <c r="M33" i="7"/>
  <c r="M32" i="7" s="1"/>
  <c r="M29" i="7" s="1"/>
  <c r="M25" i="7"/>
  <c r="M24" i="7"/>
  <c r="M23" i="7"/>
  <c r="H26" i="7"/>
  <c r="H89" i="7"/>
  <c r="H49" i="7"/>
  <c r="H45" i="7"/>
  <c r="H36" i="7"/>
  <c r="H33" i="7"/>
  <c r="H32" i="7" s="1"/>
  <c r="H29" i="7" s="1"/>
  <c r="H25" i="7"/>
  <c r="H24" i="7"/>
  <c r="H23" i="7"/>
  <c r="E23" i="7"/>
  <c r="E24" i="7"/>
  <c r="E25" i="7"/>
  <c r="E33" i="7"/>
  <c r="E32" i="7" s="1"/>
  <c r="E29" i="7" s="1"/>
  <c r="E36" i="7"/>
  <c r="E45" i="7"/>
  <c r="E49" i="7"/>
  <c r="E89" i="7"/>
  <c r="E26" i="7"/>
  <c r="G26" i="7"/>
  <c r="F26" i="7"/>
  <c r="F89" i="7"/>
  <c r="G89" i="7"/>
  <c r="G49" i="7"/>
  <c r="F49" i="7"/>
  <c r="G45" i="7"/>
  <c r="F45" i="7"/>
  <c r="G36" i="7"/>
  <c r="F36" i="7"/>
  <c r="G33" i="7"/>
  <c r="G32" i="7" s="1"/>
  <c r="G29" i="7" s="1"/>
  <c r="F33" i="7"/>
  <c r="F32" i="7" s="1"/>
  <c r="F29" i="7" s="1"/>
  <c r="G25" i="7"/>
  <c r="F25" i="7"/>
  <c r="G24" i="7"/>
  <c r="F24" i="7"/>
  <c r="G23" i="7"/>
  <c r="F23" i="7"/>
  <c r="D26" i="7"/>
  <c r="D89" i="7"/>
  <c r="D49" i="7"/>
  <c r="D45" i="7"/>
  <c r="D36" i="7"/>
  <c r="D33" i="7"/>
  <c r="D32" i="7" s="1"/>
  <c r="D29" i="7" s="1"/>
  <c r="D25" i="7"/>
  <c r="D24" i="7"/>
  <c r="D23" i="7"/>
  <c r="R48" i="4" l="1"/>
  <c r="R47" i="4" s="1"/>
  <c r="R46" i="4" s="1"/>
  <c r="V89" i="7"/>
  <c r="V76" i="7"/>
  <c r="O101" i="7"/>
  <c r="S101" i="7"/>
  <c r="U25" i="7"/>
  <c r="U98" i="7"/>
  <c r="U87" i="7"/>
  <c r="U86" i="7"/>
  <c r="Q98" i="7"/>
  <c r="Q86" i="7"/>
  <c r="Q87" i="7"/>
  <c r="R89" i="7"/>
  <c r="R76" i="7"/>
  <c r="O25" i="7"/>
  <c r="W101" i="7"/>
  <c r="P89" i="7"/>
  <c r="P76" i="7"/>
  <c r="S56" i="7"/>
  <c r="S55" i="7" s="1"/>
  <c r="S54" i="7" s="1"/>
  <c r="L28" i="7"/>
  <c r="L21" i="7" s="1"/>
  <c r="J28" i="7"/>
  <c r="J21" i="7" s="1"/>
  <c r="Q56" i="7"/>
  <c r="Q55" i="7" s="1"/>
  <c r="Q54" i="7" s="1"/>
  <c r="W56" i="7"/>
  <c r="W55" i="7" s="1"/>
  <c r="W54" i="7" s="1"/>
  <c r="W52" i="7" s="1"/>
  <c r="W51" i="7" s="1"/>
  <c r="N28" i="7"/>
  <c r="N21" i="7" s="1"/>
  <c r="S28" i="7"/>
  <c r="S27" i="7" s="1"/>
  <c r="S26" i="7" s="1"/>
  <c r="S25" i="7" s="1"/>
  <c r="S24" i="7" s="1"/>
  <c r="S23" i="7" s="1"/>
  <c r="S22" i="7" s="1"/>
  <c r="S21" i="7" s="1"/>
  <c r="S20" i="7" s="1"/>
  <c r="D28" i="7"/>
  <c r="D21" i="7" s="1"/>
  <c r="R28" i="7"/>
  <c r="R21" i="7" s="1"/>
  <c r="I28" i="7"/>
  <c r="I21" i="7" s="1"/>
  <c r="U28" i="7"/>
  <c r="M28" i="7"/>
  <c r="M21" i="7" s="1"/>
  <c r="O28" i="7"/>
  <c r="O56" i="7"/>
  <c r="U56" i="7"/>
  <c r="W28" i="7"/>
  <c r="W27" i="7" s="1"/>
  <c r="W26" i="7" s="1"/>
  <c r="W25" i="7" s="1"/>
  <c r="W24" i="7" s="1"/>
  <c r="W23" i="7" s="1"/>
  <c r="W22" i="7" s="1"/>
  <c r="W21" i="7" s="1"/>
  <c r="W20" i="7" s="1"/>
  <c r="H28" i="7"/>
  <c r="H21" i="7" s="1"/>
  <c r="G28" i="7"/>
  <c r="G21" i="7" s="1"/>
  <c r="E28" i="7"/>
  <c r="E21" i="7" s="1"/>
  <c r="V28" i="7"/>
  <c r="G48" i="7"/>
  <c r="G22" i="7" s="1"/>
  <c r="K28" i="7"/>
  <c r="P28" i="7"/>
  <c r="T28" i="7"/>
  <c r="T21" i="7" s="1"/>
  <c r="Q28" i="7"/>
  <c r="Q27" i="7" s="1"/>
  <c r="Q26" i="7" s="1"/>
  <c r="Q25" i="7" s="1"/>
  <c r="Q24" i="7" s="1"/>
  <c r="Q23" i="7" s="1"/>
  <c r="Q22" i="7" s="1"/>
  <c r="Q21" i="7" s="1"/>
  <c r="Q20" i="7" s="1"/>
  <c r="D27" i="10"/>
  <c r="F28" i="7"/>
  <c r="F21" i="7" s="1"/>
  <c r="D47" i="10"/>
  <c r="D21" i="10" s="1"/>
  <c r="I48" i="7"/>
  <c r="I22" i="7" s="1"/>
  <c r="L48" i="7"/>
  <c r="L22" i="7" s="1"/>
  <c r="E48" i="7"/>
  <c r="E22" i="7" s="1"/>
  <c r="J48" i="7"/>
  <c r="J22" i="7" s="1"/>
  <c r="D48" i="7"/>
  <c r="D22" i="7" s="1"/>
  <c r="K48" i="7"/>
  <c r="K22" i="7" s="1"/>
  <c r="N22" i="7"/>
  <c r="M22" i="7"/>
  <c r="T48" i="7"/>
  <c r="T22" i="7" s="1"/>
  <c r="H48" i="7"/>
  <c r="H22" i="7" s="1"/>
  <c r="E47" i="10"/>
  <c r="E21" i="10" s="1"/>
  <c r="E20" i="10"/>
  <c r="D20" i="10"/>
  <c r="F48" i="7"/>
  <c r="F22" i="7" s="1"/>
  <c r="Q52" i="7" l="1"/>
  <c r="Q51" i="7" s="1"/>
  <c r="S52" i="7"/>
  <c r="S51" i="7" s="1"/>
  <c r="U23" i="7"/>
  <c r="P74" i="7"/>
  <c r="P75" i="7"/>
  <c r="U97" i="7"/>
  <c r="U84" i="7"/>
  <c r="W98" i="7"/>
  <c r="W86" i="7"/>
  <c r="W87" i="7"/>
  <c r="O21" i="7"/>
  <c r="O27" i="7"/>
  <c r="U27" i="7"/>
  <c r="U21" i="7"/>
  <c r="S98" i="7"/>
  <c r="S86" i="7"/>
  <c r="S87" i="7"/>
  <c r="R75" i="7"/>
  <c r="R74" i="7"/>
  <c r="O98" i="7"/>
  <c r="O86" i="7"/>
  <c r="O87" i="7"/>
  <c r="O23" i="7"/>
  <c r="Q97" i="7"/>
  <c r="Q84" i="7"/>
  <c r="V75" i="7"/>
  <c r="V74" i="7"/>
  <c r="G20" i="7"/>
  <c r="K27" i="7"/>
  <c r="G27" i="7"/>
  <c r="V21" i="7"/>
  <c r="N20" i="7"/>
  <c r="P21" i="7"/>
  <c r="F20" i="7"/>
  <c r="K21" i="7"/>
  <c r="K20" i="7" s="1"/>
  <c r="D20" i="7"/>
  <c r="L27" i="7"/>
  <c r="E27" i="7"/>
  <c r="O55" i="7"/>
  <c r="O54" i="7" s="1"/>
  <c r="U55" i="7"/>
  <c r="U54" i="7" s="1"/>
  <c r="U52" i="7" s="1"/>
  <c r="U51" i="7" s="1"/>
  <c r="D26" i="10"/>
  <c r="D19" i="10"/>
  <c r="J20" i="7"/>
  <c r="E20" i="7"/>
  <c r="M20" i="7"/>
  <c r="I27" i="7"/>
  <c r="J27" i="7"/>
  <c r="L20" i="7"/>
  <c r="I20" i="7"/>
  <c r="D27" i="7"/>
  <c r="M27" i="7"/>
  <c r="H27" i="7"/>
  <c r="T20" i="7"/>
  <c r="H20" i="7"/>
  <c r="N27" i="7"/>
  <c r="T27" i="7"/>
  <c r="E19" i="10"/>
  <c r="E26" i="10"/>
  <c r="F27" i="7"/>
  <c r="O52" i="7" l="1"/>
  <c r="O51" i="7" s="1"/>
  <c r="P50" i="7"/>
  <c r="P49" i="7" s="1"/>
  <c r="P48" i="7" s="1"/>
  <c r="R50" i="7"/>
  <c r="R49" i="7" s="1"/>
  <c r="R48" i="7" s="1"/>
  <c r="V50" i="7"/>
  <c r="V49" i="7" s="1"/>
  <c r="V48" i="7" s="1"/>
  <c r="O20" i="7"/>
  <c r="U20" i="7"/>
  <c r="W97" i="7"/>
  <c r="W84" i="7"/>
  <c r="O84" i="7"/>
  <c r="O97" i="7"/>
  <c r="U96" i="7"/>
  <c r="U83" i="7"/>
  <c r="Q96" i="7"/>
  <c r="Q83" i="7"/>
  <c r="S84" i="7"/>
  <c r="S97" i="7"/>
  <c r="E21" i="4"/>
  <c r="E22" i="4"/>
  <c r="E23" i="4"/>
  <c r="E31" i="4"/>
  <c r="E30" i="4" s="1"/>
  <c r="E27" i="4" s="1"/>
  <c r="E34" i="4"/>
  <c r="E43" i="4"/>
  <c r="E24" i="4"/>
  <c r="H21" i="4"/>
  <c r="I21" i="4"/>
  <c r="J21" i="4"/>
  <c r="K21" i="4"/>
  <c r="L21" i="4"/>
  <c r="M21" i="4"/>
  <c r="N21" i="4"/>
  <c r="O21" i="4"/>
  <c r="P21" i="4"/>
  <c r="Q21" i="4"/>
  <c r="R21" i="4"/>
  <c r="S21" i="4"/>
  <c r="H22" i="4"/>
  <c r="I22" i="4"/>
  <c r="J22" i="4"/>
  <c r="K22" i="4"/>
  <c r="L22" i="4"/>
  <c r="M22" i="4"/>
  <c r="N22" i="4"/>
  <c r="O22" i="4"/>
  <c r="P22" i="4"/>
  <c r="Q22" i="4"/>
  <c r="R22" i="4"/>
  <c r="S22" i="4"/>
  <c r="H23" i="4"/>
  <c r="I23" i="4"/>
  <c r="J23" i="4"/>
  <c r="K23" i="4"/>
  <c r="L23" i="4"/>
  <c r="M23" i="4"/>
  <c r="N23" i="4"/>
  <c r="O23" i="4"/>
  <c r="P23" i="4"/>
  <c r="Q23" i="4"/>
  <c r="R23" i="4"/>
  <c r="S23" i="4"/>
  <c r="H31" i="4"/>
  <c r="H30" i="4" s="1"/>
  <c r="H27" i="4" s="1"/>
  <c r="I31" i="4"/>
  <c r="I30" i="4" s="1"/>
  <c r="I27" i="4" s="1"/>
  <c r="J31" i="4"/>
  <c r="J30" i="4" s="1"/>
  <c r="J27" i="4" s="1"/>
  <c r="K31" i="4"/>
  <c r="K30" i="4" s="1"/>
  <c r="K27" i="4" s="1"/>
  <c r="L31" i="4"/>
  <c r="L30" i="4" s="1"/>
  <c r="L27" i="4" s="1"/>
  <c r="M31" i="4"/>
  <c r="M30" i="4" s="1"/>
  <c r="M27" i="4" s="1"/>
  <c r="N31" i="4"/>
  <c r="N30" i="4" s="1"/>
  <c r="N27" i="4" s="1"/>
  <c r="O31" i="4"/>
  <c r="O30" i="4" s="1"/>
  <c r="O27" i="4" s="1"/>
  <c r="P31" i="4"/>
  <c r="P30" i="4" s="1"/>
  <c r="P27" i="4" s="1"/>
  <c r="Q31" i="4"/>
  <c r="Q30" i="4" s="1"/>
  <c r="Q27" i="4" s="1"/>
  <c r="R31" i="4"/>
  <c r="R30" i="4" s="1"/>
  <c r="R27" i="4" s="1"/>
  <c r="S31" i="4"/>
  <c r="S30" i="4" s="1"/>
  <c r="S27" i="4" s="1"/>
  <c r="H34" i="4"/>
  <c r="I34" i="4"/>
  <c r="J34" i="4"/>
  <c r="K34" i="4"/>
  <c r="L34" i="4"/>
  <c r="M34" i="4"/>
  <c r="N34" i="4"/>
  <c r="O34" i="4"/>
  <c r="P34" i="4"/>
  <c r="Q34" i="4"/>
  <c r="R34" i="4"/>
  <c r="S34" i="4"/>
  <c r="H43" i="4"/>
  <c r="I43" i="4"/>
  <c r="J43" i="4"/>
  <c r="K43" i="4"/>
  <c r="L43" i="4"/>
  <c r="M43" i="4"/>
  <c r="N43" i="4"/>
  <c r="O43" i="4"/>
  <c r="P43" i="4"/>
  <c r="Q43" i="4"/>
  <c r="R43" i="4"/>
  <c r="S43" i="4"/>
  <c r="H24" i="4"/>
  <c r="I24" i="4"/>
  <c r="J24" i="4"/>
  <c r="K24" i="4"/>
  <c r="L24" i="4"/>
  <c r="M24" i="4"/>
  <c r="N24" i="4"/>
  <c r="O24" i="4"/>
  <c r="P24" i="4"/>
  <c r="Q24" i="4"/>
  <c r="R24" i="4"/>
  <c r="S24" i="4"/>
  <c r="G24" i="4"/>
  <c r="G43" i="4"/>
  <c r="G34" i="4"/>
  <c r="G31" i="4"/>
  <c r="G30" i="4" s="1"/>
  <c r="G27" i="4" s="1"/>
  <c r="G23" i="4"/>
  <c r="G22" i="4"/>
  <c r="G21" i="4"/>
  <c r="F24" i="4"/>
  <c r="F43" i="4"/>
  <c r="F34" i="4"/>
  <c r="F31" i="4"/>
  <c r="F30" i="4" s="1"/>
  <c r="F27" i="4" s="1"/>
  <c r="F23" i="4"/>
  <c r="F22" i="4"/>
  <c r="F21" i="4"/>
  <c r="D24" i="4"/>
  <c r="D43" i="4"/>
  <c r="D34" i="4"/>
  <c r="D31" i="4"/>
  <c r="D30" i="4" s="1"/>
  <c r="D27" i="4" s="1"/>
  <c r="D23" i="4"/>
  <c r="D22" i="4"/>
  <c r="D21" i="4"/>
  <c r="V22" i="7" l="1"/>
  <c r="V20" i="7" s="1"/>
  <c r="V27" i="7"/>
  <c r="R22" i="7"/>
  <c r="R20" i="7" s="1"/>
  <c r="R27" i="7"/>
  <c r="Q95" i="7"/>
  <c r="Q82" i="7"/>
  <c r="P22" i="7"/>
  <c r="P20" i="7" s="1"/>
  <c r="P27" i="7"/>
  <c r="U95" i="7"/>
  <c r="U82" i="7"/>
  <c r="O96" i="7"/>
  <c r="O83" i="7"/>
  <c r="W96" i="7"/>
  <c r="W83" i="7"/>
  <c r="S96" i="7"/>
  <c r="S83" i="7"/>
  <c r="G26" i="4"/>
  <c r="G25" i="4" s="1"/>
  <c r="F26" i="4"/>
  <c r="D26" i="4"/>
  <c r="D25" i="4" s="1"/>
  <c r="F20" i="4"/>
  <c r="G20" i="4"/>
  <c r="D20" i="4"/>
  <c r="E26" i="4"/>
  <c r="M26" i="4"/>
  <c r="O26" i="4"/>
  <c r="S26" i="4"/>
  <c r="Q26" i="4"/>
  <c r="K26" i="4"/>
  <c r="O20" i="4"/>
  <c r="E20" i="4"/>
  <c r="S20" i="4"/>
  <c r="J26" i="4"/>
  <c r="N26" i="4"/>
  <c r="R26" i="4"/>
  <c r="L26" i="4"/>
  <c r="M20" i="4"/>
  <c r="P26" i="4"/>
  <c r="I26" i="4"/>
  <c r="H26" i="4"/>
  <c r="I20" i="4"/>
  <c r="J20" i="4"/>
  <c r="H20" i="4"/>
  <c r="R20" i="4"/>
  <c r="L20" i="4"/>
  <c r="Q20" i="4"/>
  <c r="K20" i="4"/>
  <c r="P20" i="4"/>
  <c r="N20" i="4"/>
  <c r="G19" i="4" l="1"/>
  <c r="S19" i="4"/>
  <c r="S25" i="4"/>
  <c r="M19" i="4"/>
  <c r="M25" i="4"/>
  <c r="I19" i="4"/>
  <c r="I25" i="4"/>
  <c r="L19" i="4"/>
  <c r="L18" i="4" s="1"/>
  <c r="L25" i="4"/>
  <c r="D19" i="4"/>
  <c r="D18" i="4" s="1"/>
  <c r="R19" i="4"/>
  <c r="R18" i="4" s="1"/>
  <c r="R25" i="4"/>
  <c r="J19" i="4"/>
  <c r="J18" i="4" s="1"/>
  <c r="J25" i="4"/>
  <c r="O19" i="4"/>
  <c r="O25" i="4"/>
  <c r="F19" i="4"/>
  <c r="F18" i="4" s="1"/>
  <c r="F25" i="4"/>
  <c r="K19" i="4"/>
  <c r="K18" i="4" s="1"/>
  <c r="K25" i="4"/>
  <c r="P19" i="4"/>
  <c r="P18" i="4" s="1"/>
  <c r="P25" i="4"/>
  <c r="E19" i="4"/>
  <c r="E18" i="4" s="1"/>
  <c r="E25" i="4"/>
  <c r="N19" i="4"/>
  <c r="N18" i="4" s="1"/>
  <c r="N25" i="4"/>
  <c r="H19" i="4"/>
  <c r="H25" i="4"/>
  <c r="Q19" i="4"/>
  <c r="Q18" i="4" s="1"/>
  <c r="Q25" i="4"/>
  <c r="U94" i="7"/>
  <c r="U81" i="7"/>
  <c r="W95" i="7"/>
  <c r="W82" i="7"/>
  <c r="S95" i="7"/>
  <c r="S82" i="7"/>
  <c r="O95" i="7"/>
  <c r="O82" i="7"/>
  <c r="Q94" i="7"/>
  <c r="Q81" i="7"/>
  <c r="G18" i="4"/>
  <c r="O18" i="4"/>
  <c r="M18" i="4"/>
  <c r="I18" i="4"/>
  <c r="S18" i="4"/>
  <c r="H18" i="4"/>
  <c r="K340" i="21" s="1"/>
  <c r="K287" i="21" s="1"/>
  <c r="K286" i="21" s="1"/>
  <c r="CH90" i="8" l="1"/>
  <c r="CH86" i="8"/>
  <c r="CH85" i="8" s="1"/>
  <c r="Q80" i="7"/>
  <c r="Q93" i="7"/>
  <c r="O94" i="7"/>
  <c r="O81" i="7"/>
  <c r="S94" i="7"/>
  <c r="S81" i="7"/>
  <c r="W94" i="7"/>
  <c r="W81" i="7"/>
  <c r="U80" i="7"/>
  <c r="U93" i="7"/>
  <c r="S80" i="7" l="1"/>
  <c r="S93" i="7"/>
  <c r="O80" i="7"/>
  <c r="O93" i="7"/>
  <c r="Q92" i="7"/>
  <c r="Q79" i="7"/>
  <c r="U92" i="7"/>
  <c r="U79" i="7"/>
  <c r="W93" i="7"/>
  <c r="W80" i="7"/>
  <c r="CH89" i="8"/>
  <c r="CH84" i="8" s="1"/>
  <c r="CH83" i="8" s="1"/>
  <c r="CH82" i="8" s="1"/>
  <c r="CH81" i="8" s="1"/>
  <c r="CH80" i="8" s="1"/>
  <c r="CH79" i="8" s="1"/>
  <c r="CH78" i="8" s="1"/>
  <c r="CH77" i="8" s="1"/>
  <c r="CH76" i="8" s="1"/>
  <c r="CH75" i="8" s="1"/>
  <c r="CH74" i="8" s="1"/>
  <c r="CH73" i="8" s="1"/>
  <c r="CH72" i="8" s="1"/>
  <c r="CH71" i="8" s="1"/>
  <c r="CH70" i="8" s="1"/>
  <c r="CH69" i="8" s="1"/>
  <c r="CH68" i="8" s="1"/>
  <c r="CH67" i="8" s="1"/>
  <c r="CH66" i="8" s="1"/>
  <c r="CH65" i="8" s="1"/>
  <c r="CH64" i="8" s="1"/>
  <c r="CH63" i="8" s="1"/>
  <c r="CH62" i="8" s="1"/>
  <c r="CH61" i="8" s="1"/>
  <c r="CH60" i="8" s="1"/>
  <c r="CH59" i="8" s="1"/>
  <c r="CH58" i="8" s="1"/>
  <c r="CH57" i="8" s="1"/>
  <c r="CH56" i="8" s="1"/>
  <c r="CH55" i="8" s="1"/>
  <c r="CH54" i="8" s="1"/>
  <c r="CH53" i="8" s="1"/>
  <c r="CH52" i="8" s="1"/>
  <c r="CH51" i="8" s="1"/>
  <c r="CH50" i="8" s="1"/>
  <c r="CH49" i="8" s="1"/>
  <c r="CH48" i="8" s="1"/>
  <c r="W92" i="7" l="1"/>
  <c r="W79" i="7"/>
  <c r="Q91" i="7"/>
  <c r="Q78" i="7"/>
  <c r="S92" i="7"/>
  <c r="S79" i="7"/>
  <c r="U91" i="7"/>
  <c r="U78" i="7"/>
  <c r="O92" i="7"/>
  <c r="O79" i="7"/>
  <c r="S91" i="7" l="1"/>
  <c r="S78" i="7"/>
  <c r="U90" i="7"/>
  <c r="U77" i="7"/>
  <c r="O91" i="7"/>
  <c r="O78" i="7"/>
  <c r="Q90" i="7"/>
  <c r="Q77" i="7"/>
  <c r="W91" i="7"/>
  <c r="W78" i="7"/>
  <c r="Q89" i="7" l="1"/>
  <c r="Q76" i="7"/>
  <c r="O90" i="7"/>
  <c r="O77" i="7"/>
  <c r="W90" i="7"/>
  <c r="W77" i="7"/>
  <c r="U89" i="7"/>
  <c r="U76" i="7"/>
  <c r="S90" i="7"/>
  <c r="S77" i="7"/>
  <c r="S89" i="7" l="1"/>
  <c r="S76" i="7"/>
  <c r="U75" i="7"/>
  <c r="U74" i="7"/>
  <c r="W89" i="7"/>
  <c r="W76" i="7"/>
  <c r="O89" i="7"/>
  <c r="O76" i="7"/>
  <c r="Q74" i="7"/>
  <c r="Q75" i="7"/>
  <c r="Q50" i="7" l="1"/>
  <c r="Q49" i="7" s="1"/>
  <c r="Q48" i="7" s="1"/>
  <c r="W75" i="7"/>
  <c r="W74" i="7"/>
  <c r="O74" i="7"/>
  <c r="O75" i="7"/>
  <c r="S75" i="7"/>
  <c r="S74" i="7"/>
  <c r="S50" i="7" s="1"/>
  <c r="S49" i="7" s="1"/>
  <c r="S48" i="7" s="1"/>
  <c r="W50" i="7" l="1"/>
  <c r="W49" i="7" s="1"/>
  <c r="W48" i="7" s="1"/>
  <c r="G48" i="13"/>
  <c r="G47" i="13" s="1"/>
  <c r="G46" i="13" s="1"/>
  <c r="L60" i="13"/>
  <c r="H60" i="13" s="1"/>
  <c r="H48" i="13" s="1"/>
  <c r="H47" i="13" s="1"/>
  <c r="H46" i="13" s="1"/>
  <c r="S60" i="13"/>
  <c r="S48" i="13" s="1"/>
  <c r="S47" i="13" s="1"/>
  <c r="S46" i="13" s="1"/>
  <c r="S20" i="13" l="1"/>
  <c r="S18" i="13" s="1"/>
  <c r="S25" i="13"/>
  <c r="H20" i="13"/>
  <c r="H18" i="13" s="1"/>
  <c r="H25" i="13"/>
  <c r="G25" i="13"/>
  <c r="G20" i="13"/>
  <c r="G18" i="13" s="1"/>
  <c r="L48" i="13"/>
  <c r="L47" i="13" s="1"/>
  <c r="L46" i="13" s="1"/>
  <c r="L20" i="13" l="1"/>
  <c r="L18" i="13" s="1"/>
  <c r="L25" i="13"/>
  <c r="J313" i="21"/>
  <c r="J312" i="21" s="1"/>
  <c r="J340" i="21"/>
  <c r="J287" i="21" l="1"/>
  <c r="J286" i="21" s="1"/>
</calcChain>
</file>

<file path=xl/sharedStrings.xml><?xml version="1.0" encoding="utf-8"?>
<sst xmlns="http://schemas.openxmlformats.org/spreadsheetml/2006/main" count="11236" uniqueCount="1119">
  <si>
    <t>План</t>
  </si>
  <si>
    <t>Факт</t>
  </si>
  <si>
    <t>%</t>
  </si>
  <si>
    <t>Причины отклонений</t>
  </si>
  <si>
    <t>к приказу Минэнерго России
от 25 апреля 2018 г. № 320</t>
  </si>
  <si>
    <t>полное наименование субъекта электроэнергетики</t>
  </si>
  <si>
    <t xml:space="preserve">Год раскрытия информации: </t>
  </si>
  <si>
    <t xml:space="preserve"> год</t>
  </si>
  <si>
    <t xml:space="preserve">Утвержденные плановые значения показателей приведены в соответствии с </t>
  </si>
  <si>
    <t>реквизиты решения органа исполнительной власти, утвердившего инвестиционную программу</t>
  </si>
  <si>
    <t>Номер группы инвести-ционных проектов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</si>
  <si>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</si>
  <si>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</si>
  <si>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Оценка полной стоимости инвестиционного проекта в прогнозных ценах соответствующих лет, млн. рублей
(с НДС)</t>
  </si>
  <si>
    <t>Всего</t>
  </si>
  <si>
    <t>I квартал</t>
  </si>
  <si>
    <t>II квартал</t>
  </si>
  <si>
    <t>III квартал</t>
  </si>
  <si>
    <t>IV квартал</t>
  </si>
  <si>
    <t>Остаток финансирования капитальных вложений на конец отчетного периода в прогнозных ценах соответствующих лет, млн. рублей
(с НДС)</t>
  </si>
  <si>
    <t>Отклонение от плана финансирования по итогам отчетного периода</t>
  </si>
  <si>
    <t>млн. рублей
(с НДС)</t>
  </si>
  <si>
    <t>Приложение № 10</t>
  </si>
  <si>
    <t>Форма 10. Отчет об исполнении плана финансирования капитальных вложений по инвестиционным проектам инвестиционной программы (квартальный)</t>
  </si>
  <si>
    <t xml:space="preserve"> года</t>
  </si>
  <si>
    <t>Приложение № 11</t>
  </si>
  <si>
    <t>Форма 11. Отчет об исполнении плана финансирования капитальных вложений по источникам финансирования инвестиционных проектов инвестиционной программы (квартальный)</t>
  </si>
  <si>
    <t xml:space="preserve">Отчет о реализации инвестиционной программы </t>
  </si>
  <si>
    <t>Финансирование капитальных вложений, млн. рублей (с НДС)</t>
  </si>
  <si>
    <t>Общий объем финансирования,
в том числе за счет:</t>
  </si>
  <si>
    <t>федерального бюджета</t>
  </si>
  <si>
    <t>бюджетов субъектов Российской Федерации и муниципальных образований</t>
  </si>
  <si>
    <t>средств, полученных от оказания услуг, реализации товаров по регулируемым государством ценам (тарифам)</t>
  </si>
  <si>
    <t>иных источников
финансирования</t>
  </si>
  <si>
    <t>иных источников финансирования</t>
  </si>
  <si>
    <t>Общий фактический объем финансирования,
в том числе за счет:</t>
  </si>
  <si>
    <t>Приложение № 13</t>
  </si>
  <si>
    <t>Форма 13. Отчет об исполнении плана ввода основных средств по инвестиционным проектам инвестиционной программы (квартальный)</t>
  </si>
  <si>
    <t>Первоначальная стоимость принимаемых к учету основных средств и нематериальных активов, млн. рублей
(без НДС)</t>
  </si>
  <si>
    <t>Принятие основных средств и нематериальных</t>
  </si>
  <si>
    <t>Отклонение от плана ввода основных средств по итогам отчетного периода</t>
  </si>
  <si>
    <t>нематериальные активы</t>
  </si>
  <si>
    <t>основные средства</t>
  </si>
  <si>
    <t>млн. рублей
(без НДС)</t>
  </si>
  <si>
    <t>МВ×А</t>
  </si>
  <si>
    <t>Мвар</t>
  </si>
  <si>
    <t>км ЛЭП</t>
  </si>
  <si>
    <t>МВт</t>
  </si>
  <si>
    <t>5.1</t>
  </si>
  <si>
    <t>5.2</t>
  </si>
  <si>
    <t>5.3</t>
  </si>
  <si>
    <t>5.4</t>
  </si>
  <si>
    <t>5.5</t>
  </si>
  <si>
    <t>5.6</t>
  </si>
  <si>
    <t>5.7</t>
  </si>
  <si>
    <t>5.1.1</t>
  </si>
  <si>
    <t>5.1.2</t>
  </si>
  <si>
    <t>5.1.3</t>
  </si>
  <si>
    <t>5.1.4</t>
  </si>
  <si>
    <t>5.1.5</t>
  </si>
  <si>
    <t>5.1.6</t>
  </si>
  <si>
    <t>5.1.7</t>
  </si>
  <si>
    <t>5.2.1</t>
  </si>
  <si>
    <t>5.2.2</t>
  </si>
  <si>
    <t>5.2.3</t>
  </si>
  <si>
    <t>5.2.4</t>
  </si>
  <si>
    <t>5.2.5</t>
  </si>
  <si>
    <t>5.2.6</t>
  </si>
  <si>
    <t>5.2.7</t>
  </si>
  <si>
    <t>5.3.1</t>
  </si>
  <si>
    <t>5.3.2</t>
  </si>
  <si>
    <t>5.3.3</t>
  </si>
  <si>
    <t>5.3.4</t>
  </si>
  <si>
    <t>5.3.5</t>
  </si>
  <si>
    <t>5.3.6</t>
  </si>
  <si>
    <t>5.3.7</t>
  </si>
  <si>
    <t>5.4.1</t>
  </si>
  <si>
    <t>5.4.2</t>
  </si>
  <si>
    <t>5.4.3</t>
  </si>
  <si>
    <t>5.4.4</t>
  </si>
  <si>
    <t>5.4.5</t>
  </si>
  <si>
    <t>5.4.6</t>
  </si>
  <si>
    <t>5.4.7</t>
  </si>
  <si>
    <t>6.1</t>
  </si>
  <si>
    <t>6.2</t>
  </si>
  <si>
    <t>6.3</t>
  </si>
  <si>
    <t>6.4</t>
  </si>
  <si>
    <t>6.5</t>
  </si>
  <si>
    <t>6.6</t>
  </si>
  <si>
    <t>6.7</t>
  </si>
  <si>
    <t>6.1.1</t>
  </si>
  <si>
    <t>6.1.2</t>
  </si>
  <si>
    <t>6.1.3</t>
  </si>
  <si>
    <t>6.1.4</t>
  </si>
  <si>
    <t>6.1.5</t>
  </si>
  <si>
    <t>6.1.6</t>
  </si>
  <si>
    <t>6.1.7</t>
  </si>
  <si>
    <t>6.2.1</t>
  </si>
  <si>
    <t>6.2.2</t>
  </si>
  <si>
    <t>6.2.3</t>
  </si>
  <si>
    <t>6.2.4</t>
  </si>
  <si>
    <t>6.2.5</t>
  </si>
  <si>
    <t>6.2.6</t>
  </si>
  <si>
    <t>6.2.7</t>
  </si>
  <si>
    <t>6.3.1</t>
  </si>
  <si>
    <t>6.3.2</t>
  </si>
  <si>
    <t>6.3.3</t>
  </si>
  <si>
    <t>6.3.4</t>
  </si>
  <si>
    <t>6.3.5</t>
  </si>
  <si>
    <t>6.3.6</t>
  </si>
  <si>
    <t>6.3.7</t>
  </si>
  <si>
    <t>6.4.1</t>
  </si>
  <si>
    <t>6.4.2</t>
  </si>
  <si>
    <t>6.4.3</t>
  </si>
  <si>
    <t>6.4.4</t>
  </si>
  <si>
    <t>6.4.5</t>
  </si>
  <si>
    <t>6.4.6</t>
  </si>
  <si>
    <t>6.4.7</t>
  </si>
  <si>
    <t>7.1</t>
  </si>
  <si>
    <t>7.2</t>
  </si>
  <si>
    <t>7.3</t>
  </si>
  <si>
    <t>7.4</t>
  </si>
  <si>
    <t>7.5</t>
  </si>
  <si>
    <t>Приложение № 17</t>
  </si>
  <si>
    <t>Форма 17. Отчет об исполнении основных этапов работ по инвестиционным проектам инвестиционной программы (квартальный)</t>
  </si>
  <si>
    <t>Всего, в том числе:</t>
  </si>
  <si>
    <t>проектно-изыскательские работы</t>
  </si>
  <si>
    <t>строительные работы, реконструкция, монтаж оборудования</t>
  </si>
  <si>
    <t>оборудование и материалы</t>
  </si>
  <si>
    <t>прочие затраты</t>
  </si>
  <si>
    <t>7.1.1</t>
  </si>
  <si>
    <t>7.1.2</t>
  </si>
  <si>
    <t>7.1.3</t>
  </si>
  <si>
    <t>7.1.4</t>
  </si>
  <si>
    <t>7.1.5</t>
  </si>
  <si>
    <t>7.2.1</t>
  </si>
  <si>
    <t>7.2.2</t>
  </si>
  <si>
    <t>7.2.3</t>
  </si>
  <si>
    <t>7.2.4</t>
  </si>
  <si>
    <t>7.2.5</t>
  </si>
  <si>
    <t>7.3.1</t>
  </si>
  <si>
    <t>7.3.2</t>
  </si>
  <si>
    <t>7.3.3</t>
  </si>
  <si>
    <t>7.3.4</t>
  </si>
  <si>
    <t>7.3.5</t>
  </si>
  <si>
    <t>7.4.1</t>
  </si>
  <si>
    <t>7.4.2</t>
  </si>
  <si>
    <t>7.4.3</t>
  </si>
  <si>
    <t>7.4.4</t>
  </si>
  <si>
    <t>7.4.5</t>
  </si>
  <si>
    <t>Форма 18. Отчет о фактических значениях количественных показателей по инвестиционным проектам инвестиционной программы (квартальный)</t>
  </si>
  <si>
    <t>Цели реализации инвестиционных проектов и плановые (фактические) значения количественных показателей, характеризующие достижение таких целей по итогам отчетного периода</t>
  </si>
  <si>
    <t>Наименование количественного показателя, соответствующего цели</t>
  </si>
  <si>
    <t>…</t>
  </si>
  <si>
    <t>4.1</t>
  </si>
  <si>
    <t>4.2</t>
  </si>
  <si>
    <t>8.1</t>
  </si>
  <si>
    <t>8.2</t>
  </si>
  <si>
    <t>8.3</t>
  </si>
  <si>
    <t>8.4</t>
  </si>
  <si>
    <t>9.1</t>
  </si>
  <si>
    <t>9.2</t>
  </si>
  <si>
    <t>9.3</t>
  </si>
  <si>
    <t>9.4</t>
  </si>
  <si>
    <t>10.1</t>
  </si>
  <si>
    <t>10.2</t>
  </si>
  <si>
    <t>10.3</t>
  </si>
  <si>
    <t>10.4</t>
  </si>
  <si>
    <t>Приложение № 12</t>
  </si>
  <si>
    <t>Форма 12. Отчет об исполнении плана освоения капитальных вложений по инвестиционным проектам инвестиционной программы (квартальный)</t>
  </si>
  <si>
    <t>Полная сметная стоимость инвестиционного проекта в соответствии с утвержденной проектной документацией в базисном уровне цен, млн. рублей
(без НДС)</t>
  </si>
  <si>
    <t>Остаток освоения капитальных вложений на конец отчетного периода, млн. рублей
(без НДС)</t>
  </si>
  <si>
    <t>Отклонение от плана освоения по итогам отчетного периода</t>
  </si>
  <si>
    <t>в базисном уровне цен</t>
  </si>
  <si>
    <t>в прогнозных ценах соответствующих лет</t>
  </si>
  <si>
    <t>Идентификаторинвестиционногопроекта</t>
  </si>
  <si>
    <t>4.3</t>
  </si>
  <si>
    <t>4.4</t>
  </si>
  <si>
    <t>10. …</t>
  </si>
  <si>
    <t>1.2.1.2</t>
  </si>
  <si>
    <t>АО "Богородская Электроскть"</t>
  </si>
  <si>
    <t>АО "Богородская Электросеть"</t>
  </si>
  <si>
    <t>ИТОГО по инвестиционной программе</t>
  </si>
  <si>
    <t>Г</t>
  </si>
  <si>
    <t>0.1</t>
  </si>
  <si>
    <t>Технологическое присоединение, всего</t>
  </si>
  <si>
    <t>0.2</t>
  </si>
  <si>
    <t>Реконструкция, модернизация, техническое перевооружение, всего</t>
  </si>
  <si>
    <t>0.3</t>
  </si>
  <si>
    <t>Инвестиционные проекты, реализация которых обуславливается схемами и программами перспективного развития электроэнергетики, всего</t>
  </si>
  <si>
    <t>0.4</t>
  </si>
  <si>
    <t>Прочее новое строительство объектов электросетевого хозяйства, всего</t>
  </si>
  <si>
    <t>0.5</t>
  </si>
  <si>
    <t>Покупка земельных участков для целей реализации инвестиционных проектов, всего</t>
  </si>
  <si>
    <t>0.6</t>
  </si>
  <si>
    <t>Прочие инвестиционные проекты, всего</t>
  </si>
  <si>
    <t>1.1.</t>
  </si>
  <si>
    <t>Технологическое присоединение, всего, в том числе:</t>
  </si>
  <si>
    <t>1.1.1.</t>
  </si>
  <si>
    <t>Технологическое присоединение энергопринимающих устройств потребителей, всего, в том числе:</t>
  </si>
  <si>
    <t>1.1.1.1</t>
  </si>
  <si>
    <t>Технологическое присоединение энергопринимающих устройств потребителей максимальной мощностью до 15 кВт включительно, всего</t>
  </si>
  <si>
    <t>1.1.1.2</t>
  </si>
  <si>
    <t>Технологическое присоединение энергопринимающих устройств потребителей максимальной мощностью до 150 кВт включительно, всего</t>
  </si>
  <si>
    <t>1.1.1.3</t>
  </si>
  <si>
    <t>Технологическое присоединение энергопринимающих устройств потребителей свыше 150 кВт, всего, в том числе:</t>
  </si>
  <si>
    <t>1.1.2.</t>
  </si>
  <si>
    <t>Технологическое присоединение объектов электросетевого хозяйства, всего, в том числе:</t>
  </si>
  <si>
    <t>1.1.2.1</t>
  </si>
  <si>
    <t>Технологическое присоединение объектов электросетевого хозяйства, принадлежащих иным сетевым организациям и иным лицам, всего, в том числе:</t>
  </si>
  <si>
    <t>1.1.2.2</t>
  </si>
  <si>
    <t>Технологическое присоединение к электрическим сетям иных сетевых организаций, всего, в том числе:</t>
  </si>
  <si>
    <t>1.1.3.</t>
  </si>
  <si>
    <t>Технологическое присоединение объектов по производству электрической энергии, всего, в том числе:</t>
  </si>
  <si>
    <t>1.1.3.1</t>
  </si>
  <si>
    <t>Наименование объекта по производству электрической энергии, всего, в том числе:</t>
  </si>
  <si>
    <t>Строительство новых объектов электросетевого хозяйства (за исключением усиления существующей электрической сети) в целях осуществления технологического присоединения объекта по производству электрической энергии, всего, в том числе:</t>
  </si>
  <si>
    <t>Строительство новых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энергии, всего, в том числе: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</si>
  <si>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 всего, в том числе:</t>
  </si>
  <si>
    <t>1.1.3.2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</si>
  <si>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энергии, всего, в том числе:</t>
  </si>
  <si>
    <t>1.1.4.</t>
  </si>
  <si>
    <t>Усиление электрической сети в целях осуществления технологического присоединения энергопринимающих устройств потребителей и (или) объектов электросетевого хозяйства, всего, в том числе:</t>
  </si>
  <si>
    <t>1.1.4.1</t>
  </si>
  <si>
    <t>Строительство новых объектов электросетевого хозяйства для усиления электрической сети в целях осуществления технологического присоединения, всего, в том числе:</t>
  </si>
  <si>
    <t>1.1.4.2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</si>
  <si>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присоединения, всего, в том числе:</t>
  </si>
  <si>
    <t>1.2.</t>
  </si>
  <si>
    <t>Реконструкция, модернизация, техническое перевооружение, всего, в том числе:</t>
  </si>
  <si>
    <t>1.2.1.</t>
  </si>
  <si>
    <t>Реконструкция, модернизация, техническое перевооружение трансформаторных и иных подстанций, распределительных пунктов, всего, в том числе:</t>
  </si>
  <si>
    <t>1.2.1.1</t>
  </si>
  <si>
    <t>Реконструкция трансформаторных и иных подстанций, всего, в том числе:</t>
  </si>
  <si>
    <t>Модернизация, техническое перевооружение трансформаторных и иных подстанций, распределительных пунктов, всего, в том числе:</t>
  </si>
  <si>
    <t>1.2.2.</t>
  </si>
  <si>
    <t>Реконструкция, модернизация, техническое перевооружение линий электропередачи, всего, в том числе:</t>
  </si>
  <si>
    <t>1.2.2.1</t>
  </si>
  <si>
    <t>Реконструкция линий электропередачи, всего, в том числе:</t>
  </si>
  <si>
    <t>1.2.2.2</t>
  </si>
  <si>
    <t>Модернизация, техническое перевооружение линий электропередачи, всего, в том числе:</t>
  </si>
  <si>
    <t>1.2.3.</t>
  </si>
  <si>
    <t>Развитие и модернизация учета электрической энергии (мощности), всего, в том числе:</t>
  </si>
  <si>
    <t>1.2.3.1</t>
  </si>
  <si>
    <t>"Установка приборов учета, класс напряжения 0,22 (0,4) кВ, всего, в том числе:"</t>
  </si>
  <si>
    <t>1.2.3.2</t>
  </si>
  <si>
    <t>"Установка приборов учета, класс напряжения 6 (10) кВ, всего, в том числе:"</t>
  </si>
  <si>
    <t>1.2.3.3</t>
  </si>
  <si>
    <t>"Установка приборов учета, класс напряжения 35 кВ, всего, в том числе:"</t>
  </si>
  <si>
    <t>1.2.3.4</t>
  </si>
  <si>
    <t>"Установка приборов учета, класс напряжения 110 кВ и выше, всего, в том числе:"</t>
  </si>
  <si>
    <t>1.2.3.5</t>
  </si>
  <si>
    <t>"Включение приборов учета в систему сбора и передачи данных, класс напряжения 0,22 (0,4) кВ, всего, в том числе:"</t>
  </si>
  <si>
    <t>1.2.3.6</t>
  </si>
  <si>
    <t>"Включение приборов учета в систему сбора и передачи данных, класс напряжения 6 (10) кВ, всего, в том числе:"</t>
  </si>
  <si>
    <t>1.2.3.7</t>
  </si>
  <si>
    <t>"Включение приборов учета в систему сбора и передачи данных, класс напряжения 35 кВ, всего, в том числе:"</t>
  </si>
  <si>
    <t>1.2.3.8</t>
  </si>
  <si>
    <t>"Включение приборов учета в систему сбора и передачи данных, класс напряжения 110 кВ и выше, всего, в том числе:"</t>
  </si>
  <si>
    <t>1.2.4.</t>
  </si>
  <si>
    <t>Реконструкция, модернизация, техническое перевооружение прочих объектов основных средств, всего, в том числе:</t>
  </si>
  <si>
    <t>1.2.4.1</t>
  </si>
  <si>
    <t>Реконструкция прочих объектов основных средств, всего, в том числе:</t>
  </si>
  <si>
    <t>1.2.4.2</t>
  </si>
  <si>
    <t>Модернизация, техническое перевооружение прочих объектов основных средств, всего, в том числе:</t>
  </si>
  <si>
    <t>1.3.</t>
  </si>
  <si>
    <t>Инвестиционные проекты, реализация которых обуславливается схемами и программами перспективного развития электроэнергетики, всего, в том числе:</t>
  </si>
  <si>
    <t>1.3.1.</t>
  </si>
  <si>
    <t>Инвестиционные проекты, предусмотренные схемой и программой развития Единой энергетической системы России, всего, в том числе:</t>
  </si>
  <si>
    <t>1.3.2.</t>
  </si>
  <si>
    <t>Инвестиционные проекты, предусмотренные схемой и программой развития субъекта Российской Федерации, всего, в том числе:</t>
  </si>
  <si>
    <t>1.4.</t>
  </si>
  <si>
    <t>Прочее новое строительство объектов электросетевого хозяйства, всего, в том числе:</t>
  </si>
  <si>
    <t>1.5.</t>
  </si>
  <si>
    <t>Покупка земельных участков для целей реализации инвестиционных проектов, всего, в том числе:</t>
  </si>
  <si>
    <t>1.6.</t>
  </si>
  <si>
    <t>Прочие инвестиционные проекты, всего, в том числе:</t>
  </si>
  <si>
    <t>Развитие электрической сети/усиление существующей электрической сети, связанное с подключением новых потребителей</t>
  </si>
  <si>
    <t>Замещение (обновление) электрической сети/повышение экономической эффективности (мероприятия направленные на снижение эксплуатационных затрат) оказания услуг в сфере электроэнергетики</t>
  </si>
  <si>
    <t xml:space="preserve">Повышение надежности оказываемых услуг в сфере электроэнергетики </t>
  </si>
  <si>
    <t xml:space="preserve">Повышение качества оказываемых услуг в сфере электроэнергетики </t>
  </si>
  <si>
    <t>Выполнение требований законодательства Российской Федерации, предписаний органов исполнительной власти, регламентов рынков электрической энергии</t>
  </si>
  <si>
    <t>Обеспечение текущей деятельности в сфере электроэнергетики, в том числе развитие информационной инфраструктуры, хозяйственное обеспечение деятельности</t>
  </si>
  <si>
    <t>Инвестиции, связанные с деятельностью, не относящейся к сфере электроэнергетики</t>
  </si>
  <si>
    <t>Показатель замены линий электропередачи, км</t>
  </si>
  <si>
    <t>Показатель объема финансовых потребностей, необходимых для реализации мероприятий, направленных на хозяйственное обеспечение деятельности сетевой организации, млн. руб. с НДС</t>
  </si>
  <si>
    <t>I кв.</t>
  </si>
  <si>
    <t>II кв.</t>
  </si>
  <si>
    <t>III кв.</t>
  </si>
  <si>
    <t>IV кв.</t>
  </si>
  <si>
    <t>млн рублей (без НДС)</t>
  </si>
  <si>
    <t>Ячейки КСО</t>
  </si>
  <si>
    <t>единицы, шт.</t>
  </si>
  <si>
    <t>Приложение № 14</t>
  </si>
  <si>
    <t>Форма 14. Отчет о постановке объектов электросетевого хозяйства под напряжение
и (или) включении объектов капитального строительства для проведения пусконаладочных работ (квартальный)</t>
  </si>
  <si>
    <t>Наименование присоединяемого объекта генерации, который будет осуществлять поставки электроэнергии и мощности в соответствии
с договором о предоставлении
мощности *</t>
  </si>
  <si>
    <t>8.5</t>
  </si>
  <si>
    <t>9.5</t>
  </si>
  <si>
    <t>10.5</t>
  </si>
  <si>
    <t>нд</t>
  </si>
  <si>
    <t>7.6</t>
  </si>
  <si>
    <t>8.6</t>
  </si>
  <si>
    <t>9.6</t>
  </si>
  <si>
    <t>10.6</t>
  </si>
  <si>
    <t>Приложение № 15</t>
  </si>
  <si>
    <t>Форма 15. Отчет об исполнении плана ввода объектов инвестиционной деятельности (мощностей) в эксплуатацию (квартальный)</t>
  </si>
  <si>
    <t>Наименование присоединяемого объекта генерации, который будет осуществлять поставки электроэнергии и мощности в соответствии с договором о предоставлении
мощности *</t>
  </si>
  <si>
    <t>Отклонения от плановых показателей по итогам отчетного периода</t>
  </si>
  <si>
    <t>км КЛ</t>
  </si>
  <si>
    <t>7.7</t>
  </si>
  <si>
    <t>км ВЛ
 1-цеп</t>
  </si>
  <si>
    <t>км ВЛ
 2-цеп</t>
  </si>
  <si>
    <t>ячейки КСО, шт.</t>
  </si>
  <si>
    <t>5.8</t>
  </si>
  <si>
    <t>5.1.8</t>
  </si>
  <si>
    <t>5.2.8</t>
  </si>
  <si>
    <t>6.8</t>
  </si>
  <si>
    <t>6.1.8</t>
  </si>
  <si>
    <t>6.2.8</t>
  </si>
  <si>
    <t>7.8</t>
  </si>
  <si>
    <t>6.3.8</t>
  </si>
  <si>
    <t>6.4.8</t>
  </si>
  <si>
    <t>5.3.8</t>
  </si>
  <si>
    <t>5.4.8</t>
  </si>
  <si>
    <t>Приложение № 16</t>
  </si>
  <si>
    <t>Форма 16. Отчет об исполнении плана вывода объектов инвестиционной деятельности (мощностей) из эксплуатации (квартальный)</t>
  </si>
  <si>
    <t xml:space="preserve">Отчет об исполнении инвестиционной программы </t>
  </si>
  <si>
    <t>Наименование объекта, выводимого из эксплуатации</t>
  </si>
  <si>
    <t>Приложение № 19</t>
  </si>
  <si>
    <t>Форма 19. Отчет о достигнутых результатах в части, касающейся расширения пропускной способности, снижения потерь в сетях и увеличения резерва для присоединения потребителей
отдельно по каждому центру питания напряжением 35 кВ и выше (квартальный)</t>
  </si>
  <si>
    <t>Наименование центра питания</t>
  </si>
  <si>
    <t>Место расположения центра питания:
субъект Российской Федерации, район, ближайший населенный пункт</t>
  </si>
  <si>
    <t>Установленная мощность центра питания, МВА</t>
  </si>
  <si>
    <t>Фактический резерв мощности для присоединения потребителей, кВт</t>
  </si>
  <si>
    <t>Фактическое расширение пропускной способности, кВт</t>
  </si>
  <si>
    <t>Фактическое снижение потерь, кВт×ч/год</t>
  </si>
  <si>
    <t>факт на конец отчетного периода</t>
  </si>
  <si>
    <t>Приложение № 20</t>
  </si>
  <si>
    <t>Форма 20. Отчет об исполнении финансового плана субъекта электроэнергетики (квартальный)</t>
  </si>
  <si>
    <t>Инвестиционная программа</t>
  </si>
  <si>
    <t xml:space="preserve">Субъект Российской Федерации: </t>
  </si>
  <si>
    <t>Московская область</t>
  </si>
  <si>
    <t xml:space="preserve">Год раскрытия (предоставления) информации: </t>
  </si>
  <si>
    <t>1. Финансово-экономическая модель деятельности субъекта электроэнергетики</t>
  </si>
  <si>
    <t>№ п/п</t>
  </si>
  <si>
    <t>Показатель</t>
  </si>
  <si>
    <t>Ед. изм.</t>
  </si>
  <si>
    <t>Отклонение от плановых значений по итогам отчетного периода</t>
  </si>
  <si>
    <t>Причины
отклонений</t>
  </si>
  <si>
    <t>в ед. измерений</t>
  </si>
  <si>
    <t>в процентах,
%</t>
  </si>
  <si>
    <t>БЮДЖЕТ ДОХОДОВ И РАСХОДОВ</t>
  </si>
  <si>
    <t>I</t>
  </si>
  <si>
    <t>Выручка от реализации товаров (работ, услуг) всего, в том числе *:</t>
  </si>
  <si>
    <t>млн. рублей</t>
  </si>
  <si>
    <t>1.1</t>
  </si>
  <si>
    <t>Производство и поставка электрической энергии и мощности всего, в том числе:</t>
  </si>
  <si>
    <t>1.1.1</t>
  </si>
  <si>
    <t>производство и поставка электрической энергии на оптовом рынке электрической энергии и мощности</t>
  </si>
  <si>
    <t>1.1.2</t>
  </si>
  <si>
    <t>производство и поставка электрической мощности на оптовом рынке электрической энергии и мощности</t>
  </si>
  <si>
    <t>1.1.3</t>
  </si>
  <si>
    <t>производство и поставка электрической энергии (мощности) на розничных рынках электрической энергии</t>
  </si>
  <si>
    <t>1.2</t>
  </si>
  <si>
    <t>Производство и поставка тепловой энергии (мощности)</t>
  </si>
  <si>
    <t>1.3</t>
  </si>
  <si>
    <t>Оказание услуг по передаче электрической энергии</t>
  </si>
  <si>
    <t>1.4</t>
  </si>
  <si>
    <t>Оказание услуг по передаче тепловой энергии, теплоносителя</t>
  </si>
  <si>
    <t>1.5</t>
  </si>
  <si>
    <t>Оказание услуг по технологическому присоединению</t>
  </si>
  <si>
    <t>1.6</t>
  </si>
  <si>
    <t>Реализация электрической энергии и мощности</t>
  </si>
  <si>
    <t>1.7</t>
  </si>
  <si>
    <t>Реализации тепловой энергии (мощности)</t>
  </si>
  <si>
    <t>1.8</t>
  </si>
  <si>
    <t>Оказание услуг по оперативно-диспетчерскому управлению в электроэнергетике всего, в том числе:</t>
  </si>
  <si>
    <t>1.8.1</t>
  </si>
  <si>
    <t>в части управления технологическими режимами</t>
  </si>
  <si>
    <t>1.8.2</t>
  </si>
  <si>
    <t>в части обеспечения надежности</t>
  </si>
  <si>
    <t>1.9</t>
  </si>
  <si>
    <t>Прочая деятельность</t>
  </si>
  <si>
    <t>II</t>
  </si>
  <si>
    <t>Себестоимость товаров (работ, услуг), коммерческие и управленческие расходы всего, в том числе:</t>
  </si>
  <si>
    <t>2.1</t>
  </si>
  <si>
    <t>2.1.1</t>
  </si>
  <si>
    <t>2.1.2</t>
  </si>
  <si>
    <t>2.1.3</t>
  </si>
  <si>
    <t>2.2</t>
  </si>
  <si>
    <t>2.3</t>
  </si>
  <si>
    <t>2.4</t>
  </si>
  <si>
    <t>2.5</t>
  </si>
  <si>
    <t>2.6</t>
  </si>
  <si>
    <t>2.7</t>
  </si>
  <si>
    <t>2.8</t>
  </si>
  <si>
    <t>2.8.1</t>
  </si>
  <si>
    <t>2.8.2</t>
  </si>
  <si>
    <t>2.9</t>
  </si>
  <si>
    <t>II.I</t>
  </si>
  <si>
    <t>Материальные расходы всего, в том числе:</t>
  </si>
  <si>
    <t>расходы на топливо на технологические цели</t>
  </si>
  <si>
    <t>покупная энергия, в том числе:</t>
  </si>
  <si>
    <t>2.1.2.1</t>
  </si>
  <si>
    <t>покупная электрическая энергия (мощность) всего, в том числе:</t>
  </si>
  <si>
    <t>2.1.2.1.1</t>
  </si>
  <si>
    <t>на технологические цели, включая энергию на компенсацию потерь при ее передаче</t>
  </si>
  <si>
    <t>2.1.2.1.2</t>
  </si>
  <si>
    <t>для последующей перепродажи</t>
  </si>
  <si>
    <t>2.1.2.2</t>
  </si>
  <si>
    <t>покупная тепловая энергия (мощность)</t>
  </si>
  <si>
    <t>сырье, материалы, запасные части, инструменты</t>
  </si>
  <si>
    <t>2.1.4</t>
  </si>
  <si>
    <t>прочие материальные расходы</t>
  </si>
  <si>
    <t>II.II</t>
  </si>
  <si>
    <t>Работы и услуги производственного характера всего, в том числе:</t>
  </si>
  <si>
    <t>2.2.1</t>
  </si>
  <si>
    <t>услуги по передаче электрической энергии по единой (национальной) общероссийской электрической сети</t>
  </si>
  <si>
    <t>2.2.2</t>
  </si>
  <si>
    <t>услуги по передаче электрической энергии по сетям территориальной сетевой организации</t>
  </si>
  <si>
    <t>2.2.3</t>
  </si>
  <si>
    <t>услуги по передаче тепловой энергии, теплоносителя</t>
  </si>
  <si>
    <t>2.2.4</t>
  </si>
  <si>
    <t>услуги инфраструктурных организаций *****</t>
  </si>
  <si>
    <t>2.2.5</t>
  </si>
  <si>
    <t>прочие услуги производственного характера</t>
  </si>
  <si>
    <t>II.III</t>
  </si>
  <si>
    <t>Расходы на оплату труда с учетом страховых взносов</t>
  </si>
  <si>
    <t>II.IV</t>
  </si>
  <si>
    <t>Амортизация основных средств и нематериальных активов</t>
  </si>
  <si>
    <t>II.V</t>
  </si>
  <si>
    <t>Налоги и сборы всего, в том числе:</t>
  </si>
  <si>
    <t>2.5.1</t>
  </si>
  <si>
    <t>налог на имущество организации</t>
  </si>
  <si>
    <t>2.5.2</t>
  </si>
  <si>
    <t>прочие налоги и сборы</t>
  </si>
  <si>
    <t>II.VI</t>
  </si>
  <si>
    <t>Прочие расходы всего, в том числе:</t>
  </si>
  <si>
    <t>2.6.1</t>
  </si>
  <si>
    <t>работы и услуги непроизводственного характера</t>
  </si>
  <si>
    <t>2.6.2</t>
  </si>
  <si>
    <t>арендная плата, лизинговые платежи</t>
  </si>
  <si>
    <t>2.6.3</t>
  </si>
  <si>
    <t>иные прочие расходы</t>
  </si>
  <si>
    <t>II.VII</t>
  </si>
  <si>
    <t>Иные сведения:</t>
  </si>
  <si>
    <t>2.7.1</t>
  </si>
  <si>
    <t>Расходы на ремонт</t>
  </si>
  <si>
    <t>2.7.2</t>
  </si>
  <si>
    <t>Коммерческие расходы</t>
  </si>
  <si>
    <t>2.7.3</t>
  </si>
  <si>
    <t>Управленческие расходы</t>
  </si>
  <si>
    <t>III</t>
  </si>
  <si>
    <t>Прибыль (убыток) от продаж (строка I - строка II) всего, в том числе:</t>
  </si>
  <si>
    <t>3.1</t>
  </si>
  <si>
    <t>3.1.1</t>
  </si>
  <si>
    <t>3.1.2</t>
  </si>
  <si>
    <t>3.1.3</t>
  </si>
  <si>
    <t>3.2</t>
  </si>
  <si>
    <t>3.3</t>
  </si>
  <si>
    <t>3.4</t>
  </si>
  <si>
    <t>3.5</t>
  </si>
  <si>
    <t>3.6</t>
  </si>
  <si>
    <t>3.7</t>
  </si>
  <si>
    <t>3.8</t>
  </si>
  <si>
    <t>3.8.1</t>
  </si>
  <si>
    <t>3.8.2</t>
  </si>
  <si>
    <t>3.9</t>
  </si>
  <si>
    <t>IV</t>
  </si>
  <si>
    <t>Прочие доходы и расходы (сальдо) (строка 4.1 - строка 4.2)</t>
  </si>
  <si>
    <t>Прочие доходы всего, в том числе:</t>
  </si>
  <si>
    <t>4.1.1</t>
  </si>
  <si>
    <t>доходы от участия в других организациях</t>
  </si>
  <si>
    <t>4.1.2</t>
  </si>
  <si>
    <t>проценты к получению</t>
  </si>
  <si>
    <t>4.1.3</t>
  </si>
  <si>
    <t>восстановление резервов всего, в том числе:</t>
  </si>
  <si>
    <t>4.1.3.1</t>
  </si>
  <si>
    <t>по сомнительным долгам</t>
  </si>
  <si>
    <t>4.1.4</t>
  </si>
  <si>
    <t>прочие внереализационные доходы</t>
  </si>
  <si>
    <t>4.2.1</t>
  </si>
  <si>
    <t>расходы, связанные с персоналом</t>
  </si>
  <si>
    <t>4.2.2</t>
  </si>
  <si>
    <t>проценты к уплате</t>
  </si>
  <si>
    <t>4.2.3</t>
  </si>
  <si>
    <t>создание резервов всего, в том числе:</t>
  </si>
  <si>
    <t>4.2.3.1</t>
  </si>
  <si>
    <t>4.2.4</t>
  </si>
  <si>
    <t>прочие внереализационные расходы</t>
  </si>
  <si>
    <t>V</t>
  </si>
  <si>
    <t>Прибыль (убыток) до налогообложения (строка III + строка IV) всего, в том числе:</t>
  </si>
  <si>
    <t>Производство и поставка электрической энергии на оптовом рынке электрической энергии и мощности</t>
  </si>
  <si>
    <t>5.8.1</t>
  </si>
  <si>
    <t>5.8.2</t>
  </si>
  <si>
    <t>5.9</t>
  </si>
  <si>
    <t>VI</t>
  </si>
  <si>
    <t>Налог на прибыль всего, в том числе:</t>
  </si>
  <si>
    <t>Производство и поставка тепловой энергии (мощности);</t>
  </si>
  <si>
    <t>Оказание услуг по передаче электрической энергии;</t>
  </si>
  <si>
    <t>Оказание услуг по передаче тепловой энергии, теплоносителя;</t>
  </si>
  <si>
    <t>Оказание услуг по технологическому присоединению;</t>
  </si>
  <si>
    <t>Реализация электрической энергии и мощности;</t>
  </si>
  <si>
    <t>Реализации тепловой энергии (мощности);</t>
  </si>
  <si>
    <t>6.8.1</t>
  </si>
  <si>
    <t>6.8.2</t>
  </si>
  <si>
    <t>6.9</t>
  </si>
  <si>
    <t>Прочая деятельность;</t>
  </si>
  <si>
    <t>VII</t>
  </si>
  <si>
    <t>Чистая прибыль (убыток) всего, в том числе:</t>
  </si>
  <si>
    <t>7.8.1</t>
  </si>
  <si>
    <t>7.8.2</t>
  </si>
  <si>
    <t>7.9</t>
  </si>
  <si>
    <t>15.1.3</t>
  </si>
  <si>
    <t>на рефинансирование кредитов и займов</t>
  </si>
  <si>
    <t>15.2</t>
  </si>
  <si>
    <t>Выплата дивидендов</t>
  </si>
  <si>
    <t>15.3</t>
  </si>
  <si>
    <t>Прочие выплаты по финансовым операциям</t>
  </si>
  <si>
    <t>XVI</t>
  </si>
  <si>
    <t>Сальдо денежных средств по операционной деятельности (строка X - строка XI) всего, в том числе:</t>
  </si>
  <si>
    <t>XVII</t>
  </si>
  <si>
    <t>Сальдо денежных средств по инвестиционным операциям всего (строка XII - строка XIII), всего в том числе</t>
  </si>
  <si>
    <t>17.1</t>
  </si>
  <si>
    <t>Сальдо денежных средств по инвестиционным операциям</t>
  </si>
  <si>
    <t>17.2</t>
  </si>
  <si>
    <t>Сальдо денежных средств по прочей деятельности</t>
  </si>
  <si>
    <t>XVIII</t>
  </si>
  <si>
    <t>Сальдо денежных средств по финансовым операциям всего (строка XIV - строка XV), в том числе</t>
  </si>
  <si>
    <t>18.1</t>
  </si>
  <si>
    <t>Сальдо денежных средств по привлечению и погашению кредитов и займов</t>
  </si>
  <si>
    <t>18.2</t>
  </si>
  <si>
    <t>Сальдо денежных средств по прочей финансовой деятельности</t>
  </si>
  <si>
    <t>XIX</t>
  </si>
  <si>
    <t>Сальдо денежных средств от транзитных операций</t>
  </si>
  <si>
    <t>XX</t>
  </si>
  <si>
    <t>Итого сальдо денежных средств (строка XVI + строка XVII + строка XVIII + строка XIX)</t>
  </si>
  <si>
    <t>XXI</t>
  </si>
  <si>
    <t>Остаток денежных средств на начало периода</t>
  </si>
  <si>
    <t>XXII</t>
  </si>
  <si>
    <t>Остаток денежных средств на конец периода</t>
  </si>
  <si>
    <t>XXIII</t>
  </si>
  <si>
    <t>-</t>
  </si>
  <si>
    <t>23.1</t>
  </si>
  <si>
    <t>Дебиторская задолженность на конец периода всего, в том числе:</t>
  </si>
  <si>
    <t>23.1.1</t>
  </si>
  <si>
    <t>производство и поставка электрической энергии и мощности всего, в том числе:</t>
  </si>
  <si>
    <t>23.1.1.а</t>
  </si>
  <si>
    <t>из нее просроченная</t>
  </si>
  <si>
    <t>23.1.1.1</t>
  </si>
  <si>
    <t>23.1.1.1.а</t>
  </si>
  <si>
    <t>23.1.1.2</t>
  </si>
  <si>
    <t>23.1.1.2.а</t>
  </si>
  <si>
    <t>23.1.1.3</t>
  </si>
  <si>
    <t>23.1.1.3.а</t>
  </si>
  <si>
    <t>23.1.2</t>
  </si>
  <si>
    <t>производство и поставка тепловой энергии (мощности)</t>
  </si>
  <si>
    <t>23.1.2.а</t>
  </si>
  <si>
    <t>23.1.3</t>
  </si>
  <si>
    <t>оказание услуг по передаче электрической энергии</t>
  </si>
  <si>
    <t>23.1.3.а</t>
  </si>
  <si>
    <t>23.1.4</t>
  </si>
  <si>
    <t>оказание услуг по передаче тепловой энергии, теплоносителя</t>
  </si>
  <si>
    <t>23.1.4.а</t>
  </si>
  <si>
    <t>23.1.5</t>
  </si>
  <si>
    <t>оказание услуг по технологическому присоединению</t>
  </si>
  <si>
    <t>23.1.5.а</t>
  </si>
  <si>
    <t>23.1.7</t>
  </si>
  <si>
    <t>реализация электрической энергии и мощности</t>
  </si>
  <si>
    <t>23.1.6.а</t>
  </si>
  <si>
    <t>реализации тепловой энергии (мощности)</t>
  </si>
  <si>
    <t>23.1.7.а</t>
  </si>
  <si>
    <t>23.1.8</t>
  </si>
  <si>
    <t>оказание услуг по оперативно-диспетчерскому управлению в электроэнергетике всего, в том числе:</t>
  </si>
  <si>
    <t>23.1.8.а</t>
  </si>
  <si>
    <t>23.1.8.1</t>
  </si>
  <si>
    <t>23.1.8.1.а</t>
  </si>
  <si>
    <t>23.1.8.2</t>
  </si>
  <si>
    <t>23.1.8.2.а</t>
  </si>
  <si>
    <t>23.1.9</t>
  </si>
  <si>
    <t>прочая деятельность</t>
  </si>
  <si>
    <t>23.1.9.а</t>
  </si>
  <si>
    <t>23.2</t>
  </si>
  <si>
    <t>Кредиторская задолженность на конец периода всего, в том числе:</t>
  </si>
  <si>
    <t>23.2.1</t>
  </si>
  <si>
    <t>поставщикам топлива на технологические цели</t>
  </si>
  <si>
    <t>23.2.1.а</t>
  </si>
  <si>
    <t>23.2.2</t>
  </si>
  <si>
    <t>поставщикам покупной энергии всего, в том числе:</t>
  </si>
  <si>
    <t>23.2.2.1</t>
  </si>
  <si>
    <t>на оптовом рынке электрической энергии и мощности</t>
  </si>
  <si>
    <t>23.2.2.1.а</t>
  </si>
  <si>
    <t>23.2.2.2</t>
  </si>
  <si>
    <t>на розничных рынках</t>
  </si>
  <si>
    <t>23.2.2.2.а</t>
  </si>
  <si>
    <t>23.2.3</t>
  </si>
  <si>
    <t>по оплате услуг на передачу электрической энергии по единой (национальной) общероссийской электрической сети</t>
  </si>
  <si>
    <t>23.2.3.а</t>
  </si>
  <si>
    <t>23.2.4</t>
  </si>
  <si>
    <t>по оплате услуг территориальных сетевых организаций</t>
  </si>
  <si>
    <t>23.2.4.а</t>
  </si>
  <si>
    <t>23.2.5</t>
  </si>
  <si>
    <t>перед персоналом по оплате труда</t>
  </si>
  <si>
    <t>23.2.5.а</t>
  </si>
  <si>
    <t>23.2.6</t>
  </si>
  <si>
    <t>перед бюджетами и внебюджетными фондами</t>
  </si>
  <si>
    <t>23.2.6.а</t>
  </si>
  <si>
    <t>23.2.7</t>
  </si>
  <si>
    <t>по договорам технологического присоединения</t>
  </si>
  <si>
    <t>23.2.7.а</t>
  </si>
  <si>
    <t>23.2.8</t>
  </si>
  <si>
    <t>по обязательствам перед поставщиками и подрядчиками по исполнению инвестиционной программы</t>
  </si>
  <si>
    <t>23.2.8.а</t>
  </si>
  <si>
    <t>23.2.9</t>
  </si>
  <si>
    <t>прочая кредиторская задолженность</t>
  </si>
  <si>
    <t>23.2.9.а</t>
  </si>
  <si>
    <t>23.3</t>
  </si>
  <si>
    <t>Отношение поступлений денежных средств к выручке от реализованных товаров и оказанных услуг (с учетом НДС) всего, в том числе:</t>
  </si>
  <si>
    <t>23.3.1</t>
  </si>
  <si>
    <t>от производства и поставки электрической энергии и мощности</t>
  </si>
  <si>
    <t>23.3.1.1</t>
  </si>
  <si>
    <t>от производства и поставки электрической энергии на оптовом рынке электрической энергии и мощности</t>
  </si>
  <si>
    <t>23.3.1.2</t>
  </si>
  <si>
    <t>от производства и поставки электрической мощности на оптовом рынке электрической энергии и мощности</t>
  </si>
  <si>
    <t>23.3.1.3</t>
  </si>
  <si>
    <t>от производства и поставки электрической энергии (мощности) на розничных рынках электрической энергии</t>
  </si>
  <si>
    <t>23.3.2</t>
  </si>
  <si>
    <t>от производства и поставки тепловой энергии (мощности)</t>
  </si>
  <si>
    <t>23.3.3</t>
  </si>
  <si>
    <t>от оказания услуг по передаче электрической энергии</t>
  </si>
  <si>
    <t>23.3.4</t>
  </si>
  <si>
    <t>от оказания услуг по передаче тепловой энергии, теплоносителя</t>
  </si>
  <si>
    <t>23.3.5</t>
  </si>
  <si>
    <t>от реализации электрической энергии и мощности</t>
  </si>
  <si>
    <t>23.3.6</t>
  </si>
  <si>
    <t>от реализации тепловой энергии (мощности)</t>
  </si>
  <si>
    <t>23.3.7</t>
  </si>
  <si>
    <t>от оказания услуг по оперативно-диспетчерскому управлению в электроэнергетике всего, в том числе:</t>
  </si>
  <si>
    <t>23.3.7.1</t>
  </si>
  <si>
    <t>23.3.7.2</t>
  </si>
  <si>
    <t>ТЕХНИКО-ЭКОНОМИЧЕСКИЕ ПОКАЗАТЕЛИ</t>
  </si>
  <si>
    <t>XXIV</t>
  </si>
  <si>
    <t>В отношении деятельности по производству электрической, тепловой энергии (мощности)</t>
  </si>
  <si>
    <t>х</t>
  </si>
  <si>
    <t>24.1</t>
  </si>
  <si>
    <t>Установленная электрическая мощность</t>
  </si>
  <si>
    <t>24.2</t>
  </si>
  <si>
    <t>Установленная тепловая мощность</t>
  </si>
  <si>
    <t>Гкал/час</t>
  </si>
  <si>
    <t>24.3</t>
  </si>
  <si>
    <t>Располагаемая электрическая мощность</t>
  </si>
  <si>
    <t>24.4</t>
  </si>
  <si>
    <t>Присоединенная тепловая мощность</t>
  </si>
  <si>
    <t>24.5</t>
  </si>
  <si>
    <t>Объем выработанной электрической энергии</t>
  </si>
  <si>
    <t>млн.кВт.ч</t>
  </si>
  <si>
    <t>24.6</t>
  </si>
  <si>
    <t>Объем продукции отпущенной с шин (коллекторов)</t>
  </si>
  <si>
    <t>24.6.1</t>
  </si>
  <si>
    <t>электрической энергии</t>
  </si>
  <si>
    <t>24.6.2</t>
  </si>
  <si>
    <t>тепловой энергии</t>
  </si>
  <si>
    <t>тыс.Гкал</t>
  </si>
  <si>
    <t>24.7</t>
  </si>
  <si>
    <t>Объем покупной продукции для последующей продажи</t>
  </si>
  <si>
    <t>24.7.1</t>
  </si>
  <si>
    <t>24.7.2</t>
  </si>
  <si>
    <t>электрической мощности</t>
  </si>
  <si>
    <t>24.7.3</t>
  </si>
  <si>
    <t>24.8</t>
  </si>
  <si>
    <t>Объем покупной продукции на технологические цели</t>
  </si>
  <si>
    <t>24.8.1</t>
  </si>
  <si>
    <t>24.8.2</t>
  </si>
  <si>
    <t>24.9</t>
  </si>
  <si>
    <t>Объем продукции отпущенной (проданной) потребителям</t>
  </si>
  <si>
    <t>24.9.1</t>
  </si>
  <si>
    <t>24.9.2</t>
  </si>
  <si>
    <t>24.9.3</t>
  </si>
  <si>
    <t>XXV</t>
  </si>
  <si>
    <t>В отношении деятельности по передаче электрической энергии</t>
  </si>
  <si>
    <t>25.1</t>
  </si>
  <si>
    <t>Объем отпуска электрической энергии из сети (полезный отпуск) всего, в том числе:</t>
  </si>
  <si>
    <t>25.1.1</t>
  </si>
  <si>
    <t>потребителям, присоединенным к единой (национальной) общероссийской электрической сети всего, в том числе:</t>
  </si>
  <si>
    <t>25.1.1.1</t>
  </si>
  <si>
    <t>территориальные сетевые организации</t>
  </si>
  <si>
    <t>25.1.1.2</t>
  </si>
  <si>
    <t>потребители, не являющиеся территориальными сетевыми организациями</t>
  </si>
  <si>
    <t>25.2</t>
  </si>
  <si>
    <t>Объем технологического расхода (потерь) при передаче электрической энергии</t>
  </si>
  <si>
    <t>25.3</t>
  </si>
  <si>
    <t>Заявленная мощность ***/фактическая мощность всего, в том числе:</t>
  </si>
  <si>
    <t>25.3.1</t>
  </si>
  <si>
    <t>потребителей, присоединенных к единой (национальной) общероссийской электрической сети всего, в том числе:</t>
  </si>
  <si>
    <t>25.3.1.1</t>
  </si>
  <si>
    <t>25.3.1.2</t>
  </si>
  <si>
    <t>25.4</t>
  </si>
  <si>
    <t>Количество условных единиц обслуживаемого электросетевого оборудования</t>
  </si>
  <si>
    <t>у.е.</t>
  </si>
  <si>
    <t>25.5</t>
  </si>
  <si>
    <t>Необходимая валовая выручка сетевой организации в части содержания (строка 1.3 - строка 2.2.1 - строка 2.2.2 - строка 2.1.2.1.1)</t>
  </si>
  <si>
    <t>XXVI</t>
  </si>
  <si>
    <t>В отношении сбытовой деятельности</t>
  </si>
  <si>
    <t>26.1</t>
  </si>
  <si>
    <t>Полезный отпуск электрической энергии потребителям</t>
  </si>
  <si>
    <t>26.2</t>
  </si>
  <si>
    <t>Отпуск тепловой энергии потребителям</t>
  </si>
  <si>
    <t>26.3</t>
  </si>
  <si>
    <t>Необходимая валовая выручка сбытовой организации без учета покупной электрической энергии (мощности) для последующей перепродажи и оплаты услуг по передаче электрической энергии</t>
  </si>
  <si>
    <t>26.4</t>
  </si>
  <si>
    <t>Необходимая валовая выручка сбытовой организации без учета затрат на покупку тепловой энергии и оплаты услуг по ее передаче</t>
  </si>
  <si>
    <t>XXVII</t>
  </si>
  <si>
    <t>В отношении деятельности по оперативно-диспетчерскому управлению</t>
  </si>
  <si>
    <t>27.1</t>
  </si>
  <si>
    <t>Установленная мощность в Единой энергетической системе России, в том числе</t>
  </si>
  <si>
    <t>27.1.1</t>
  </si>
  <si>
    <t>установленная электрическая мощность электростанций, входящих в Единую энергетическую систему России, осуществляющих деятельность по производству электрической энергии и продаваемой на оптовом рынке</t>
  </si>
  <si>
    <t>27.1.2</t>
  </si>
  <si>
    <t>установленная электрическая мощность электростанций, входящих в Единую энергетическую систему России, осуществляющих деятельность по производству электрической энергии и продаваемой на розничном рынке</t>
  </si>
  <si>
    <t>27.1.3</t>
  </si>
  <si>
    <t>средняя мощность поставки электрической энергии по группам точек поставки импорта на оптовом рынке</t>
  </si>
  <si>
    <t>27.2</t>
  </si>
  <si>
    <t>Объем потребления в Единой энергетической системе России, в том числе</t>
  </si>
  <si>
    <t>27.2.1</t>
  </si>
  <si>
    <t>суммарный объем потребления (покупки) электрической энергии по всем группам точек поставки, зарегистрированным на оптовом рынке</t>
  </si>
  <si>
    <t>27.2.2</t>
  </si>
  <si>
    <t>суммарный объем поставки электрической энергии на экспорт из России</t>
  </si>
  <si>
    <t>27.3</t>
  </si>
  <si>
    <t>Собственная необходимая валовая выручка субъекта оперативно-диспетчерского управления, всего в том числе</t>
  </si>
  <si>
    <t>27.3.1</t>
  </si>
  <si>
    <t>27.3.2</t>
  </si>
  <si>
    <t>XXVIII</t>
  </si>
  <si>
    <t>Среднесписочная численность работников</t>
  </si>
  <si>
    <t>чел.</t>
  </si>
  <si>
    <t>2 Источники финансирования инвестиционной программы субъекта электроэнергетики</t>
  </si>
  <si>
    <t>Источники финансирования инвестиционной программы всего (строка I + строка II) всего, в том числе:</t>
  </si>
  <si>
    <t>Собственные средства всего, в том числе:</t>
  </si>
  <si>
    <t>Прибыль, направляемая на инвестиции, в том числе:</t>
  </si>
  <si>
    <t>полученная от реализации продукции и оказанных услуг по регулируемым ценам (тарифам):</t>
  </si>
  <si>
    <t>производства и поставки электрической энергии и мощности</t>
  </si>
  <si>
    <t>1.1.1.1.1</t>
  </si>
  <si>
    <t>1.1.1.1.2</t>
  </si>
  <si>
    <t>1.1.1.1.3</t>
  </si>
  <si>
    <t>производства и поставки тепловой энергии (мощности)</t>
  </si>
  <si>
    <t>оказания услуг по передаче электрической энергии</t>
  </si>
  <si>
    <t>1.1.1.4</t>
  </si>
  <si>
    <t>оказания услуг по передаче тепловой энергии, теплоносителя</t>
  </si>
  <si>
    <t>1.1.1.5</t>
  </si>
  <si>
    <t>от технологического присоединения, в том числе</t>
  </si>
  <si>
    <t>1.1.1.5.1</t>
  </si>
  <si>
    <t>от технологического присоединения объектов по производству электрической и тепловой энергии</t>
  </si>
  <si>
    <t>1.1.1.5.1.а</t>
  </si>
  <si>
    <t>авансовое использование прибыли</t>
  </si>
  <si>
    <t>1.1.1.5.2</t>
  </si>
  <si>
    <t>от технологического присоединения потребителей</t>
  </si>
  <si>
    <t>1.1.1.5.2.а</t>
  </si>
  <si>
    <t>1.1.1.6</t>
  </si>
  <si>
    <t>реализации электрической энергии и мощности</t>
  </si>
  <si>
    <t>1.1.1.7</t>
  </si>
  <si>
    <t>1.1.1.8</t>
  </si>
  <si>
    <t>оказания услуг по оперативно-диспетчерскому управлению в электроэнергетике всего, в том числе:</t>
  </si>
  <si>
    <t>1.1.1.8.1</t>
  </si>
  <si>
    <t>1.1.1.8.2</t>
  </si>
  <si>
    <t>прибыль от продажи электрической энергии (мощности) по нерегулируемым ценам, всего в том числе:</t>
  </si>
  <si>
    <t>1.1.2.3</t>
  </si>
  <si>
    <t>прочая прибыль</t>
  </si>
  <si>
    <t>Амортизация основных средств всего, в том числе:</t>
  </si>
  <si>
    <t>1.2.1</t>
  </si>
  <si>
    <t>текущая амортизация, учтенная в ценах (тарифах) всего, в том числе:</t>
  </si>
  <si>
    <t>производство и поставка электрической энергии и мощности</t>
  </si>
  <si>
    <t>1.2.1.1.1</t>
  </si>
  <si>
    <t>1.2.1.1.2</t>
  </si>
  <si>
    <t>1.2.1.1.3</t>
  </si>
  <si>
    <t>1.2.1.3</t>
  </si>
  <si>
    <t>1.2.1.4</t>
  </si>
  <si>
    <t>1.2.1.5</t>
  </si>
  <si>
    <t>1.2.1.6</t>
  </si>
  <si>
    <t>1.2.1.7</t>
  </si>
  <si>
    <t>1.2.1.7.1</t>
  </si>
  <si>
    <t>1.2.1.7.2</t>
  </si>
  <si>
    <t>1.2.2</t>
  </si>
  <si>
    <t>прочая текущая амортизация</t>
  </si>
  <si>
    <t>1.2.3</t>
  </si>
  <si>
    <t>недоиспользованная амортизация прошлых лет всего, в том числе:</t>
  </si>
  <si>
    <t>1.2.3.1.1</t>
  </si>
  <si>
    <t>1.2.3.1.2</t>
  </si>
  <si>
    <t>1.2.3.7.1</t>
  </si>
  <si>
    <t>1.2.3.7.2</t>
  </si>
  <si>
    <t>Возврат налога на добавленную стоимость ****</t>
  </si>
  <si>
    <t>Прочие собственные средства всего, в том числе:</t>
  </si>
  <si>
    <t>1.4.1</t>
  </si>
  <si>
    <t>средства от эмиссии акций</t>
  </si>
  <si>
    <t>1.4.2</t>
  </si>
  <si>
    <t>остаток собственных средств на начало года</t>
  </si>
  <si>
    <t>Привлеченные средства всего, в том числе:</t>
  </si>
  <si>
    <t>Кредиты</t>
  </si>
  <si>
    <t>Облигационные займы</t>
  </si>
  <si>
    <t>Вексели</t>
  </si>
  <si>
    <t>Займы организаций</t>
  </si>
  <si>
    <t>Бюджетное финансирование</t>
  </si>
  <si>
    <t>средства федерального бюджета</t>
  </si>
  <si>
    <t>2.5.1.1</t>
  </si>
  <si>
    <t>в том числе средства федерального бюджета, недоиспользованные в прошлых
периодах</t>
  </si>
  <si>
    <t>средства консолидированного бюджета субъекта Российской Федерации</t>
  </si>
  <si>
    <t>2.5.2.1</t>
  </si>
  <si>
    <t>в том числе средства консолидированного бюджета субъекта Российской Федерации, недоиспользованные в прошлых периодах</t>
  </si>
  <si>
    <t>Использование лизинга</t>
  </si>
  <si>
    <t>Прочие привлеченные средства</t>
  </si>
  <si>
    <t>Объем финансирования мероприятий по технологическому присоединению льготных категорий заявителей максимальной присоединяемой мощностью до 15 кВт, в том числе за счет:</t>
  </si>
  <si>
    <t>цен (тарифов) на услуги по передаче электрической энергии;</t>
  </si>
  <si>
    <t>амортизации, учтенной в ценах (тарифах) на услуги по передаче электрической
энергии;</t>
  </si>
  <si>
    <t>кредитов</t>
  </si>
  <si>
    <t>Для субъектов электроэнергетики, осуществляющих регулируемые виды деятельности с использованием метода доходности инвестированного капитала</t>
  </si>
  <si>
    <t>3.2.1</t>
  </si>
  <si>
    <t>возврат инвестированного капитала, направляемый на инвестиции</t>
  </si>
  <si>
    <t>3.2.2</t>
  </si>
  <si>
    <t>доход на инвестированный капитал, направляемый на инвестиции</t>
  </si>
  <si>
    <t>3.2.3</t>
  </si>
  <si>
    <t>заемные средства, направляемые на инвестиции</t>
  </si>
  <si>
    <t>VIII</t>
  </si>
  <si>
    <t>Направления использования чистой прибыли</t>
  </si>
  <si>
    <t>На инвестиции</t>
  </si>
  <si>
    <t>Резервный фонд</t>
  </si>
  <si>
    <t>Остаток на развитие</t>
  </si>
  <si>
    <t>IX</t>
  </si>
  <si>
    <t>Прибыль до налогообложения без учета процентов к уплате и амортизации (строка V + строка 4.2.2 + строка II.IV)</t>
  </si>
  <si>
    <t>Долг (кредиты и займы) на начало периода всего, в том числе:</t>
  </si>
  <si>
    <t>9.2.1</t>
  </si>
  <si>
    <t>краткосрочные кредиты и займы на начало периода</t>
  </si>
  <si>
    <t>Долг (кредиты и займы) на конец периода, в том числе</t>
  </si>
  <si>
    <t>9.3.1</t>
  </si>
  <si>
    <t>краткосрочные кредиты и займы на конец периода</t>
  </si>
  <si>
    <t>Отношение долга (кредиты и займы) на конец периода (строка 9.3) к прибыли до налогообложения без учета процентов к уплате и амортизации (строка 9.1)</t>
  </si>
  <si>
    <t>БЮДЖЕТ ДВИЖЕНИЯ ДЕНЕЖНЫХ СРЕДСТВ</t>
  </si>
  <si>
    <t>X</t>
  </si>
  <si>
    <t>Поступления от текущих операций всего, в том числе:</t>
  </si>
  <si>
    <t>10.1.1</t>
  </si>
  <si>
    <t>10.1.2</t>
  </si>
  <si>
    <t>10.1.3</t>
  </si>
  <si>
    <t>10.7</t>
  </si>
  <si>
    <t>10.8</t>
  </si>
  <si>
    <t>10.8.1</t>
  </si>
  <si>
    <t>10.8.2</t>
  </si>
  <si>
    <t>10.9</t>
  </si>
  <si>
    <t>Поступления денежных средств за счет средств бюджетов бюджетной системы Российской Федерации (субсидия) всего, в том числе:</t>
  </si>
  <si>
    <t>10.9.1</t>
  </si>
  <si>
    <t>за счет средств федерального бюджета</t>
  </si>
  <si>
    <t>10.9.2</t>
  </si>
  <si>
    <t>за счет средств консолидированного бюджета субъекта Российской Федерации</t>
  </si>
  <si>
    <t>10.10</t>
  </si>
  <si>
    <t>XI</t>
  </si>
  <si>
    <t>Платежи по текущим операциям всего, в том числе:</t>
  </si>
  <si>
    <t>11.1</t>
  </si>
  <si>
    <t>Оплата поставщикам топлива</t>
  </si>
  <si>
    <t>11.2</t>
  </si>
  <si>
    <t>Оплата покупной энергии всего, в том числе:</t>
  </si>
  <si>
    <t>11.2.1</t>
  </si>
  <si>
    <t>11.2.2</t>
  </si>
  <si>
    <t>на розничных рынках электрической энергии</t>
  </si>
  <si>
    <t>11.2.3</t>
  </si>
  <si>
    <t>на компенсацию потерь</t>
  </si>
  <si>
    <t>11.3</t>
  </si>
  <si>
    <t>Оплата услуг по передаче электрической энергии по единой (национальной) общероссийской электрической сети</t>
  </si>
  <si>
    <t>11.4</t>
  </si>
  <si>
    <t>Оплата услуг по передаче электрической энергии по сетям территориальных сетевых организаций</t>
  </si>
  <si>
    <t>11.5</t>
  </si>
  <si>
    <t>Оплата услуг по передаче тепловой энергии, теплоносителя</t>
  </si>
  <si>
    <t>11.6</t>
  </si>
  <si>
    <t>Оплата труда</t>
  </si>
  <si>
    <t>11.7</t>
  </si>
  <si>
    <t>Страховые взносы</t>
  </si>
  <si>
    <t>11.8</t>
  </si>
  <si>
    <t>Оплата налогов и сборов всего, в том числе:</t>
  </si>
  <si>
    <t>11.8.1</t>
  </si>
  <si>
    <t>налог на прибыль</t>
  </si>
  <si>
    <t>11.9</t>
  </si>
  <si>
    <t>Оплата сырья, материалов, запасных частей, инструментов</t>
  </si>
  <si>
    <t>11.10</t>
  </si>
  <si>
    <t>Оплата прочих услуг производственного характера</t>
  </si>
  <si>
    <t>11.11</t>
  </si>
  <si>
    <t>Арендная плата и лизинговые платежи</t>
  </si>
  <si>
    <t>11.12</t>
  </si>
  <si>
    <t>Проценты по долговым обязательствам (за исключением процентов по долговым обязательствам, включаемым в стоимость инвестиционного актива)</t>
  </si>
  <si>
    <t>11.13</t>
  </si>
  <si>
    <t>Прочие платежи по текущей деятельности</t>
  </si>
  <si>
    <t>XII</t>
  </si>
  <si>
    <t>Поступления от инвестиционных операций всего, в том числе:</t>
  </si>
  <si>
    <t>12.1</t>
  </si>
  <si>
    <t>Поступления от реализации имущества и имущественных прав</t>
  </si>
  <si>
    <t>12.2</t>
  </si>
  <si>
    <t>Поступления по заключенным инвестиционным соглашениям, в том числе</t>
  </si>
  <si>
    <t>12.2.1</t>
  </si>
  <si>
    <t>по использованию средств бюджетов бюджетной системы Российской Федерации всего, в том числе:</t>
  </si>
  <si>
    <t>12.2.1.1</t>
  </si>
  <si>
    <t>12.2.1.2</t>
  </si>
  <si>
    <t>12.3</t>
  </si>
  <si>
    <t>Прочие поступления по инвестиционным операциям</t>
  </si>
  <si>
    <t>XIII</t>
  </si>
  <si>
    <t>Платежи по инвестиционным операциям всего, в том числе:</t>
  </si>
  <si>
    <t>13.1</t>
  </si>
  <si>
    <t>Инвестиции в основной капитал всего, в том числе:</t>
  </si>
  <si>
    <t>13.1.1</t>
  </si>
  <si>
    <t>техническое перевооружение и реконструкция</t>
  </si>
  <si>
    <t>13.1.2</t>
  </si>
  <si>
    <t>новое строительство и расширение</t>
  </si>
  <si>
    <t>13.1.3</t>
  </si>
  <si>
    <t>проектно-изыскательные работы для объектов нового строительства будущих лет</t>
  </si>
  <si>
    <t>13.1.4</t>
  </si>
  <si>
    <t>приобретение объектов основных средств, земельных участков</t>
  </si>
  <si>
    <t>13.1.5</t>
  </si>
  <si>
    <t>проведение научно-исследовательских и опытно-конструкторских разработок</t>
  </si>
  <si>
    <t>13.1.6</t>
  </si>
  <si>
    <t>прочие выплаты, связанные с инвестициями в основной капитал</t>
  </si>
  <si>
    <t>13.2</t>
  </si>
  <si>
    <t>Приобретение нематериальных активов</t>
  </si>
  <si>
    <t>13.3</t>
  </si>
  <si>
    <t>Прочие платежи по инвестиционным операциям всего, в том числе:</t>
  </si>
  <si>
    <t>13.4</t>
  </si>
  <si>
    <t>13.4.1</t>
  </si>
  <si>
    <t>проценты по долговым обязательствам, включаемым в стоимость инвестиционного актива</t>
  </si>
  <si>
    <t>XIV</t>
  </si>
  <si>
    <t>Поступления от финансовых операций всего, в том числе:</t>
  </si>
  <si>
    <t>14.1</t>
  </si>
  <si>
    <t>Процентные поступления</t>
  </si>
  <si>
    <t>14.2</t>
  </si>
  <si>
    <t>Поступления по полученным кредитам всего, в том числе:</t>
  </si>
  <si>
    <t>14.2.1</t>
  </si>
  <si>
    <t>на текущую деятельность</t>
  </si>
  <si>
    <t>14.2.2</t>
  </si>
  <si>
    <t>на инвестиционные операции</t>
  </si>
  <si>
    <t>14.2.3</t>
  </si>
  <si>
    <t>14.3</t>
  </si>
  <si>
    <t>Поступления от эмиссии акций **</t>
  </si>
  <si>
    <t>14.4</t>
  </si>
  <si>
    <t>Поступления от реализации финансовых инструментов всего, в том числе:</t>
  </si>
  <si>
    <t>14.4.1</t>
  </si>
  <si>
    <t>облигационные займы</t>
  </si>
  <si>
    <t>14.4.2</t>
  </si>
  <si>
    <t>вексели</t>
  </si>
  <si>
    <t>14.5</t>
  </si>
  <si>
    <t>Поступления от займов организаций</t>
  </si>
  <si>
    <t>14.6</t>
  </si>
  <si>
    <t>Поступления за счет средств инвесторов</t>
  </si>
  <si>
    <t>14.7</t>
  </si>
  <si>
    <t>Прочие поступления по финансовым операциям</t>
  </si>
  <si>
    <t>XV</t>
  </si>
  <si>
    <t>Платежи по финансовым операциям всего, в том числе:</t>
  </si>
  <si>
    <t>15.1</t>
  </si>
  <si>
    <t>Погашение кредитов и займов всего всего, в том числе:</t>
  </si>
  <si>
    <t>15.1.1</t>
  </si>
  <si>
    <t>15.1.2</t>
  </si>
  <si>
    <t>Примечание:</t>
  </si>
  <si>
    <t>* В строках, содержащих слова "всего, в том числе" указывается сумма нижерасположенных строк соответствующего раздела (подраздела).</t>
  </si>
  <si>
    <t>** Строка заполняется в объеме притока денежных средств от эмиссии акций. В случае оплаты эмиссии акций с использованием не денежных операций, данная строка не заполняется.</t>
  </si>
  <si>
    <t>*** Указывается на основании заключенных договоров на оказание услуг по передаче электрической энергии.</t>
  </si>
  <si>
    <t>**** Указываются денежные средства в виде положительного сальдо от налога на добавленную стоимость к уплате и налога на добавленную стоимость к возврату, рассчитанные с учетом налогового вычета, в том</t>
  </si>
  <si>
    <t>числе связанного с капитальными вложениями.</t>
  </si>
  <si>
    <t>***** Указывается суммарно стоимость оказанных субъекту электроэнергетики услуг.</t>
  </si>
  <si>
    <t>Генеральный директор АО "БЭС"</t>
  </si>
  <si>
    <t>В.С. Тебиев</t>
  </si>
  <si>
    <t>Направление использования чистой прибыли</t>
  </si>
  <si>
    <t>Показатель замены трансформаторных подстанций, МВА</t>
  </si>
  <si>
    <t>Показатель замены, ячейки КСО, шт.</t>
  </si>
  <si>
    <t>Реконструкция распределительной подстанции РП-1215, с заменой (13 шт.) и увеличением кол-ва ячеек на 3шт. (до 16 шт.), Богородский г.о., г.Ногинск, ул.Трудовая</t>
  </si>
  <si>
    <t>O_16_РП-1215</t>
  </si>
  <si>
    <t xml:space="preserve">Реконструкция распределительной подстанции РП-918, с заменой (8 шт.) и увеличением кол-ва ячеек на 2 шт. (до 10 шт.), Богородский г.о., г.Старая Купавна, ул.Дорожная </t>
  </si>
  <si>
    <t>O_17_РП-918</t>
  </si>
  <si>
    <t>Реконструкция распределительной подстанции РП-131, с заменой (15 шт.) и увеличением кол-ва ячеек на 1 шт. (до 16 шт.), Богородский г.о., пос.Обухово, ул.Комбинат</t>
  </si>
  <si>
    <t>O_18_РП-131</t>
  </si>
  <si>
    <t>Реконструкция распределительной подстанции РП-106, с заменой (6 шт.) и увеличением кол-ва ячеек на 2 шт. (до 8 шт.), Богородский г.о., г.Ногинск, ул.2-й Речной пр-зд</t>
  </si>
  <si>
    <t>O_19_РП-106</t>
  </si>
  <si>
    <t xml:space="preserve">Реконструкция распределительной подстанции РП-9, с заменой (12 шт.) и увеличением кол-ва ячеек на 4 шт. (до 16 шт.), Богородский г.о., г.Ногинск, ул.Рабочая </t>
  </si>
  <si>
    <t>O_20_РП-9</t>
  </si>
  <si>
    <t>Реконструкция распределительной подстанции РП-92, с заменой (15 шт.) и увеличением кол-ва ячеек на 3 шт. (до 18  шт.), Богородский г.о., г.Ногинск, ул.Совнархозная</t>
  </si>
  <si>
    <t>O_21_РП-92</t>
  </si>
  <si>
    <t xml:space="preserve">Реконструкция распределительной подстанции РП-405, с заменой (11 шт.) и увеличением кол-ва ячеек на 5 шт. (до 16 шт.), Богоросдкий г.о., пос.им.Воровского </t>
  </si>
  <si>
    <t>O_22_РП-405</t>
  </si>
  <si>
    <t>Реконструкция оборудования РУ 6кВ РТП-86, с заменой (5 шт.) и увеличением кол-ва ячеек на 3 шт. (до 8 шт.), Богоросдкий г.о., г.Ногинск, ул.Жарова</t>
  </si>
  <si>
    <t>O_23_РУ РТП-86</t>
  </si>
  <si>
    <t>Реконструкция распределительной подстанции РП-50, с заменой (10 шт.) и увеличением кол-ва ячеек на 6 шт. (до 16 шт.), Богоросдкий г.о., г.Ногинск, ул.Климова</t>
  </si>
  <si>
    <t>O_24_РП-50</t>
  </si>
  <si>
    <t>Реконструкция трансформаторной подстанции ТП-932, с увеличением трансформаторной мощности с 2х630 до 2х1000 кВА, Богородский г.о., г.Старая Купавна ул.Дорожная</t>
  </si>
  <si>
    <t>O_25_ТП-932</t>
  </si>
  <si>
    <t>Реконструкция трансформаторной подстанции ТП-84 с увеличением трансформаторной мощности с 2х400 на 2х630 кВА, Богородский г.о., г.Ногинск, Электростальское ш.</t>
  </si>
  <si>
    <t>O_26_ТП-84</t>
  </si>
  <si>
    <t>Реконструкция трансформаторной подстанции ТП-195 с увеличением трансформаторной мощности с 2х250 на 2х630 кВА, Богородский г.о., г.Ногинск, ул.III Интернационала</t>
  </si>
  <si>
    <t>O_27_ТП-195</t>
  </si>
  <si>
    <t>Реконструкция трансформаторной подстанции ТП-728 с увеличением трансформаторной мощности с 2х400 на 2х630 кВА, Богородский г.о., г.Ногинск, ул.Ильича</t>
  </si>
  <si>
    <t>O_28_ТП-728</t>
  </si>
  <si>
    <t>Реконструкция трансформаторной подстанции ТП-240 с увеличением трансформаторной мощности с 2х400 на 2х630 кВА, Богородский г.о., п.Обухово</t>
  </si>
  <si>
    <t>O_29_ТП-240</t>
  </si>
  <si>
    <t>Реконструкция трансформаторной подстанции ТП-181 с увеличением трансформаторной мощности с 2х400 на 2х630 кВА, Богородский г.о., г.Электроугли, ул.Полевая</t>
  </si>
  <si>
    <t>O_30_ТП-181</t>
  </si>
  <si>
    <t>Реконструкция трансформаторной подстанции ТП-187 с увеличением трансформаторной мощности с 2х250 на 2х630 кВА, Богородский г.о., г.Электроугли, ул.Парковая</t>
  </si>
  <si>
    <t>O_31_ТП-187</t>
  </si>
  <si>
    <t>Реконструкция трансформаторной подстанции ТП-87 с увеличением трансформаторной мощности с 2х250 на 2х630 кВА, Богородский г.о., г.Ногинск, ул.Ново-Владимирская</t>
  </si>
  <si>
    <t>O_32_ТП-87</t>
  </si>
  <si>
    <t>Реконструкция трансформаторной подстанции ТП-518 с увеличением трансформаторной мощности с 2х400 на 2х630 кВА, Богородский г.о., г.Ногинск, Электростальское ш.</t>
  </si>
  <si>
    <t>O_33_ТП-518</t>
  </si>
  <si>
    <t>Реконструкция трансформаторной подстанции ТП-15 с увеличением трансформаторной мощности с 2х180 на 2х630 кВА, Богородский г.о., г.Ногинск, ул.Трудовая</t>
  </si>
  <si>
    <t>O_34_ТП-15</t>
  </si>
  <si>
    <t>Реконструкция трансформаторной подстанции ТП-528 с увеличением трансформаторной мощности с 250 на 630 кВА, Богородский г.о., г.Ногинск, ул.Затишье</t>
  </si>
  <si>
    <t>O_35_КТП-528</t>
  </si>
  <si>
    <t>Реконструкция трансформаторной подстанции ТП-803 с увеличением трансформаторной мощности с 250 на 630 кВА, г.о.Электросталь, пос.Новые Дома</t>
  </si>
  <si>
    <t>O_36_КТП-803</t>
  </si>
  <si>
    <t>Реконструкция трансформаторной подстанции ТП-804 с увеличением трансформаторной мощности с 400 на 630 кВА, г.о.Электросталь, пос.Новые Дома</t>
  </si>
  <si>
    <t>O_37_КТП-804</t>
  </si>
  <si>
    <t>Реконструкция трансформаторной подстанции ТП-142 с увеличением трансформаторной мощности с 180 на 630 кВА, Богородский г.о., г.Электроугли, ул.Вокзальная</t>
  </si>
  <si>
    <t>O_38_КТП-142</t>
  </si>
  <si>
    <t>Реконструкция трансформаторной подстанции ТП-540 с увеличением трансформаторной мощности с 400 на 630 кВА, Богородский г.о., д.Пешково, ул.Гречишкина</t>
  </si>
  <si>
    <t>O_39_КТП-540</t>
  </si>
  <si>
    <t>Реконструкция трансформаторной подстанции ТП-88 с увеличением трансформаторной мощности с 320 на 630 кВА, Богородский г.о., г.Электроугли, ул.Малое Васильево</t>
  </si>
  <si>
    <t>O_40_КТП-88</t>
  </si>
  <si>
    <t>Реконструкция трансформаторной подстанции ТП-116 с увеличением трансформаторной мощности с 180 на 630 кВА, Богородский г.о., г.Электроугли, ул.Большое Васильево</t>
  </si>
  <si>
    <t>O_41_КТП-116</t>
  </si>
  <si>
    <t>Реконструкция трансформаторной подстанции ТП-559 с увеличением трансформаторной мощности с 400 на 630 кВА, Богородский г.о., г.Электроугли, ул.Дубнинская</t>
  </si>
  <si>
    <t>O_42_КТП-559</t>
  </si>
  <si>
    <t>Реконструкция трансформаторной подстанции ТП-148 с увеличением трансформаторной мощности с 400 на 630 кВА, Богородский г.о., д.Вишняково</t>
  </si>
  <si>
    <t>O_43_КТП-148</t>
  </si>
  <si>
    <t>Реконструкция трансформаторной подстанции ТП-462 с увеличением трансформаторной мощности с 250 на 630 кВА, Богородский г.о., д.Булгаково</t>
  </si>
  <si>
    <t>O_44_КТП-462</t>
  </si>
  <si>
    <t>Реконструкция трансформаторной подстанции ТП-412 с увеличением трансформаторной мощности с 160 на 630 кВА, Богородский г.о., пос.им.Воровского</t>
  </si>
  <si>
    <t>O_45_КТП-412</t>
  </si>
  <si>
    <t>Реконструкция трансформаторной подстанции ТП-973 с увеличением трансформаторной мощности с 160 на 630 кВА, Богородский г.о., д.Шульгино</t>
  </si>
  <si>
    <t>O_46_КТП-973</t>
  </si>
  <si>
    <t>Реконструкция трансформаторной подстанции ТП-654 с увеличением трансформаторной мощности с 180 на 630 кВА, Богородский г.о., г.Ногинск</t>
  </si>
  <si>
    <t>O_47_КТП-654</t>
  </si>
  <si>
    <t>Реконструкция трансформаторной подстанции ТП-720 с увеличением трансформаторной мощности с 400 на 630 кВА, Богородский г.о., г.Ногинск</t>
  </si>
  <si>
    <t>O_48_КТП-720</t>
  </si>
  <si>
    <t>Реконструкция трансформаторной подстанции ТП-743 с увеличением трансформаторной мощности с 160 на 630 кВА, Богородский г.о., г.Ногинск</t>
  </si>
  <si>
    <t>O_49_КТП-743</t>
  </si>
  <si>
    <t>Реконструкция КРУН-Прогресс с заменой (3 шт.) и увеличением кол-ва ячеек на 1 шт. (до 4 шт.), Богородский г.о., г.Старая Купавна, ул.Советская</t>
  </si>
  <si>
    <t>O_50_КРУНПрогресс</t>
  </si>
  <si>
    <t>Реконструкция КРУН-378 с заменой (1 шт.) и увеличением кол-ва ячеек на 1 шт. (до 2 шт.), Богородский г.о., пос.им.Воровского СНТ "Первомаец"</t>
  </si>
  <si>
    <t>O_51_КРУН378</t>
  </si>
  <si>
    <t>Реконструкция КРУН-341 с заменой (1 шт.) и увеличением кол-ва ячеек на 1шт. (до 2 шт.), Богородский г.о., пос.им.Воровского, ул.Нижняя</t>
  </si>
  <si>
    <t>O_52_КРУН341</t>
  </si>
  <si>
    <t>Реконструкция кабельной линии КЛ 6кВ ТП-925 - ТП-966, Богородский г.о., г.Старая Купавна (2 км)</t>
  </si>
  <si>
    <t>O_53_КЛ-6 ТП925-ТП966</t>
  </si>
  <si>
    <t>Реконструкция кабельной линии КЛ 6кВ ТП-927 - ТП-966, Богородский г.о., г.Старая Купавна (1,7 км)</t>
  </si>
  <si>
    <t>O_54_КЛ-6 ТП927-ТП966</t>
  </si>
  <si>
    <t>Реконструкция кабельной линии КЛ 6кВ ЦРП-А - ТП-917, Богородский г.о., г.Старая Купавна (1,2 км)</t>
  </si>
  <si>
    <t>O_55_КЛ-6 ЦРП-А-ТП917</t>
  </si>
  <si>
    <t>Реконструкция кабельной линии КЛ 6кВ ТП-803 - ТП-804, г.о.Электросталь, пос.Новые Дома (0,4 км)</t>
  </si>
  <si>
    <t>O_56_КЛ-6 ТП803-ТП804</t>
  </si>
  <si>
    <t>Реконструкция кабельной линии КЛ 6кВ ТП-910 - ТП-917, Богородский г.о.,г.Старая Купавна (0,9 км)</t>
  </si>
  <si>
    <t>O_57_КЛ-6 ТП910-ТП917</t>
  </si>
  <si>
    <t>Реконструкция кабельной линии КЛ 6кВ ТП-966 - ТП-967, Богородский г.о.,г.Старая Купавна (0,35 км)</t>
  </si>
  <si>
    <t>O_58_КЛ-6 ТП966-ТП967</t>
  </si>
  <si>
    <t>Реконструкция кабельной линии КЛ 6кВ ТП-540 - ТП-646, Богородский г.о., г.Ногинск, д.Пешково (1,35 км)</t>
  </si>
  <si>
    <t>O_59_КЛ-6 ТП540-ТП646</t>
  </si>
  <si>
    <t>Реконструкция кабельной линии КЛ 6кВ ТП-518 - ТП-654, Богородский г.о., г.Ногинск  (0,79 км)</t>
  </si>
  <si>
    <t>O_60_КЛ-6 ТП518-ТП654</t>
  </si>
  <si>
    <t>Реконструкция кабельной линии КЛ 6кВ ТП-720 - ТП-743, Богородский г.о., г.Ногинск  (0,85 км)</t>
  </si>
  <si>
    <t>O_61_КЛ-6 ТП720-ТП743</t>
  </si>
  <si>
    <t>Реконструкция кабельной линии КЛ 6кВ ТП-928 - ТП-929, Богородский г.о., г.Старая Купавна (1,31 км)</t>
  </si>
  <si>
    <t>O_62_КЛ-6 ТП928-ТП929</t>
  </si>
  <si>
    <t>Реконструкция кабельной линии КЛ 6кВ ТП-46 - ТП-514, Богородский г.о., г.Ногинск (0,69 км)</t>
  </si>
  <si>
    <t>O_63_КЛ-6 ТП46-ТП514</t>
  </si>
  <si>
    <t>Реконструкция кабельной линии КЛ 6кВ РП-561 - ТП-889, Богородский г.о., г.Ногинск (п.Красный Электрик - п.Бензоколонка) (5,2 км)</t>
  </si>
  <si>
    <t>O_64_КЛ-6 РП561-ТП889</t>
  </si>
  <si>
    <t>Реконструкция кабельной линии КЛ 6кВ КРУН-21 - РП-267 с установкой КРУН (РП), Богородский г.о., п.Обухово (5,5 км)</t>
  </si>
  <si>
    <t>O_65_КЛ-6 КРУН21-РП267</t>
  </si>
  <si>
    <t>Реконструкция кабельной линии КЛ 6кВ ТП-183 - ТП-737 с установкой КРУН в направлении к ТП-731, Богородский г.о., г.Ногинск (1,6 км)</t>
  </si>
  <si>
    <t>O_66_КЛ-6 ТП183-ТП737</t>
  </si>
  <si>
    <t>Реконструкция кабельной линии КЛ 6кВ РП-286 - опора ВЛ в направлении КРУН-263 с установкой КРУН, Богородский г.о., г.Электроугли (1,01 км)</t>
  </si>
  <si>
    <t>O_67_КЛ-6 РП286-КРУН263-опора</t>
  </si>
  <si>
    <t>Реконструкция кабельной линии КЛ 10кВ ТП-314 - ТП-1410, Богородский г.о., пос.им.Воровского (1,9 км)</t>
  </si>
  <si>
    <t>O_68_КЛ-10 ТП314-ТП1410</t>
  </si>
  <si>
    <t>Реконструкция кабельной линии КЛ 10кВ ТП-427 - ТП-460 с установкой КРУН в направлении к ТП-435, Богородский г.о., пос.им.Воровского (3,6 км)</t>
  </si>
  <si>
    <t>O_69_КЛ-10 ТП427-ТП460</t>
  </si>
  <si>
    <t>Реконструкция воздушной линии ВЛ 6кВ фидер 18/ПС-414 с установкой КРУН, Богородский г.о., д.Белая-пос.им.Воровского (4,25 км)</t>
  </si>
  <si>
    <t>O_70_ВЛ-6 фидер18/ПС414</t>
  </si>
  <si>
    <t>Реконструкция кабельно-воздушной линии КВЛ 6кВ фидер 7/ПС-100, Богородский г.о., д.Вишняково (1,09 км)</t>
  </si>
  <si>
    <t>O_71_КВЛ-6 фидер7/ПС100</t>
  </si>
  <si>
    <t>Реконструкция воздушной линии ВЛ 10кВ ТП-415 - ТП-697, Богородский г.о., пос.им.Воровского (4 км)</t>
  </si>
  <si>
    <t>O_72_ВЛ-10 ТП415-ТП697</t>
  </si>
  <si>
    <t>Реконструкция воздушной линии ВЛ 10кВ ТП-490 - ТП-476, Богородский г.о., пос.им.Воровского (3,67 км)</t>
  </si>
  <si>
    <t>O_73_ВЛ-10 ТП490-ТП476</t>
  </si>
  <si>
    <t>Реконструкция воздушной линии ВЛ 10кВ ТП-327 - ТП-435, Богородский г.о., пос.им.Воровского (1 км)</t>
  </si>
  <si>
    <t>O_74_ВЛ-10 ТП327-ТП435</t>
  </si>
  <si>
    <t>Реконструкция кабельной линии КЛ 6кВ РТП-920 - ТП-925, Богородский г.о., г.Старая Купавна (1,24 км)</t>
  </si>
  <si>
    <t>O_75_КЛ-6 РТП920-ТП925</t>
  </si>
  <si>
    <t>Реконструкция кабельной линии КЛ 6кВ КРУН-635 - ТП-528, Богородский г.о., г.Ногинск (1,2 км)</t>
  </si>
  <si>
    <t>O_76_КЛ-6 КРУН635-ТП528</t>
  </si>
  <si>
    <t>Реконструкция воздушной линии ВЛ-6кВ (0,95км) в кабельную линию КЛ 6кВ ТП-269 - ТП-540, Богородский г.о., г.Ногинск, д.Пешково (1,1 км)</t>
  </si>
  <si>
    <t>O_77_КЛ-6 ТП269-ТП540</t>
  </si>
  <si>
    <t>Реконструкция 2х кабельных линий КЛ 6кВ РП-1200 - РП-240, Богородский г.о., пос.Обухово (0,5 км)</t>
  </si>
  <si>
    <t>O_78_КЛ-6 РП1200-РП240</t>
  </si>
  <si>
    <t>Реконструкция 2х кабельных линий КЛ 6кВ РТП-920 - ТП-964, Богородский г.о., г.Старая Купавна (0,4 км)</t>
  </si>
  <si>
    <t>O_79_КЛ-6 РТП920-ТП964</t>
  </si>
  <si>
    <t>Московская обл., Богородский г.о., г.о.Электросталь</t>
  </si>
  <si>
    <t>Ввод объектов инвестиционной деятельности (мощностей) в эксплуатацию в 2025 году</t>
  </si>
  <si>
    <t>Вывод объектов инвестиционной деятельности (мощностей) из эксплуатации в 2025 году</t>
  </si>
  <si>
    <t>23.1.6.</t>
  </si>
  <si>
    <t>приказ министра энергетики МО №146 от 25.12.2025</t>
  </si>
  <si>
    <t>Фактический объем финансирования капитальных вложений на 01.01.2026г.,
млн. рублей
(с НДС)</t>
  </si>
  <si>
    <t>Остаток финансирования капитальных вложений на 01.01.2026 г в прогнозных ценах соответствующих лет, млн. рублей
(с НДС)</t>
  </si>
  <si>
    <t>Финансирование капитальных вложений 2026 года, млн. рублей (с НДС)</t>
  </si>
  <si>
    <t>P_80_ВЛ-10 ПС601 фид402-РП170с</t>
  </si>
  <si>
    <t>P_81_ВЛ-10 ПС601 фид302-РП170с</t>
  </si>
  <si>
    <t>Реконструкция воздушной линии ВЛ 10кВ ПС-601 (фид.402) - РП-170с, г.о.Электросталь, п.Елизаветино (3 км)</t>
  </si>
  <si>
    <t>Реконструкция воздушной линии ВЛ 10кВ ПС-601 (фид.302) - РП-170с, г.о.Электросталь, п.Елизаветино (3 км)</t>
  </si>
  <si>
    <t>года</t>
  </si>
  <si>
    <t>Всего за 2026 год</t>
  </si>
  <si>
    <t>Фактический объем освоения капитальных вложений на 01.01.2026 г. в прогнозных ценах соответствующих лет, млн. рублей
(без НДС)</t>
  </si>
  <si>
    <t>Остаток освоения капитальных вложений на 01.01.2026 года , млн. рублей
(без НДС)</t>
  </si>
  <si>
    <t>Освоение капитальных вложений 2026 года , млн. рублей (без НДС)</t>
  </si>
  <si>
    <t>активов к бухгалтерскому учету в 2026 году</t>
  </si>
  <si>
    <t>Постановка объектов электросетевого хозяйства под напряжение и (или) включение объектов капитального строительства для проведения пусконаладочных работ в 2026 году</t>
  </si>
  <si>
    <t>Финансирование капитальных вложений 2026 года , млн. рублей (с НДС)</t>
  </si>
  <si>
    <t>Освоение капитальных вложений 2026 года, млн. рублей (без НДС)</t>
  </si>
  <si>
    <t xml:space="preserve">факт на 01.01.2026 года </t>
  </si>
  <si>
    <t>факт года 2025
(на 01.01.2026года )</t>
  </si>
  <si>
    <t>Отчетный год 2026</t>
  </si>
  <si>
    <t>План 2026 г.</t>
  </si>
  <si>
    <t>2 квартал</t>
  </si>
  <si>
    <t xml:space="preserve">Факт 2 квартал </t>
  </si>
  <si>
    <t>Увеличение общей стоимости проекта связано с повышением ставки НДС с 20% до 22% с 1 января 2026 года</t>
  </si>
  <si>
    <t>Факт 2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</si>
</sst>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-* #,##0.00_-;\-* #,##0.00_-;_-* &quot;-&quot;??_-;_-@_-"/>
    <numFmt numFmtId="164" formatCode="_-* #,##0.00\ _₽_-;\-* #,##0.00\ _₽_-;_-* &quot;-&quot;??\ _₽_-;_-@_-"/>
    <numFmt numFmtId="165" formatCode="_-* #,##0.00_р_._-;\-* #,##0.00_р_._-;_-* &quot;-&quot;??_р_._-;_-@_-"/>
    <numFmt numFmtId="166" formatCode="#,##0.0000"/>
    <numFmt numFmtId="167" formatCode="#,##0.000000"/>
    <numFmt numFmtId="168" formatCode="#,##0.000"/>
    <numFmt numFmtId="169" formatCode="_-* #,##0.00[$€-1]_-;\-* #,##0.00[$€-1]_-;_-* &quot;-&quot;??[$€-1]_-"/>
    <numFmt numFmtId="170" formatCode="_-* #,##0_р_._-;\-* #,##0_р_._-;_-* &quot;-&quot;_р_._-;_-@_-"/>
    <numFmt numFmtId="171" formatCode="#,##0&quot;р.&quot;"/>
    <numFmt numFmtId="172" formatCode="0.000"/>
    <numFmt numFmtId="173" formatCode="0.0"/>
    <numFmt numFmtId="174" formatCode="_-* #,##0_р_._-;\-* #,##0_р_._-;_-* &quot;-&quot;??_р_._-;_-@_-"/>
    <numFmt numFmtId="175" formatCode="#,##0_ ;\-#,##0\ "/>
    <numFmt numFmtId="176" formatCode="#,##0.000_ ;\-#,##0.000\ "/>
    <numFmt numFmtId="177" formatCode="_-* #,##0.000_р_._-;\-* #,##0.000_р_._-;_-* &quot;-&quot;??_р_._-;_-@_-"/>
  </numFmts>
  <fonts count="8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7"/>
      <name val="Times New Roman"/>
      <family val="1"/>
      <charset val="204"/>
    </font>
    <font>
      <sz val="7.5"/>
      <name val="Times New Roman"/>
      <family val="1"/>
      <charset val="204"/>
    </font>
    <font>
      <sz val="6"/>
      <name val="Times New Roman"/>
      <family val="1"/>
      <charset val="204"/>
    </font>
    <font>
      <sz val="6.5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 Cyr"/>
      <family val="1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1"/>
      <color indexed="8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Arial CE"/>
      <charset val="238"/>
    </font>
    <font>
      <b/>
      <sz val="11"/>
      <color indexed="63"/>
      <name val="Calibri"/>
      <family val="2"/>
      <charset val="204"/>
    </font>
    <font>
      <b/>
      <i/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1"/>
      <color indexed="50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45"/>
      <name val="Calibri"/>
      <family val="2"/>
      <charset val="204"/>
    </font>
    <font>
      <b/>
      <sz val="13"/>
      <color indexed="45"/>
      <name val="Calibri"/>
      <family val="2"/>
      <charset val="204"/>
    </font>
    <font>
      <b/>
      <sz val="11"/>
      <color indexed="45"/>
      <name val="Calibri"/>
      <family val="2"/>
      <charset val="204"/>
    </font>
    <font>
      <b/>
      <sz val="18"/>
      <color indexed="45"/>
      <name val="Cambria"/>
      <family val="2"/>
      <charset val="204"/>
    </font>
    <font>
      <sz val="11"/>
      <color indexed="1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theme="1"/>
      <name val="Arial Cyr"/>
      <family val="2"/>
      <charset val="204"/>
    </font>
    <font>
      <i/>
      <sz val="11"/>
      <color indexed="22"/>
      <name val="Calibri"/>
      <family val="2"/>
      <charset val="204"/>
    </font>
    <font>
      <sz val="10"/>
      <name val="Helv"/>
      <charset val="204"/>
    </font>
    <font>
      <sz val="12"/>
      <color indexed="24"/>
      <name val="Arial"/>
      <family val="2"/>
      <charset val="204"/>
    </font>
    <font>
      <sz val="10"/>
      <color indexed="8"/>
      <name val="Calibri"/>
      <family val="2"/>
      <charset val="204"/>
    </font>
    <font>
      <sz val="11"/>
      <color indexed="46"/>
      <name val="Calibri"/>
      <family val="2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 Cyr"/>
      <charset val="204"/>
    </font>
    <font>
      <i/>
      <sz val="9"/>
      <name val="Times New Roman"/>
      <family val="1"/>
      <charset val="204"/>
    </font>
    <font>
      <sz val="12"/>
      <color rgb="FF7030A0"/>
      <name val="Times New Roman"/>
      <family val="1"/>
      <charset val="204"/>
    </font>
    <font>
      <sz val="10"/>
      <color rgb="FF7030A0"/>
      <name val="Arial Cyr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10"/>
      <name val="Arial Cyr"/>
      <charset val="204"/>
    </font>
    <font>
      <i/>
      <sz val="10"/>
      <name val="Arial Cyr"/>
      <charset val="204"/>
    </font>
    <font>
      <sz val="10"/>
      <color rgb="FF7030A0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sz val="9"/>
      <color rgb="FF002060"/>
      <name val="Times New Roman"/>
      <family val="1"/>
      <charset val="204"/>
    </font>
    <font>
      <sz val="12"/>
      <color rgb="FF002060"/>
      <name val="Times New Roman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60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63"/>
      </patternFill>
    </fill>
    <fill>
      <patternFill patternType="solid">
        <fgColor indexed="23"/>
      </patternFill>
    </fill>
    <fill>
      <patternFill patternType="solid">
        <fgColor indexed="26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indexed="43"/>
      </patternFill>
    </fill>
    <fill>
      <patternFill patternType="solid">
        <fgColor rgb="FFFFFFFF"/>
        <bgColor indexed="64"/>
      </patternFill>
    </fill>
    <fill>
      <patternFill patternType="solid">
        <fgColor indexed="38"/>
      </patternFill>
    </fill>
    <fill>
      <patternFill patternType="solid">
        <fgColor indexed="40"/>
      </patternFill>
    </fill>
    <fill>
      <patternFill patternType="solid">
        <fgColor indexed="9"/>
      </patternFill>
    </fill>
    <fill>
      <patternFill patternType="solid">
        <fgColor indexed="61"/>
      </patternFill>
    </fill>
    <fill>
      <patternFill patternType="solid">
        <fgColor indexed="3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38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38"/>
      </top>
      <bottom style="double">
        <color indexed="3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84">
    <xf numFmtId="0" fontId="0" fillId="0" borderId="0"/>
    <xf numFmtId="0" fontId="7" fillId="0" borderId="0"/>
    <xf numFmtId="165" fontId="8" fillId="0" borderId="0" applyFont="0" applyFill="0" applyBorder="0" applyAlignment="0" applyProtection="0"/>
    <xf numFmtId="0" fontId="3" fillId="0" borderId="0"/>
    <xf numFmtId="0" fontId="2" fillId="0" borderId="0"/>
    <xf numFmtId="0" fontId="15" fillId="0" borderId="0"/>
    <xf numFmtId="4" fontId="16" fillId="0" borderId="0">
      <alignment vertical="center"/>
    </xf>
    <xf numFmtId="0" fontId="17" fillId="0" borderId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6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7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15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7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7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7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28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18" borderId="0" applyNumberFormat="0" applyBorder="0" applyAlignment="0" applyProtection="0"/>
    <xf numFmtId="0" fontId="19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34" borderId="0" applyNumberFormat="0" applyBorder="0" applyAlignment="0" applyProtection="0"/>
    <xf numFmtId="0" fontId="18" fillId="26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20" fillId="37" borderId="0" applyNumberFormat="0" applyBorder="0" applyAlignment="0" applyProtection="0"/>
    <xf numFmtId="0" fontId="21" fillId="4" borderId="0" applyNumberFormat="0" applyBorder="0" applyAlignment="0" applyProtection="0"/>
    <xf numFmtId="0" fontId="22" fillId="38" borderId="14" applyNumberFormat="0" applyAlignment="0" applyProtection="0"/>
    <xf numFmtId="0" fontId="23" fillId="39" borderId="14" applyNumberFormat="0" applyAlignment="0" applyProtection="0"/>
    <xf numFmtId="0" fontId="24" fillId="28" borderId="15" applyNumberFormat="0" applyAlignment="0" applyProtection="0"/>
    <xf numFmtId="0" fontId="24" fillId="40" borderId="15" applyNumberFormat="0" applyAlignment="0" applyProtection="0"/>
    <xf numFmtId="0" fontId="25" fillId="41" borderId="0" applyNumberFormat="0" applyBorder="0" applyAlignment="0" applyProtection="0"/>
    <xf numFmtId="0" fontId="25" fillId="42" borderId="0" applyNumberFormat="0" applyBorder="0" applyAlignment="0" applyProtection="0"/>
    <xf numFmtId="0" fontId="25" fillId="43" borderId="0" applyNumberFormat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30" borderId="0" applyNumberFormat="0" applyBorder="0" applyAlignment="0" applyProtection="0"/>
    <xf numFmtId="0" fontId="27" fillId="5" borderId="0" applyNumberFormat="0" applyBorder="0" applyAlignment="0" applyProtection="0"/>
    <xf numFmtId="0" fontId="28" fillId="0" borderId="16" applyNumberFormat="0" applyFill="0" applyAlignment="0" applyProtection="0"/>
    <xf numFmtId="0" fontId="29" fillId="0" borderId="17" applyNumberFormat="0" applyFill="0" applyAlignment="0" applyProtection="0"/>
    <xf numFmtId="0" fontId="30" fillId="0" borderId="18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3" fillId="0" borderId="20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35" borderId="14" applyNumberFormat="0" applyAlignment="0" applyProtection="0"/>
    <xf numFmtId="0" fontId="34" fillId="8" borderId="14" applyNumberFormat="0" applyAlignment="0" applyProtection="0"/>
    <xf numFmtId="0" fontId="35" fillId="0" borderId="21" applyNumberFormat="0" applyFill="0" applyAlignment="0" applyProtection="0"/>
    <xf numFmtId="0" fontId="36" fillId="0" borderId="21" applyNumberFormat="0" applyFill="0" applyAlignment="0" applyProtection="0"/>
    <xf numFmtId="0" fontId="37" fillId="44" borderId="0" applyNumberFormat="0" applyBorder="0" applyAlignment="0" applyProtection="0"/>
    <xf numFmtId="0" fontId="37" fillId="45" borderId="0" applyNumberFormat="0" applyBorder="0" applyAlignment="0" applyProtection="0"/>
    <xf numFmtId="0" fontId="38" fillId="0" borderId="0"/>
    <xf numFmtId="0" fontId="8" fillId="26" borderId="22" applyNumberFormat="0" applyFont="0" applyAlignment="0" applyProtection="0"/>
    <xf numFmtId="0" fontId="18" fillId="16" borderId="22" applyNumberFormat="0" applyFont="0" applyAlignment="0" applyProtection="0"/>
    <xf numFmtId="0" fontId="8" fillId="26" borderId="22" applyNumberFormat="0" applyFont="0" applyAlignment="0" applyProtection="0"/>
    <xf numFmtId="0" fontId="8" fillId="26" borderId="22" applyNumberFormat="0" applyFont="0" applyAlignment="0" applyProtection="0"/>
    <xf numFmtId="0" fontId="8" fillId="26" borderId="22" applyNumberFormat="0" applyFont="0" applyAlignment="0" applyProtection="0"/>
    <xf numFmtId="0" fontId="8" fillId="26" borderId="22" applyNumberFormat="0" applyFont="0" applyAlignment="0" applyProtection="0"/>
    <xf numFmtId="0" fontId="8" fillId="26" borderId="22" applyNumberFormat="0" applyFont="0" applyAlignment="0" applyProtection="0"/>
    <xf numFmtId="0" fontId="8" fillId="26" borderId="22" applyNumberFormat="0" applyFont="0" applyAlignment="0" applyProtection="0"/>
    <xf numFmtId="0" fontId="8" fillId="26" borderId="22" applyNumberFormat="0" applyFont="0" applyAlignment="0" applyProtection="0"/>
    <xf numFmtId="0" fontId="8" fillId="26" borderId="22" applyNumberFormat="0" applyFont="0" applyAlignment="0" applyProtection="0"/>
    <xf numFmtId="0" fontId="39" fillId="38" borderId="23" applyNumberFormat="0" applyAlignment="0" applyProtection="0"/>
    <xf numFmtId="0" fontId="39" fillId="39" borderId="23" applyNumberFormat="0" applyAlignment="0" applyProtection="0"/>
    <xf numFmtId="0" fontId="40" fillId="0" borderId="0">
      <alignment horizontal="right" vertical="center"/>
    </xf>
    <xf numFmtId="0" fontId="40" fillId="0" borderId="0">
      <alignment horizontal="right" vertical="center"/>
    </xf>
    <xf numFmtId="0" fontId="41" fillId="0" borderId="0">
      <alignment horizontal="left" vertical="center"/>
    </xf>
    <xf numFmtId="0" fontId="41" fillId="0" borderId="0">
      <alignment horizontal="left" vertical="center"/>
    </xf>
    <xf numFmtId="0" fontId="42" fillId="0" borderId="0">
      <alignment horizontal="center" vertical="center"/>
    </xf>
    <xf numFmtId="0" fontId="42" fillId="0" borderId="0">
      <alignment horizontal="center" vertical="center"/>
    </xf>
    <xf numFmtId="0" fontId="42" fillId="0" borderId="0">
      <alignment horizontal="center" vertical="center"/>
    </xf>
    <xf numFmtId="0" fontId="42" fillId="0" borderId="0">
      <alignment horizontal="center" vertical="center"/>
    </xf>
    <xf numFmtId="0" fontId="42" fillId="0" borderId="0">
      <alignment horizontal="center" vertical="center"/>
    </xf>
    <xf numFmtId="0" fontId="42" fillId="0" borderId="0">
      <alignment horizontal="center" vertical="center"/>
    </xf>
    <xf numFmtId="0" fontId="43" fillId="0" borderId="0">
      <alignment horizontal="center" vertical="center"/>
    </xf>
    <xf numFmtId="0" fontId="42" fillId="0" borderId="0">
      <alignment horizontal="left" vertical="center"/>
    </xf>
    <xf numFmtId="0" fontId="43" fillId="0" borderId="0">
      <alignment horizontal="center" vertical="center"/>
    </xf>
    <xf numFmtId="0" fontId="42" fillId="0" borderId="0">
      <alignment horizontal="left" vertical="center"/>
    </xf>
    <xf numFmtId="0" fontId="42" fillId="0" borderId="0">
      <alignment horizontal="right" vertical="center"/>
    </xf>
    <xf numFmtId="0" fontId="42" fillId="0" borderId="0">
      <alignment horizontal="left" vertical="center"/>
    </xf>
    <xf numFmtId="0" fontId="42" fillId="0" borderId="0">
      <alignment horizontal="right" vertical="center"/>
    </xf>
    <xf numFmtId="0" fontId="42" fillId="0" borderId="0">
      <alignment horizontal="right" vertical="center"/>
    </xf>
    <xf numFmtId="0" fontId="42" fillId="0" borderId="0">
      <alignment horizontal="right" vertical="center"/>
    </xf>
    <xf numFmtId="0" fontId="42" fillId="0" borderId="0">
      <alignment horizontal="center" vertical="center"/>
    </xf>
    <xf numFmtId="0" fontId="42" fillId="0" borderId="0">
      <alignment horizontal="center" vertical="center"/>
    </xf>
    <xf numFmtId="0" fontId="42" fillId="0" borderId="0">
      <alignment horizontal="left" vertical="top"/>
    </xf>
    <xf numFmtId="0" fontId="42" fillId="0" borderId="0">
      <alignment horizontal="center" vertical="center"/>
    </xf>
    <xf numFmtId="0" fontId="42" fillId="0" borderId="0">
      <alignment horizontal="left" vertical="top"/>
    </xf>
    <xf numFmtId="0" fontId="42" fillId="0" borderId="0">
      <alignment horizontal="right" vertical="center"/>
    </xf>
    <xf numFmtId="0" fontId="42" fillId="0" borderId="0">
      <alignment horizontal="left" vertical="top"/>
    </xf>
    <xf numFmtId="0" fontId="42" fillId="0" borderId="0">
      <alignment horizontal="right" vertical="center"/>
    </xf>
    <xf numFmtId="0" fontId="42" fillId="0" borderId="0">
      <alignment horizontal="right" vertical="top"/>
    </xf>
    <xf numFmtId="0" fontId="42" fillId="0" borderId="0">
      <alignment horizontal="right" vertical="center"/>
    </xf>
    <xf numFmtId="0" fontId="42" fillId="0" borderId="0">
      <alignment horizontal="right" vertical="top"/>
    </xf>
    <xf numFmtId="0" fontId="42" fillId="0" borderId="0">
      <alignment horizontal="left" vertical="top"/>
    </xf>
    <xf numFmtId="0" fontId="42" fillId="0" borderId="0">
      <alignment horizontal="right" vertical="top"/>
    </xf>
    <xf numFmtId="0" fontId="42" fillId="0" borderId="0">
      <alignment horizontal="left" vertical="center"/>
    </xf>
    <xf numFmtId="0" fontId="42" fillId="0" borderId="0">
      <alignment horizontal="left" vertical="center"/>
    </xf>
    <xf numFmtId="0" fontId="42" fillId="0" borderId="0">
      <alignment horizontal="left" vertical="top"/>
    </xf>
    <xf numFmtId="0" fontId="42" fillId="0" borderId="0">
      <alignment horizontal="left" vertical="top"/>
    </xf>
    <xf numFmtId="0" fontId="42" fillId="0" borderId="0">
      <alignment horizontal="left" vertical="top"/>
    </xf>
    <xf numFmtId="0" fontId="44" fillId="0" borderId="0">
      <alignment horizontal="center" vertical="center"/>
    </xf>
    <xf numFmtId="0" fontId="42" fillId="0" borderId="0">
      <alignment horizontal="center" vertical="top"/>
    </xf>
    <xf numFmtId="0" fontId="43" fillId="0" borderId="0">
      <alignment horizontal="left" vertical="top"/>
    </xf>
    <xf numFmtId="0" fontId="42" fillId="46" borderId="0">
      <alignment horizontal="center" vertical="center"/>
    </xf>
    <xf numFmtId="0" fontId="43" fillId="0" borderId="0">
      <alignment horizontal="left" vertical="top"/>
    </xf>
    <xf numFmtId="0" fontId="42" fillId="0" borderId="0">
      <alignment horizontal="left" vertical="top"/>
    </xf>
    <xf numFmtId="0" fontId="43" fillId="0" borderId="0">
      <alignment horizontal="left" vertical="top"/>
    </xf>
    <xf numFmtId="0" fontId="43" fillId="0" borderId="0">
      <alignment horizontal="left" vertical="top"/>
    </xf>
    <xf numFmtId="0" fontId="42" fillId="0" borderId="0">
      <alignment horizontal="left" vertical="top"/>
    </xf>
    <xf numFmtId="0" fontId="42" fillId="46" borderId="0">
      <alignment horizontal="left" vertical="center"/>
    </xf>
    <xf numFmtId="0" fontId="42" fillId="0" borderId="0">
      <alignment horizontal="left" vertical="top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5" fillId="0" borderId="24" applyNumberFormat="0" applyFill="0" applyAlignment="0" applyProtection="0"/>
    <xf numFmtId="0" fontId="25" fillId="0" borderId="25" applyNumberFormat="0" applyFill="0" applyAlignment="0" applyProtection="0"/>
    <xf numFmtId="0" fontId="47" fillId="0" borderId="0" applyNumberFormat="0" applyFill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47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14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4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4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47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14" borderId="0" applyNumberFormat="0" applyBorder="0" applyAlignment="0" applyProtection="0"/>
    <xf numFmtId="0" fontId="34" fillId="8" borderId="14" applyNumberFormat="0" applyAlignment="0" applyProtection="0"/>
    <xf numFmtId="0" fontId="34" fillId="8" borderId="14" applyNumberFormat="0" applyAlignment="0" applyProtection="0"/>
    <xf numFmtId="0" fontId="48" fillId="11" borderId="22" applyNumberFormat="0" applyAlignment="0" applyProtection="0"/>
    <xf numFmtId="0" fontId="39" fillId="39" borderId="23" applyNumberFormat="0" applyAlignment="0" applyProtection="0"/>
    <xf numFmtId="0" fontId="39" fillId="39" borderId="23" applyNumberFormat="0" applyAlignment="0" applyProtection="0"/>
    <xf numFmtId="0" fontId="25" fillId="49" borderId="26" applyNumberFormat="0" applyAlignment="0" applyProtection="0"/>
    <xf numFmtId="0" fontId="23" fillId="39" borderId="14" applyNumberFormat="0" applyAlignment="0" applyProtection="0"/>
    <xf numFmtId="0" fontId="23" fillId="39" borderId="14" applyNumberFormat="0" applyAlignment="0" applyProtection="0"/>
    <xf numFmtId="0" fontId="49" fillId="49" borderId="22" applyNumberFormat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50" fillId="0" borderId="27" applyNumberFormat="0" applyFill="0" applyAlignment="0" applyProtection="0"/>
    <xf numFmtId="0" fontId="31" fillId="0" borderId="18" applyNumberFormat="0" applyFill="0" applyAlignment="0" applyProtection="0"/>
    <xf numFmtId="0" fontId="31" fillId="0" borderId="18" applyNumberFormat="0" applyFill="0" applyAlignment="0" applyProtection="0"/>
    <xf numFmtId="0" fontId="51" fillId="0" borderId="28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52" fillId="0" borderId="29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5" fillId="0" borderId="25" applyNumberFormat="0" applyFill="0" applyAlignment="0" applyProtection="0"/>
    <xf numFmtId="0" fontId="25" fillId="0" borderId="25" applyNumberFormat="0" applyFill="0" applyAlignment="0" applyProtection="0"/>
    <xf numFmtId="0" fontId="25" fillId="0" borderId="30" applyNumberFormat="0" applyFill="0" applyAlignment="0" applyProtection="0"/>
    <xf numFmtId="0" fontId="24" fillId="40" borderId="15" applyNumberFormat="0" applyAlignment="0" applyProtection="0"/>
    <xf numFmtId="0" fontId="24" fillId="40" borderId="15" applyNumberFormat="0" applyAlignment="0" applyProtection="0"/>
    <xf numFmtId="0" fontId="24" fillId="50" borderId="31" applyNumberFormat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54" fillId="16" borderId="0" applyNumberFormat="0" applyBorder="0" applyAlignment="0" applyProtection="0"/>
    <xf numFmtId="0" fontId="15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7" fillId="0" borderId="0"/>
    <xf numFmtId="0" fontId="56" fillId="0" borderId="0"/>
    <xf numFmtId="0" fontId="2" fillId="0" borderId="0"/>
    <xf numFmtId="0" fontId="8" fillId="0" borderId="0"/>
    <xf numFmtId="0" fontId="15" fillId="0" borderId="0"/>
    <xf numFmtId="0" fontId="8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15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8" fillId="0" borderId="0"/>
    <xf numFmtId="0" fontId="2" fillId="0" borderId="0"/>
    <xf numFmtId="0" fontId="15" fillId="0" borderId="0"/>
    <xf numFmtId="0" fontId="8" fillId="0" borderId="0"/>
    <xf numFmtId="0" fontId="2" fillId="0" borderId="0"/>
    <xf numFmtId="0" fontId="15" fillId="0" borderId="0"/>
    <xf numFmtId="0" fontId="8" fillId="0" borderId="0"/>
    <xf numFmtId="0" fontId="2" fillId="0" borderId="0"/>
    <xf numFmtId="0" fontId="15" fillId="0" borderId="0"/>
    <xf numFmtId="0" fontId="8" fillId="0" borderId="0"/>
    <xf numFmtId="0" fontId="2" fillId="0" borderId="0"/>
    <xf numFmtId="0" fontId="15" fillId="0" borderId="0"/>
    <xf numFmtId="0" fontId="8" fillId="0" borderId="0"/>
    <xf numFmtId="0" fontId="2" fillId="0" borderId="0"/>
    <xf numFmtId="0" fontId="15" fillId="0" borderId="0"/>
    <xf numFmtId="0" fontId="8" fillId="0" borderId="0"/>
    <xf numFmtId="0" fontId="8" fillId="0" borderId="0"/>
    <xf numFmtId="0" fontId="2" fillId="0" borderId="0"/>
    <xf numFmtId="0" fontId="57" fillId="0" borderId="0"/>
    <xf numFmtId="0" fontId="2" fillId="0" borderId="0"/>
    <xf numFmtId="0" fontId="57" fillId="0" borderId="0"/>
    <xf numFmtId="0" fontId="2" fillId="0" borderId="0"/>
    <xf numFmtId="0" fontId="2" fillId="0" borderId="0"/>
    <xf numFmtId="0" fontId="57" fillId="0" borderId="0"/>
    <xf numFmtId="0" fontId="2" fillId="0" borderId="0"/>
    <xf numFmtId="0" fontId="8" fillId="0" borderId="0"/>
    <xf numFmtId="0" fontId="18" fillId="0" borderId="0"/>
    <xf numFmtId="0" fontId="8" fillId="0" borderId="0"/>
    <xf numFmtId="0" fontId="18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5" fillId="0" borderId="0"/>
    <xf numFmtId="0" fontId="2" fillId="0" borderId="0"/>
    <xf numFmtId="0" fontId="3" fillId="0" borderId="0"/>
    <xf numFmtId="0" fontId="18" fillId="0" borderId="0"/>
    <xf numFmtId="0" fontId="2" fillId="0" borderId="0"/>
    <xf numFmtId="0" fontId="8" fillId="0" borderId="0"/>
    <xf numFmtId="0" fontId="15" fillId="0" borderId="0"/>
    <xf numFmtId="0" fontId="15" fillId="0" borderId="0"/>
    <xf numFmtId="0" fontId="8" fillId="0" borderId="0"/>
    <xf numFmtId="0" fontId="18" fillId="0" borderId="0"/>
    <xf numFmtId="0" fontId="8" fillId="0" borderId="0"/>
    <xf numFmtId="0" fontId="15" fillId="0" borderId="0"/>
    <xf numFmtId="0" fontId="8" fillId="0" borderId="0"/>
    <xf numFmtId="0" fontId="18" fillId="0" borderId="0"/>
    <xf numFmtId="0" fontId="8" fillId="0" borderId="0"/>
    <xf numFmtId="0" fontId="8" fillId="0" borderId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51" borderId="0" applyNumberFormat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8" fillId="16" borderId="22" applyNumberFormat="0" applyFont="0" applyAlignment="0" applyProtection="0"/>
    <xf numFmtId="0" fontId="8" fillId="16" borderId="22" applyNumberFormat="0" applyFont="0" applyAlignment="0" applyProtection="0"/>
    <xf numFmtId="0" fontId="8" fillId="16" borderId="22" applyNumberFormat="0" applyFont="0" applyAlignment="0" applyProtection="0"/>
    <xf numFmtId="0" fontId="8" fillId="16" borderId="22" applyNumberFormat="0" applyFont="0" applyAlignment="0" applyProtection="0"/>
    <xf numFmtId="0" fontId="15" fillId="16" borderId="14" applyNumberFormat="0" applyFont="0" applyAlignment="0" applyProtection="0"/>
    <xf numFmtId="0" fontId="8" fillId="16" borderId="22" applyNumberFormat="0" applyFont="0" applyAlignment="0" applyProtection="0"/>
    <xf numFmtId="0" fontId="8" fillId="16" borderId="22" applyNumberFormat="0" applyFont="0" applyAlignment="0" applyProtection="0"/>
    <xf numFmtId="0" fontId="8" fillId="16" borderId="22" applyNumberFormat="0" applyFont="0" applyAlignment="0" applyProtection="0"/>
    <xf numFmtId="0" fontId="8" fillId="16" borderId="22" applyNumberFormat="0" applyFon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47" fillId="0" borderId="32" applyNumberFormat="0" applyFill="0" applyAlignment="0" applyProtection="0"/>
    <xf numFmtId="0" fontId="59" fillId="0" borderId="0"/>
    <xf numFmtId="0" fontId="60" fillId="0" borderId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170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1" fillId="0" borderId="0" applyFont="0" applyFill="0" applyBorder="0" applyAlignment="0" applyProtection="0"/>
    <xf numFmtId="165" fontId="6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8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62" fillId="13" borderId="0" applyNumberFormat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2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2" fontId="5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 wrapText="1"/>
    </xf>
    <xf numFmtId="0" fontId="64" fillId="0" borderId="0" xfId="0" applyNumberFormat="1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horizontal="left"/>
    </xf>
    <xf numFmtId="0" fontId="13" fillId="0" borderId="0" xfId="0" applyNumberFormat="1" applyFont="1" applyFill="1" applyBorder="1" applyAlignment="1">
      <alignment horizontal="left"/>
    </xf>
    <xf numFmtId="0" fontId="63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left"/>
    </xf>
    <xf numFmtId="0" fontId="65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2" fontId="4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right"/>
    </xf>
    <xf numFmtId="0" fontId="63" fillId="0" borderId="1" xfId="0" applyFont="1" applyFill="1" applyBorder="1" applyAlignment="1">
      <alignment horizontal="center" vertical="center" wrapText="1"/>
    </xf>
    <xf numFmtId="0" fontId="66" fillId="0" borderId="1" xfId="1" applyFont="1" applyFill="1" applyBorder="1" applyAlignment="1">
      <alignment horizontal="center"/>
    </xf>
    <xf numFmtId="16" fontId="13" fillId="0" borderId="1" xfId="0" applyNumberFormat="1" applyFont="1" applyFill="1" applyBorder="1" applyAlignment="1">
      <alignment horizontal="center" vertical="center" wrapText="1"/>
    </xf>
    <xf numFmtId="16" fontId="6" fillId="0" borderId="1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left"/>
    </xf>
    <xf numFmtId="0" fontId="9" fillId="0" borderId="0" xfId="0" applyNumberFormat="1" applyFont="1" applyFill="1" applyBorder="1" applyAlignment="1">
      <alignment horizontal="center"/>
    </xf>
    <xf numFmtId="166" fontId="9" fillId="0" borderId="0" xfId="0" applyNumberFormat="1" applyFont="1" applyFill="1" applyBorder="1" applyAlignment="1">
      <alignment horizontal="center"/>
    </xf>
    <xf numFmtId="166" fontId="4" fillId="0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11" fillId="0" borderId="0" xfId="0" applyNumberFormat="1" applyFont="1" applyFill="1" applyBorder="1" applyAlignment="1">
      <alignment horizontal="left"/>
    </xf>
    <xf numFmtId="49" fontId="4" fillId="0" borderId="4" xfId="0" applyNumberFormat="1" applyFont="1" applyFill="1" applyBorder="1" applyAlignment="1">
      <alignment wrapText="1"/>
    </xf>
    <xf numFmtId="49" fontId="4" fillId="0" borderId="0" xfId="0" applyNumberFormat="1" applyFont="1" applyFill="1" applyBorder="1" applyAlignment="1">
      <alignment horizontal="center" wrapText="1"/>
    </xf>
    <xf numFmtId="166" fontId="4" fillId="0" borderId="0" xfId="0" applyNumberFormat="1" applyFont="1" applyFill="1" applyBorder="1" applyAlignment="1">
      <alignment horizontal="center" wrapText="1"/>
    </xf>
    <xf numFmtId="166" fontId="4" fillId="0" borderId="0" xfId="0" applyNumberFormat="1" applyFont="1" applyFill="1" applyBorder="1" applyAlignment="1">
      <alignment horizontal="center" vertical="top"/>
    </xf>
    <xf numFmtId="166" fontId="3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0" xfId="0" applyFont="1" applyBorder="1" applyAlignment="1">
      <alignment vertical="top"/>
    </xf>
    <xf numFmtId="0" fontId="6" fillId="0" borderId="0" xfId="0" applyFont="1" applyAlignment="1"/>
    <xf numFmtId="49" fontId="6" fillId="2" borderId="0" xfId="0" applyNumberFormat="1" applyFont="1" applyFill="1" applyBorder="1" applyAlignme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0" fillId="0" borderId="0" xfId="0" applyFill="1"/>
    <xf numFmtId="0" fontId="4" fillId="0" borderId="0" xfId="0" applyNumberFormat="1" applyFont="1" applyFill="1" applyBorder="1" applyAlignment="1">
      <alignment horizontal="right"/>
    </xf>
    <xf numFmtId="0" fontId="6" fillId="0" borderId="0" xfId="0" applyNumberFormat="1" applyFont="1" applyFill="1" applyBorder="1" applyAlignment="1">
      <alignment horizontal="left"/>
    </xf>
    <xf numFmtId="0" fontId="63" fillId="2" borderId="1" xfId="0" applyFont="1" applyFill="1" applyBorder="1" applyAlignment="1">
      <alignment horizontal="center" vertical="center" wrapText="1"/>
    </xf>
    <xf numFmtId="1" fontId="63" fillId="2" borderId="1" xfId="0" applyNumberFormat="1" applyFont="1" applyFill="1" applyBorder="1" applyAlignment="1">
      <alignment horizontal="center" vertical="center" wrapText="1"/>
    </xf>
    <xf numFmtId="2" fontId="6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63" fillId="2" borderId="1" xfId="0" applyNumberFormat="1" applyFont="1" applyFill="1" applyBorder="1" applyAlignment="1">
      <alignment horizontal="center"/>
    </xf>
    <xf numFmtId="16" fontId="13" fillId="2" borderId="1" xfId="0" applyNumberFormat="1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/>
    </xf>
    <xf numFmtId="16" fontId="6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0" fontId="6" fillId="2" borderId="0" xfId="0" applyFont="1" applyFill="1" applyBorder="1" applyAlignment="1">
      <alignment horizontal="center"/>
    </xf>
    <xf numFmtId="0" fontId="11" fillId="2" borderId="0" xfId="0" applyFont="1" applyFill="1" applyAlignment="1">
      <alignment horizontal="left"/>
    </xf>
    <xf numFmtId="0" fontId="6" fillId="2" borderId="1" xfId="0" applyFont="1" applyFill="1" applyBorder="1" applyAlignment="1">
      <alignment horizontal="center" vertical="top"/>
    </xf>
    <xf numFmtId="0" fontId="4" fillId="0" borderId="0" xfId="0" applyFont="1" applyFill="1" applyAlignment="1">
      <alignment horizontal="center" vertical="top"/>
    </xf>
    <xf numFmtId="0" fontId="6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 vertical="top"/>
    </xf>
    <xf numFmtId="0" fontId="4" fillId="0" borderId="0" xfId="0" applyNumberFormat="1" applyFont="1" applyFill="1" applyBorder="1" applyAlignment="1">
      <alignment horizontal="right" vertical="top" wrapText="1"/>
    </xf>
    <xf numFmtId="0" fontId="6" fillId="0" borderId="0" xfId="0" applyNumberFormat="1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4" fillId="0" borderId="0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63" fillId="2" borderId="1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top" wrapText="1"/>
    </xf>
    <xf numFmtId="0" fontId="10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right"/>
    </xf>
    <xf numFmtId="49" fontId="6" fillId="0" borderId="4" xfId="0" applyNumberFormat="1" applyFont="1" applyFill="1" applyBorder="1" applyAlignment="1">
      <alignment wrapText="1"/>
    </xf>
    <xf numFmtId="49" fontId="6" fillId="0" borderId="0" xfId="0" applyNumberFormat="1" applyFont="1" applyFill="1" applyBorder="1" applyAlignment="1">
      <alignment horizontal="center" wrapText="1"/>
    </xf>
    <xf numFmtId="0" fontId="12" fillId="0" borderId="0" xfId="0" applyNumberFormat="1" applyFont="1" applyFill="1" applyBorder="1" applyAlignment="1">
      <alignment horizontal="left"/>
    </xf>
    <xf numFmtId="4" fontId="6" fillId="0" borderId="0" xfId="0" applyNumberFormat="1" applyFont="1" applyFill="1" applyBorder="1" applyAlignment="1">
      <alignment horizontal="left"/>
    </xf>
    <xf numFmtId="0" fontId="3" fillId="52" borderId="0" xfId="0" applyNumberFormat="1" applyFont="1" applyFill="1" applyBorder="1" applyAlignment="1">
      <alignment horizontal="left"/>
    </xf>
    <xf numFmtId="0" fontId="3" fillId="53" borderId="0" xfId="0" applyNumberFormat="1" applyFont="1" applyFill="1" applyBorder="1" applyAlignment="1">
      <alignment horizontal="left"/>
    </xf>
    <xf numFmtId="0" fontId="70" fillId="53" borderId="0" xfId="0" applyNumberFormat="1" applyFont="1" applyFill="1" applyBorder="1" applyAlignment="1">
      <alignment horizontal="left"/>
    </xf>
    <xf numFmtId="0" fontId="6" fillId="54" borderId="0" xfId="0" applyNumberFormat="1" applyFont="1" applyFill="1" applyBorder="1" applyAlignment="1">
      <alignment horizontal="center"/>
    </xf>
    <xf numFmtId="2" fontId="6" fillId="54" borderId="0" xfId="0" applyNumberFormat="1" applyFont="1" applyFill="1" applyBorder="1" applyAlignment="1">
      <alignment horizontal="center"/>
    </xf>
    <xf numFmtId="4" fontId="6" fillId="54" borderId="0" xfId="0" applyNumberFormat="1" applyFont="1" applyFill="1" applyBorder="1" applyAlignment="1">
      <alignment horizontal="center"/>
    </xf>
    <xf numFmtId="0" fontId="3" fillId="54" borderId="0" xfId="0" applyNumberFormat="1" applyFont="1" applyFill="1" applyBorder="1" applyAlignment="1">
      <alignment horizontal="center"/>
    </xf>
    <xf numFmtId="0" fontId="6" fillId="54" borderId="0" xfId="0" applyNumberFormat="1" applyFont="1" applyFill="1" applyBorder="1" applyAlignment="1">
      <alignment horizontal="left"/>
    </xf>
    <xf numFmtId="2" fontId="6" fillId="54" borderId="0" xfId="0" applyNumberFormat="1" applyFont="1" applyFill="1" applyBorder="1" applyAlignment="1">
      <alignment horizontal="center" vertical="top"/>
    </xf>
    <xf numFmtId="0" fontId="6" fillId="54" borderId="0" xfId="0" applyNumberFormat="1" applyFont="1" applyFill="1" applyBorder="1" applyAlignment="1">
      <alignment horizontal="center" vertical="top"/>
    </xf>
    <xf numFmtId="0" fontId="3" fillId="54" borderId="0" xfId="0" applyNumberFormat="1" applyFont="1" applyFill="1" applyBorder="1" applyAlignment="1">
      <alignment horizontal="left"/>
    </xf>
    <xf numFmtId="0" fontId="0" fillId="53" borderId="0" xfId="0" applyFill="1"/>
    <xf numFmtId="0" fontId="71" fillId="53" borderId="0" xfId="0" applyFont="1" applyFill="1"/>
    <xf numFmtId="0" fontId="0" fillId="54" borderId="0" xfId="0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6" fillId="54" borderId="0" xfId="0" applyFont="1" applyFill="1" applyAlignment="1">
      <alignment horizontal="left"/>
    </xf>
    <xf numFmtId="0" fontId="4" fillId="0" borderId="0" xfId="0" applyNumberFormat="1" applyFont="1" applyFill="1" applyBorder="1" applyAlignment="1">
      <alignment horizontal="left" vertical="center"/>
    </xf>
    <xf numFmtId="0" fontId="4" fillId="2" borderId="0" xfId="0" applyNumberFormat="1" applyFont="1" applyFill="1" applyBorder="1" applyAlignment="1">
      <alignment horizontal="left" vertical="center"/>
    </xf>
    <xf numFmtId="0" fontId="9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2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left" vertical="center"/>
    </xf>
    <xf numFmtId="49" fontId="5" fillId="0" borderId="4" xfId="0" applyNumberFormat="1" applyFont="1" applyFill="1" applyBorder="1" applyAlignment="1">
      <alignment vertical="center" wrapText="1"/>
    </xf>
    <xf numFmtId="0" fontId="5" fillId="2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center" vertical="center"/>
    </xf>
    <xf numFmtId="0" fontId="70" fillId="53" borderId="0" xfId="0" applyNumberFormat="1" applyFont="1" applyFill="1" applyBorder="1" applyAlignment="1">
      <alignment horizontal="left" vertical="center"/>
    </xf>
    <xf numFmtId="0" fontId="3" fillId="53" borderId="0" xfId="0" applyNumberFormat="1" applyFont="1" applyFill="1" applyBorder="1" applyAlignment="1">
      <alignment horizontal="left" vertical="center"/>
    </xf>
    <xf numFmtId="0" fontId="3" fillId="2" borderId="0" xfId="0" applyNumberFormat="1" applyFont="1" applyFill="1" applyBorder="1" applyAlignment="1">
      <alignment horizontal="left" vertical="center"/>
    </xf>
    <xf numFmtId="0" fontId="5" fillId="2" borderId="0" xfId="0" applyNumberFormat="1" applyFont="1" applyFill="1" applyBorder="1" applyAlignment="1">
      <alignment horizontal="center"/>
    </xf>
    <xf numFmtId="0" fontId="6" fillId="2" borderId="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/>
    </xf>
    <xf numFmtId="2" fontId="4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/>
    </xf>
    <xf numFmtId="0" fontId="4" fillId="2" borderId="0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172" fontId="63" fillId="2" borderId="1" xfId="0" applyNumberFormat="1" applyFont="1" applyFill="1" applyBorder="1" applyAlignment="1">
      <alignment horizontal="center" vertical="center" wrapText="1"/>
    </xf>
    <xf numFmtId="172" fontId="3" fillId="2" borderId="1" xfId="0" applyNumberFormat="1" applyFont="1" applyFill="1" applyBorder="1" applyAlignment="1">
      <alignment horizontal="center" vertical="center" wrapText="1"/>
    </xf>
    <xf numFmtId="1" fontId="63" fillId="2" borderId="1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left" vertical="center"/>
    </xf>
    <xf numFmtId="2" fontId="5" fillId="0" borderId="0" xfId="0" applyNumberFormat="1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right" vertical="center"/>
    </xf>
    <xf numFmtId="49" fontId="6" fillId="0" borderId="4" xfId="0" applyNumberFormat="1" applyFont="1" applyFill="1" applyBorder="1" applyAlignment="1">
      <alignment vertical="center"/>
    </xf>
    <xf numFmtId="167" fontId="6" fillId="0" borderId="0" xfId="0" applyNumberFormat="1" applyFont="1" applyFill="1" applyBorder="1" applyAlignment="1">
      <alignment horizontal="center" vertical="center"/>
    </xf>
    <xf numFmtId="167" fontId="6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left" vertical="center"/>
    </xf>
    <xf numFmtId="2" fontId="3" fillId="0" borderId="0" xfId="0" applyNumberFormat="1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left" vertical="center"/>
    </xf>
    <xf numFmtId="0" fontId="5" fillId="2" borderId="0" xfId="0" applyNumberFormat="1" applyFont="1" applyFill="1" applyBorder="1" applyAlignment="1">
      <alignment horizontal="right" vertical="center"/>
    </xf>
    <xf numFmtId="2" fontId="6" fillId="2" borderId="0" xfId="0" applyNumberFormat="1" applyFont="1" applyFill="1" applyBorder="1" applyAlignment="1">
      <alignment horizontal="left" vertical="center"/>
    </xf>
    <xf numFmtId="0" fontId="6" fillId="2" borderId="0" xfId="0" applyNumberFormat="1" applyFont="1" applyFill="1" applyBorder="1" applyAlignment="1">
      <alignment horizontal="left" vertical="center"/>
    </xf>
    <xf numFmtId="1" fontId="6" fillId="2" borderId="1" xfId="0" applyNumberFormat="1" applyFont="1" applyFill="1" applyBorder="1" applyAlignment="1">
      <alignment horizontal="center" vertical="center"/>
    </xf>
    <xf numFmtId="4" fontId="63" fillId="2" borderId="1" xfId="0" applyNumberFormat="1" applyFont="1" applyFill="1" applyBorder="1" applyAlignment="1" applyProtection="1">
      <alignment horizontal="center" vertical="center" wrapText="1"/>
    </xf>
    <xf numFmtId="4" fontId="3" fillId="2" borderId="1" xfId="0" applyNumberFormat="1" applyFont="1" applyFill="1" applyBorder="1" applyAlignment="1" applyProtection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69" fillId="2" borderId="45" xfId="0" applyFont="1" applyFill="1" applyBorder="1" applyAlignment="1">
      <alignment horizontal="center" vertical="top"/>
    </xf>
    <xf numFmtId="0" fontId="69" fillId="2" borderId="46" xfId="0" applyFont="1" applyFill="1" applyBorder="1" applyAlignment="1">
      <alignment horizontal="center" vertical="top"/>
    </xf>
    <xf numFmtId="0" fontId="69" fillId="2" borderId="5" xfId="0" applyFont="1" applyFill="1" applyBorder="1" applyAlignment="1">
      <alignment horizontal="center" vertical="top"/>
    </xf>
    <xf numFmtId="0" fontId="69" fillId="2" borderId="47" xfId="0" applyFont="1" applyFill="1" applyBorder="1" applyAlignment="1">
      <alignment horizontal="center" vertical="top"/>
    </xf>
    <xf numFmtId="165" fontId="5" fillId="2" borderId="53" xfId="0" applyNumberFormat="1" applyFont="1" applyFill="1" applyBorder="1" applyAlignment="1">
      <alignment horizontal="center" vertical="center"/>
    </xf>
    <xf numFmtId="165" fontId="5" fillId="2" borderId="54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5" fontId="5" fillId="2" borderId="1" xfId="2" applyFont="1" applyFill="1" applyBorder="1" applyAlignment="1">
      <alignment horizontal="center" vertical="center"/>
    </xf>
    <xf numFmtId="165" fontId="5" fillId="2" borderId="54" xfId="2" applyFont="1" applyFill="1" applyBorder="1" applyAlignment="1">
      <alignment horizontal="left" vertical="center" wrapText="1"/>
    </xf>
    <xf numFmtId="165" fontId="5" fillId="2" borderId="55" xfId="0" applyNumberFormat="1" applyFont="1" applyFill="1" applyBorder="1" applyAlignment="1">
      <alignment horizontal="center" vertical="center"/>
    </xf>
    <xf numFmtId="165" fontId="5" fillId="2" borderId="46" xfId="0" applyNumberFormat="1" applyFont="1" applyFill="1" applyBorder="1" applyAlignment="1">
      <alignment horizontal="center" vertical="center"/>
    </xf>
    <xf numFmtId="165" fontId="5" fillId="2" borderId="59" xfId="2" applyFont="1" applyFill="1" applyBorder="1" applyAlignment="1">
      <alignment horizontal="center" vertical="center"/>
    </xf>
    <xf numFmtId="165" fontId="5" fillId="2" borderId="46" xfId="2" applyFont="1" applyFill="1" applyBorder="1" applyAlignment="1">
      <alignment horizontal="left" vertical="center" wrapText="1"/>
    </xf>
    <xf numFmtId="165" fontId="5" fillId="2" borderId="5" xfId="2" applyFont="1" applyFill="1" applyBorder="1" applyAlignment="1">
      <alignment horizontal="center" vertical="center"/>
    </xf>
    <xf numFmtId="165" fontId="5" fillId="2" borderId="47" xfId="2" applyFont="1" applyFill="1" applyBorder="1" applyAlignment="1">
      <alignment horizontal="left" vertical="center" wrapText="1"/>
    </xf>
    <xf numFmtId="165" fontId="5" fillId="2" borderId="45" xfId="0" applyNumberFormat="1" applyFont="1" applyFill="1" applyBorder="1" applyAlignment="1">
      <alignment horizontal="center" vertical="center"/>
    </xf>
    <xf numFmtId="165" fontId="5" fillId="2" borderId="47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165" fontId="5" fillId="2" borderId="54" xfId="0" applyNumberFormat="1" applyFont="1" applyFill="1" applyBorder="1" applyAlignment="1">
      <alignment horizontal="left" vertical="center" wrapText="1"/>
    </xf>
    <xf numFmtId="165" fontId="5" fillId="2" borderId="5" xfId="0" applyNumberFormat="1" applyFont="1" applyFill="1" applyBorder="1" applyAlignment="1">
      <alignment horizontal="center" vertical="center"/>
    </xf>
    <xf numFmtId="165" fontId="5" fillId="2" borderId="47" xfId="0" applyNumberFormat="1" applyFont="1" applyFill="1" applyBorder="1" applyAlignment="1">
      <alignment horizontal="left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174" fontId="69" fillId="2" borderId="55" xfId="0" applyNumberFormat="1" applyFont="1" applyFill="1" applyBorder="1" applyAlignment="1">
      <alignment horizontal="center"/>
    </xf>
    <xf numFmtId="174" fontId="69" fillId="2" borderId="46" xfId="0" applyNumberFormat="1" applyFont="1" applyFill="1" applyBorder="1" applyAlignment="1">
      <alignment horizontal="center"/>
    </xf>
    <xf numFmtId="174" fontId="69" fillId="2" borderId="59" xfId="0" applyNumberFormat="1" applyFont="1" applyFill="1" applyBorder="1" applyAlignment="1">
      <alignment horizontal="center"/>
    </xf>
    <xf numFmtId="165" fontId="5" fillId="2" borderId="59" xfId="0" applyNumberFormat="1" applyFont="1" applyFill="1" applyBorder="1" applyAlignment="1">
      <alignment horizontal="center" vertical="center"/>
    </xf>
    <xf numFmtId="165" fontId="5" fillId="2" borderId="46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center" vertical="top"/>
    </xf>
    <xf numFmtId="0" fontId="6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2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" fontId="13" fillId="2" borderId="1" xfId="0" applyNumberFormat="1" applyFont="1" applyFill="1" applyBorder="1" applyAlignment="1">
      <alignment horizontal="center"/>
    </xf>
    <xf numFmtId="172" fontId="3" fillId="2" borderId="1" xfId="0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63" fillId="2" borderId="1" xfId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3" fillId="2" borderId="1" xfId="338" applyFont="1" applyFill="1" applyBorder="1" applyAlignment="1">
      <alignment horizontal="center" vertical="center"/>
    </xf>
    <xf numFmtId="0" fontId="63" fillId="2" borderId="1" xfId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top"/>
    </xf>
    <xf numFmtId="2" fontId="3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6" fillId="2" borderId="1" xfId="338" applyFont="1" applyFill="1" applyBorder="1" applyAlignment="1">
      <alignment horizontal="center" vertical="center" textRotation="90" wrapText="1"/>
    </xf>
    <xf numFmtId="173" fontId="63" fillId="2" borderId="1" xfId="0" applyNumberFormat="1" applyFont="1" applyFill="1" applyBorder="1" applyAlignment="1">
      <alignment horizontal="center" vertical="center" wrapText="1"/>
    </xf>
    <xf numFmtId="0" fontId="5" fillId="2" borderId="1" xfId="338" applyFont="1" applyFill="1" applyBorder="1" applyAlignment="1">
      <alignment horizontal="center" vertical="center" textRotation="90" wrapText="1"/>
    </xf>
    <xf numFmtId="1" fontId="3" fillId="2" borderId="1" xfId="1" applyNumberFormat="1" applyFont="1" applyFill="1" applyBorder="1" applyAlignment="1">
      <alignment horizontal="center" vertical="center"/>
    </xf>
    <xf numFmtId="1" fontId="63" fillId="2" borderId="1" xfId="1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textRotation="90" wrapText="1"/>
    </xf>
    <xf numFmtId="166" fontId="6" fillId="2" borderId="1" xfId="0" applyNumberFormat="1" applyFont="1" applyFill="1" applyBorder="1" applyAlignment="1">
      <alignment horizontal="center" textRotation="90" wrapText="1"/>
    </xf>
    <xf numFmtId="166" fontId="6" fillId="2" borderId="1" xfId="0" applyNumberFormat="1" applyFont="1" applyFill="1" applyBorder="1" applyAlignment="1">
      <alignment horizontal="center" vertical="top"/>
    </xf>
    <xf numFmtId="17" fontId="63" fillId="2" borderId="1" xfId="0" applyNumberFormat="1" applyFont="1" applyFill="1" applyBorder="1" applyAlignment="1">
      <alignment horizontal="center" vertical="center" wrapText="1"/>
    </xf>
    <xf numFmtId="17" fontId="3" fillId="2" borderId="1" xfId="0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6" fillId="0" borderId="0" xfId="0" applyNumberFormat="1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/>
    </xf>
    <xf numFmtId="0" fontId="6" fillId="2" borderId="8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0" fontId="67" fillId="55" borderId="1" xfId="0" applyFont="1" applyFill="1" applyBorder="1" applyAlignment="1">
      <alignment wrapText="1"/>
    </xf>
    <xf numFmtId="0" fontId="5" fillId="55" borderId="1" xfId="0" applyFont="1" applyFill="1" applyBorder="1" applyAlignment="1">
      <alignment vertical="center" wrapText="1"/>
    </xf>
    <xf numFmtId="0" fontId="67" fillId="2" borderId="1" xfId="0" applyFont="1" applyFill="1" applyBorder="1" applyAlignment="1">
      <alignment wrapText="1"/>
    </xf>
    <xf numFmtId="0" fontId="63" fillId="52" borderId="1" xfId="0" applyFont="1" applyFill="1" applyBorder="1" applyAlignment="1">
      <alignment horizontal="center" vertical="center" wrapText="1"/>
    </xf>
    <xf numFmtId="0" fontId="3" fillId="52" borderId="1" xfId="0" applyFont="1" applyFill="1" applyBorder="1" applyAlignment="1">
      <alignment horizontal="center" vertical="center" wrapText="1"/>
    </xf>
    <xf numFmtId="172" fontId="63" fillId="52" borderId="1" xfId="0" applyNumberFormat="1" applyFont="1" applyFill="1" applyBorder="1" applyAlignment="1">
      <alignment horizontal="center" vertical="center" wrapText="1"/>
    </xf>
    <xf numFmtId="1" fontId="63" fillId="52" borderId="1" xfId="0" applyNumberFormat="1" applyFont="1" applyFill="1" applyBorder="1" applyAlignment="1">
      <alignment horizontal="center" vertical="center" wrapText="1"/>
    </xf>
    <xf numFmtId="4" fontId="63" fillId="52" borderId="1" xfId="0" applyNumberFormat="1" applyFont="1" applyFill="1" applyBorder="1" applyAlignment="1" applyProtection="1">
      <alignment horizontal="center" vertical="center" wrapText="1"/>
    </xf>
    <xf numFmtId="0" fontId="5" fillId="52" borderId="0" xfId="0" applyNumberFormat="1" applyFont="1" applyFill="1" applyBorder="1" applyAlignment="1">
      <alignment horizontal="left"/>
    </xf>
    <xf numFmtId="172" fontId="63" fillId="52" borderId="2" xfId="0" applyNumberFormat="1" applyFont="1" applyFill="1" applyBorder="1" applyAlignment="1">
      <alignment horizontal="center" vertical="center" wrapText="1"/>
    </xf>
    <xf numFmtId="0" fontId="72" fillId="2" borderId="1" xfId="0" applyFont="1" applyFill="1" applyBorder="1" applyAlignment="1">
      <alignment horizontal="center" vertical="center" wrapText="1"/>
    </xf>
    <xf numFmtId="1" fontId="72" fillId="2" borderId="1" xfId="0" applyNumberFormat="1" applyFont="1" applyFill="1" applyBorder="1" applyAlignment="1">
      <alignment horizontal="center" vertical="center" wrapText="1"/>
    </xf>
    <xf numFmtId="4" fontId="72" fillId="2" borderId="1" xfId="0" applyNumberFormat="1" applyFont="1" applyFill="1" applyBorder="1" applyAlignment="1" applyProtection="1">
      <alignment horizontal="center" vertical="center" wrapText="1"/>
    </xf>
    <xf numFmtId="0" fontId="72" fillId="0" borderId="0" xfId="0" applyNumberFormat="1" applyFont="1" applyFill="1" applyBorder="1" applyAlignment="1">
      <alignment horizontal="left"/>
    </xf>
    <xf numFmtId="0" fontId="73" fillId="2" borderId="1" xfId="0" applyFont="1" applyFill="1" applyBorder="1" applyAlignment="1">
      <alignment horizontal="center" vertical="center" wrapText="1"/>
    </xf>
    <xf numFmtId="1" fontId="73" fillId="2" borderId="1" xfId="0" applyNumberFormat="1" applyFont="1" applyFill="1" applyBorder="1" applyAlignment="1">
      <alignment horizontal="center" vertical="center" wrapText="1"/>
    </xf>
    <xf numFmtId="4" fontId="73" fillId="2" borderId="1" xfId="0" applyNumberFormat="1" applyFont="1" applyFill="1" applyBorder="1" applyAlignment="1" applyProtection="1">
      <alignment horizontal="center" vertical="center" wrapText="1"/>
    </xf>
    <xf numFmtId="0" fontId="63" fillId="52" borderId="1" xfId="1" applyFont="1" applyFill="1" applyBorder="1" applyAlignment="1">
      <alignment horizontal="center"/>
    </xf>
    <xf numFmtId="1" fontId="63" fillId="52" borderId="1" xfId="0" applyNumberFormat="1" applyFont="1" applyFill="1" applyBorder="1" applyAlignment="1">
      <alignment horizontal="center" vertical="center"/>
    </xf>
    <xf numFmtId="172" fontId="63" fillId="52" borderId="1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/>
    </xf>
    <xf numFmtId="0" fontId="72" fillId="2" borderId="1" xfId="1" applyFont="1" applyFill="1" applyBorder="1" applyAlignment="1">
      <alignment horizontal="center"/>
    </xf>
    <xf numFmtId="1" fontId="72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 wrapText="1"/>
    </xf>
    <xf numFmtId="0" fontId="6" fillId="5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74" fillId="2" borderId="1" xfId="0" applyFont="1" applyFill="1" applyBorder="1" applyAlignment="1">
      <alignment horizontal="center" vertical="center" wrapText="1"/>
    </xf>
    <xf numFmtId="0" fontId="74" fillId="2" borderId="1" xfId="0" applyFont="1" applyFill="1" applyBorder="1" applyAlignment="1">
      <alignment horizontal="left" vertical="center" wrapText="1"/>
    </xf>
    <xf numFmtId="0" fontId="75" fillId="2" borderId="1" xfId="0" applyFont="1" applyFill="1" applyBorder="1" applyAlignment="1">
      <alignment horizontal="left" vertical="center" wrapText="1"/>
    </xf>
    <xf numFmtId="16" fontId="6" fillId="52" borderId="1" xfId="0" applyNumberFormat="1" applyFont="1" applyFill="1" applyBorder="1" applyAlignment="1">
      <alignment horizontal="center" vertical="center" wrapText="1"/>
    </xf>
    <xf numFmtId="0" fontId="13" fillId="52" borderId="1" xfId="0" applyFont="1" applyFill="1" applyBorder="1" applyAlignment="1">
      <alignment horizontal="left" vertical="center" wrapText="1"/>
    </xf>
    <xf numFmtId="14" fontId="6" fillId="52" borderId="1" xfId="0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4" fontId="13" fillId="52" borderId="1" xfId="0" applyNumberFormat="1" applyFont="1" applyFill="1" applyBorder="1" applyAlignment="1">
      <alignment horizontal="center" vertical="center" wrapText="1"/>
    </xf>
    <xf numFmtId="0" fontId="13" fillId="52" borderId="1" xfId="0" applyFont="1" applyFill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center" vertical="center" wrapText="1"/>
    </xf>
    <xf numFmtId="14" fontId="74" fillId="2" borderId="1" xfId="0" applyNumberFormat="1" applyFont="1" applyFill="1" applyBorder="1" applyAlignment="1">
      <alignment horizontal="center" vertical="center" wrapText="1"/>
    </xf>
    <xf numFmtId="1" fontId="63" fillId="52" borderId="2" xfId="0" applyNumberFormat="1" applyFont="1" applyFill="1" applyBorder="1" applyAlignment="1">
      <alignment horizontal="center" vertical="center" wrapText="1"/>
    </xf>
    <xf numFmtId="2" fontId="3" fillId="52" borderId="0" xfId="0" applyNumberFormat="1" applyFont="1" applyFill="1" applyBorder="1" applyAlignment="1">
      <alignment horizontal="left"/>
    </xf>
    <xf numFmtId="172" fontId="13" fillId="52" borderId="1" xfId="0" applyNumberFormat="1" applyFont="1" applyFill="1" applyBorder="1" applyAlignment="1">
      <alignment horizontal="center" vertical="center" wrapText="1"/>
    </xf>
    <xf numFmtId="1" fontId="13" fillId="52" borderId="1" xfId="0" applyNumberFormat="1" applyFont="1" applyFill="1" applyBorder="1" applyAlignment="1">
      <alignment horizontal="center" vertical="center" wrapText="1"/>
    </xf>
    <xf numFmtId="4" fontId="13" fillId="52" borderId="1" xfId="0" applyNumberFormat="1" applyFont="1" applyFill="1" applyBorder="1" applyAlignment="1" applyProtection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 applyProtection="1">
      <alignment horizontal="center" vertical="center" wrapText="1"/>
    </xf>
    <xf numFmtId="172" fontId="13" fillId="2" borderId="1" xfId="0" applyNumberFormat="1" applyFont="1" applyFill="1" applyBorder="1" applyAlignment="1">
      <alignment horizontal="center" vertical="center" wrapText="1"/>
    </xf>
    <xf numFmtId="172" fontId="13" fillId="52" borderId="2" xfId="0" applyNumberFormat="1" applyFont="1" applyFill="1" applyBorder="1" applyAlignment="1">
      <alignment horizontal="center" vertical="center" wrapText="1"/>
    </xf>
    <xf numFmtId="1" fontId="13" fillId="52" borderId="2" xfId="0" applyNumberFormat="1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 applyProtection="1">
      <alignment horizontal="center" vertical="center" wrapText="1"/>
    </xf>
    <xf numFmtId="172" fontId="6" fillId="2" borderId="1" xfId="0" applyNumberFormat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 vertical="center"/>
    </xf>
    <xf numFmtId="1" fontId="74" fillId="2" borderId="1" xfId="0" applyNumberFormat="1" applyFont="1" applyFill="1" applyBorder="1" applyAlignment="1">
      <alignment horizontal="center" vertical="center" wrapText="1"/>
    </xf>
    <xf numFmtId="4" fontId="74" fillId="2" borderId="1" xfId="0" applyNumberFormat="1" applyFont="1" applyFill="1" applyBorder="1" applyAlignment="1" applyProtection="1">
      <alignment horizontal="center" vertical="center" wrapText="1"/>
    </xf>
    <xf numFmtId="0" fontId="75" fillId="2" borderId="1" xfId="0" applyFont="1" applyFill="1" applyBorder="1" applyAlignment="1">
      <alignment horizontal="center" vertical="center" wrapText="1"/>
    </xf>
    <xf numFmtId="16" fontId="5" fillId="2" borderId="1" xfId="0" applyNumberFormat="1" applyFont="1" applyFill="1" applyBorder="1" applyAlignment="1">
      <alignment horizontal="center" vertical="center" wrapText="1"/>
    </xf>
    <xf numFmtId="0" fontId="64" fillId="2" borderId="1" xfId="0" applyFont="1" applyFill="1" applyBorder="1" applyAlignment="1">
      <alignment horizontal="left" vertical="center" wrapText="1"/>
    </xf>
    <xf numFmtId="0" fontId="64" fillId="2" borderId="1" xfId="0" applyFont="1" applyFill="1" applyBorder="1" applyAlignment="1">
      <alignment horizontal="center" vertical="center" wrapText="1"/>
    </xf>
    <xf numFmtId="1" fontId="64" fillId="2" borderId="1" xfId="0" applyNumberFormat="1" applyFont="1" applyFill="1" applyBorder="1" applyAlignment="1">
      <alignment horizontal="center" vertical="center" wrapText="1"/>
    </xf>
    <xf numFmtId="4" fontId="64" fillId="2" borderId="1" xfId="0" applyNumberFormat="1" applyFont="1" applyFill="1" applyBorder="1" applyAlignment="1" applyProtection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69" fillId="2" borderId="1" xfId="0" applyFont="1" applyFill="1" applyBorder="1" applyAlignment="1">
      <alignment horizontal="center" vertical="center" wrapText="1"/>
    </xf>
    <xf numFmtId="0" fontId="69" fillId="2" borderId="1" xfId="0" applyFont="1" applyFill="1" applyBorder="1" applyAlignment="1">
      <alignment horizontal="left" vertical="center" wrapText="1"/>
    </xf>
    <xf numFmtId="1" fontId="69" fillId="2" borderId="1" xfId="0" applyNumberFormat="1" applyFont="1" applyFill="1" applyBorder="1" applyAlignment="1">
      <alignment horizontal="center" vertical="center" wrapText="1"/>
    </xf>
    <xf numFmtId="4" fontId="69" fillId="2" borderId="1" xfId="0" applyNumberFormat="1" applyFont="1" applyFill="1" applyBorder="1" applyAlignment="1" applyProtection="1">
      <alignment horizontal="center" vertical="center" wrapText="1"/>
    </xf>
    <xf numFmtId="0" fontId="69" fillId="0" borderId="0" xfId="0" applyNumberFormat="1" applyFont="1" applyFill="1" applyBorder="1" applyAlignment="1">
      <alignment horizontal="left"/>
    </xf>
    <xf numFmtId="0" fontId="13" fillId="52" borderId="1" xfId="1" applyFont="1" applyFill="1" applyBorder="1" applyAlignment="1">
      <alignment horizontal="center"/>
    </xf>
    <xf numFmtId="1" fontId="13" fillId="52" borderId="1" xfId="0" applyNumberFormat="1" applyFont="1" applyFill="1" applyBorder="1" applyAlignment="1">
      <alignment horizontal="center" vertical="center"/>
    </xf>
    <xf numFmtId="1" fontId="13" fillId="52" borderId="1" xfId="0" applyNumberFormat="1" applyFont="1" applyFill="1" applyBorder="1" applyAlignment="1">
      <alignment horizontal="center" wrapText="1"/>
    </xf>
    <xf numFmtId="0" fontId="74" fillId="2" borderId="1" xfId="1" applyFont="1" applyFill="1" applyBorder="1" applyAlignment="1">
      <alignment horizontal="center"/>
    </xf>
    <xf numFmtId="1" fontId="74" fillId="2" borderId="1" xfId="0" applyNumberFormat="1" applyFont="1" applyFill="1" applyBorder="1" applyAlignment="1">
      <alignment horizontal="center" vertical="center"/>
    </xf>
    <xf numFmtId="2" fontId="13" fillId="52" borderId="1" xfId="0" applyNumberFormat="1" applyFont="1" applyFill="1" applyBorder="1" applyAlignment="1">
      <alignment horizontal="center" vertical="center"/>
    </xf>
    <xf numFmtId="172" fontId="13" fillId="52" borderId="1" xfId="0" applyNumberFormat="1" applyFont="1" applyFill="1" applyBorder="1" applyAlignment="1">
      <alignment horizontal="center" vertical="center"/>
    </xf>
    <xf numFmtId="172" fontId="13" fillId="52" borderId="1" xfId="0" applyNumberFormat="1" applyFont="1" applyFill="1" applyBorder="1" applyAlignment="1">
      <alignment horizontal="center" wrapText="1"/>
    </xf>
    <xf numFmtId="0" fontId="4" fillId="52" borderId="0" xfId="0" applyNumberFormat="1" applyFont="1" applyFill="1" applyBorder="1" applyAlignment="1">
      <alignment horizontal="left" vertical="center"/>
    </xf>
    <xf numFmtId="0" fontId="3" fillId="52" borderId="0" xfId="0" applyNumberFormat="1" applyFont="1" applyFill="1" applyBorder="1" applyAlignment="1">
      <alignment horizontal="left" vertical="center"/>
    </xf>
    <xf numFmtId="0" fontId="72" fillId="0" borderId="0" xfId="0" applyNumberFormat="1" applyFont="1" applyFill="1" applyBorder="1" applyAlignment="1">
      <alignment horizontal="left" vertical="center"/>
    </xf>
    <xf numFmtId="172" fontId="6" fillId="2" borderId="1" xfId="0" applyNumberFormat="1" applyFont="1" applyFill="1" applyBorder="1" applyAlignment="1">
      <alignment horizontal="center" vertical="center"/>
    </xf>
    <xf numFmtId="0" fontId="63" fillId="0" borderId="0" xfId="0" applyNumberFormat="1" applyFont="1" applyFill="1" applyBorder="1" applyAlignment="1">
      <alignment horizontal="left" vertical="center"/>
    </xf>
    <xf numFmtId="0" fontId="6" fillId="2" borderId="1" xfId="338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/>
    </xf>
    <xf numFmtId="0" fontId="13" fillId="52" borderId="1" xfId="1" applyFont="1" applyFill="1" applyBorder="1" applyAlignment="1">
      <alignment horizontal="center" vertical="center"/>
    </xf>
    <xf numFmtId="0" fontId="74" fillId="2" borderId="1" xfId="1" applyFont="1" applyFill="1" applyBorder="1" applyAlignment="1">
      <alignment horizontal="center" vertical="center"/>
    </xf>
    <xf numFmtId="1" fontId="6" fillId="0" borderId="4" xfId="0" applyNumberFormat="1" applyFont="1" applyFill="1" applyBorder="1" applyAlignment="1">
      <alignment horizontal="center" vertical="center"/>
    </xf>
    <xf numFmtId="2" fontId="63" fillId="52" borderId="1" xfId="0" applyNumberFormat="1" applyFont="1" applyFill="1" applyBorder="1" applyAlignment="1">
      <alignment horizontal="center" vertical="center" wrapText="1"/>
    </xf>
    <xf numFmtId="4" fontId="6" fillId="52" borderId="0" xfId="0" applyNumberFormat="1" applyFont="1" applyFill="1" applyBorder="1" applyAlignment="1">
      <alignment horizontal="left"/>
    </xf>
    <xf numFmtId="0" fontId="6" fillId="52" borderId="0" xfId="0" applyNumberFormat="1" applyFont="1" applyFill="1" applyBorder="1" applyAlignment="1">
      <alignment horizontal="left"/>
    </xf>
    <xf numFmtId="2" fontId="63" fillId="52" borderId="2" xfId="0" applyNumberFormat="1" applyFont="1" applyFill="1" applyBorder="1" applyAlignment="1">
      <alignment horizontal="center" vertical="center" wrapText="1"/>
    </xf>
    <xf numFmtId="0" fontId="76" fillId="0" borderId="0" xfId="0" applyNumberFormat="1" applyFont="1" applyFill="1" applyBorder="1" applyAlignment="1">
      <alignment horizontal="left"/>
    </xf>
    <xf numFmtId="0" fontId="6" fillId="2" borderId="1" xfId="338" applyFont="1" applyFill="1" applyBorder="1" applyAlignment="1">
      <alignment horizontal="center" vertical="center" wrapText="1"/>
    </xf>
    <xf numFmtId="2" fontId="13" fillId="52" borderId="1" xfId="0" applyNumberFormat="1" applyFont="1" applyFill="1" applyBorder="1" applyAlignment="1">
      <alignment horizontal="center" vertical="center" wrapText="1"/>
    </xf>
    <xf numFmtId="2" fontId="13" fillId="2" borderId="1" xfId="0" applyNumberFormat="1" applyFont="1" applyFill="1" applyBorder="1" applyAlignment="1">
      <alignment horizontal="center" vertical="center" wrapText="1"/>
    </xf>
    <xf numFmtId="2" fontId="13" fillId="52" borderId="2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/>
    </xf>
    <xf numFmtId="1" fontId="72" fillId="2" borderId="1" xfId="0" applyNumberFormat="1" applyFont="1" applyFill="1" applyBorder="1" applyAlignment="1">
      <alignment horizontal="center"/>
    </xf>
    <xf numFmtId="172" fontId="63" fillId="52" borderId="1" xfId="0" applyNumberFormat="1" applyFont="1" applyFill="1" applyBorder="1" applyAlignment="1">
      <alignment horizontal="center" wrapText="1"/>
    </xf>
    <xf numFmtId="0" fontId="6" fillId="55" borderId="1" xfId="0" applyFont="1" applyFill="1" applyBorder="1" applyAlignment="1">
      <alignment wrapText="1"/>
    </xf>
    <xf numFmtId="0" fontId="6" fillId="55" borderId="1" xfId="0" applyFont="1" applyFill="1" applyBorder="1" applyAlignment="1">
      <alignment vertical="center" wrapText="1"/>
    </xf>
    <xf numFmtId="0" fontId="3" fillId="52" borderId="0" xfId="0" applyNumberFormat="1" applyFont="1" applyFill="1" applyBorder="1" applyAlignment="1">
      <alignment horizontal="center"/>
    </xf>
    <xf numFmtId="0" fontId="3" fillId="52" borderId="0" xfId="0" applyNumberFormat="1" applyFont="1" applyFill="1" applyBorder="1" applyAlignment="1">
      <alignment horizontal="center" vertical="center"/>
    </xf>
    <xf numFmtId="0" fontId="6" fillId="54" borderId="1" xfId="338" applyFont="1" applyFill="1" applyBorder="1" applyAlignment="1">
      <alignment horizontal="center" vertical="center" wrapText="1"/>
    </xf>
    <xf numFmtId="0" fontId="6" fillId="54" borderId="1" xfId="0" applyFont="1" applyFill="1" applyBorder="1" applyAlignment="1">
      <alignment horizontal="center" vertical="center" textRotation="90" wrapText="1"/>
    </xf>
    <xf numFmtId="0" fontId="6" fillId="54" borderId="1" xfId="338" applyFont="1" applyFill="1" applyBorder="1" applyAlignment="1">
      <alignment horizontal="center" vertical="center" textRotation="90" wrapText="1"/>
    </xf>
    <xf numFmtId="0" fontId="6" fillId="54" borderId="1" xfId="0" applyNumberFormat="1" applyFont="1" applyFill="1" applyBorder="1" applyAlignment="1">
      <alignment horizontal="center" vertical="top"/>
    </xf>
    <xf numFmtId="1" fontId="63" fillId="54" borderId="1" xfId="0" applyNumberFormat="1" applyFont="1" applyFill="1" applyBorder="1" applyAlignment="1">
      <alignment horizontal="center" vertical="center" wrapText="1"/>
    </xf>
    <xf numFmtId="172" fontId="63" fillId="54" borderId="1" xfId="0" applyNumberFormat="1" applyFont="1" applyFill="1" applyBorder="1" applyAlignment="1">
      <alignment horizontal="center" vertical="center" wrapText="1"/>
    </xf>
    <xf numFmtId="2" fontId="63" fillId="54" borderId="1" xfId="0" applyNumberFormat="1" applyFont="1" applyFill="1" applyBorder="1" applyAlignment="1">
      <alignment horizontal="center" vertical="center" wrapText="1"/>
    </xf>
    <xf numFmtId="1" fontId="63" fillId="54" borderId="2" xfId="0" applyNumberFormat="1" applyFont="1" applyFill="1" applyBorder="1" applyAlignment="1">
      <alignment horizontal="center" vertical="center" wrapText="1"/>
    </xf>
    <xf numFmtId="172" fontId="63" fillId="54" borderId="2" xfId="0" applyNumberFormat="1" applyFont="1" applyFill="1" applyBorder="1" applyAlignment="1">
      <alignment horizontal="center" vertical="center" wrapText="1"/>
    </xf>
    <xf numFmtId="2" fontId="63" fillId="54" borderId="2" xfId="0" applyNumberFormat="1" applyFont="1" applyFill="1" applyBorder="1" applyAlignment="1">
      <alignment horizontal="center" vertical="center" wrapText="1"/>
    </xf>
    <xf numFmtId="1" fontId="72" fillId="54" borderId="1" xfId="0" applyNumberFormat="1" applyFont="1" applyFill="1" applyBorder="1" applyAlignment="1">
      <alignment horizontal="center" vertical="center" wrapText="1"/>
    </xf>
    <xf numFmtId="1" fontId="73" fillId="54" borderId="1" xfId="0" applyNumberFormat="1" applyFont="1" applyFill="1" applyBorder="1" applyAlignment="1">
      <alignment horizontal="center" vertical="center" wrapText="1"/>
    </xf>
    <xf numFmtId="1" fontId="3" fillId="54" borderId="1" xfId="0" applyNumberFormat="1" applyFont="1" applyFill="1" applyBorder="1" applyAlignment="1">
      <alignment horizontal="center" vertical="center" wrapText="1"/>
    </xf>
    <xf numFmtId="1" fontId="63" fillId="54" borderId="1" xfId="0" applyNumberFormat="1" applyFont="1" applyFill="1" applyBorder="1" applyAlignment="1">
      <alignment horizontal="center" vertical="center"/>
    </xf>
    <xf numFmtId="1" fontId="63" fillId="54" borderId="1" xfId="0" applyNumberFormat="1" applyFont="1" applyFill="1" applyBorder="1" applyAlignment="1">
      <alignment horizontal="center"/>
    </xf>
    <xf numFmtId="1" fontId="72" fillId="54" borderId="1" xfId="0" applyNumberFormat="1" applyFont="1" applyFill="1" applyBorder="1" applyAlignment="1">
      <alignment horizontal="center"/>
    </xf>
    <xf numFmtId="0" fontId="63" fillId="54" borderId="1" xfId="0" applyFont="1" applyFill="1" applyBorder="1" applyAlignment="1">
      <alignment horizontal="center"/>
    </xf>
    <xf numFmtId="172" fontId="3" fillId="54" borderId="1" xfId="0" applyNumberFormat="1" applyFont="1" applyFill="1" applyBorder="1" applyAlignment="1">
      <alignment horizontal="center" vertical="center" wrapText="1"/>
    </xf>
    <xf numFmtId="2" fontId="3" fillId="54" borderId="1" xfId="0" applyNumberFormat="1" applyFont="1" applyFill="1" applyBorder="1" applyAlignment="1">
      <alignment horizontal="center" vertical="center" wrapText="1"/>
    </xf>
    <xf numFmtId="0" fontId="0" fillId="52" borderId="0" xfId="0" applyFill="1"/>
    <xf numFmtId="0" fontId="78" fillId="0" borderId="0" xfId="0" applyFont="1" applyFill="1"/>
    <xf numFmtId="0" fontId="5" fillId="54" borderId="0" xfId="0" applyFont="1" applyFill="1" applyAlignment="1">
      <alignment horizontal="left"/>
    </xf>
    <xf numFmtId="0" fontId="6" fillId="54" borderId="0" xfId="0" applyFont="1" applyFill="1" applyAlignment="1">
      <alignment horizontal="right"/>
    </xf>
    <xf numFmtId="0" fontId="6" fillId="54" borderId="0" xfId="0" applyFont="1" applyFill="1" applyAlignment="1">
      <alignment horizontal="center"/>
    </xf>
    <xf numFmtId="0" fontId="3" fillId="54" borderId="0" xfId="0" applyFont="1" applyFill="1" applyAlignment="1">
      <alignment horizontal="left"/>
    </xf>
    <xf numFmtId="0" fontId="4" fillId="54" borderId="0" xfId="0" applyFont="1" applyFill="1" applyAlignment="1">
      <alignment horizontal="left"/>
    </xf>
    <xf numFmtId="0" fontId="9" fillId="54" borderId="0" xfId="0" applyFont="1" applyFill="1" applyAlignment="1">
      <alignment horizontal="center" vertical="top"/>
    </xf>
    <xf numFmtId="0" fontId="5" fillId="54" borderId="1" xfId="0" applyFont="1" applyFill="1" applyBorder="1" applyAlignment="1">
      <alignment horizontal="center" vertical="center" textRotation="90" wrapText="1"/>
    </xf>
    <xf numFmtId="0" fontId="5" fillId="54" borderId="1" xfId="338" applyFont="1" applyFill="1" applyBorder="1" applyAlignment="1">
      <alignment horizontal="center" vertical="center" textRotation="90" wrapText="1"/>
    </xf>
    <xf numFmtId="0" fontId="6" fillId="54" borderId="1" xfId="0" applyFont="1" applyFill="1" applyBorder="1" applyAlignment="1">
      <alignment horizontal="center" vertical="top"/>
    </xf>
    <xf numFmtId="2" fontId="13" fillId="54" borderId="1" xfId="0" applyNumberFormat="1" applyFont="1" applyFill="1" applyBorder="1" applyAlignment="1">
      <alignment horizontal="center" vertical="center" wrapText="1"/>
    </xf>
    <xf numFmtId="1" fontId="13" fillId="54" borderId="1" xfId="0" applyNumberFormat="1" applyFont="1" applyFill="1" applyBorder="1" applyAlignment="1">
      <alignment horizontal="center" vertical="center" wrapText="1"/>
    </xf>
    <xf numFmtId="1" fontId="74" fillId="54" borderId="1" xfId="0" applyNumberFormat="1" applyFont="1" applyFill="1" applyBorder="1" applyAlignment="1">
      <alignment horizontal="center" vertical="center" wrapText="1"/>
    </xf>
    <xf numFmtId="1" fontId="6" fillId="54" borderId="1" xfId="0" applyNumberFormat="1" applyFont="1" applyFill="1" applyBorder="1" applyAlignment="1">
      <alignment horizontal="center" vertical="center" wrapText="1"/>
    </xf>
    <xf numFmtId="1" fontId="13" fillId="54" borderId="1" xfId="0" applyNumberFormat="1" applyFont="1" applyFill="1" applyBorder="1" applyAlignment="1">
      <alignment horizontal="center"/>
    </xf>
    <xf numFmtId="0" fontId="13" fillId="54" borderId="1" xfId="0" applyFont="1" applyFill="1" applyBorder="1" applyAlignment="1">
      <alignment horizontal="center"/>
    </xf>
    <xf numFmtId="0" fontId="77" fillId="52" borderId="0" xfId="0" applyFont="1" applyFill="1" applyAlignment="1">
      <alignment horizontal="center" vertical="center"/>
    </xf>
    <xf numFmtId="1" fontId="74" fillId="54" borderId="1" xfId="0" applyNumberFormat="1" applyFont="1" applyFill="1" applyBorder="1" applyAlignment="1">
      <alignment horizontal="center"/>
    </xf>
    <xf numFmtId="1" fontId="74" fillId="2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center" vertical="top"/>
    </xf>
    <xf numFmtId="0" fontId="6" fillId="52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9" fillId="53" borderId="0" xfId="0" applyFont="1" applyFill="1" applyAlignment="1">
      <alignment vertical="center"/>
    </xf>
    <xf numFmtId="0" fontId="6" fillId="53" borderId="0" xfId="0" applyFont="1" applyFill="1" applyAlignment="1">
      <alignment vertical="center"/>
    </xf>
    <xf numFmtId="0" fontId="74" fillId="0" borderId="0" xfId="0" applyFont="1" applyFill="1" applyAlignment="1">
      <alignment vertical="center"/>
    </xf>
    <xf numFmtId="0" fontId="63" fillId="52" borderId="1" xfId="1" applyFont="1" applyFill="1" applyBorder="1" applyAlignment="1">
      <alignment horizontal="center" vertical="center"/>
    </xf>
    <xf numFmtId="2" fontId="63" fillId="52" borderId="1" xfId="1" applyNumberFormat="1" applyFont="1" applyFill="1" applyBorder="1" applyAlignment="1">
      <alignment horizontal="center" vertical="center"/>
    </xf>
    <xf numFmtId="1" fontId="63" fillId="52" borderId="1" xfId="1" applyNumberFormat="1" applyFont="1" applyFill="1" applyBorder="1" applyAlignment="1">
      <alignment horizontal="center" vertical="center"/>
    </xf>
    <xf numFmtId="0" fontId="4" fillId="52" borderId="0" xfId="0" applyFont="1" applyFill="1" applyAlignment="1">
      <alignment horizontal="left" vertical="center"/>
    </xf>
    <xf numFmtId="0" fontId="5" fillId="52" borderId="0" xfId="0" applyFont="1" applyFill="1" applyAlignment="1">
      <alignment horizontal="left" vertical="center"/>
    </xf>
    <xf numFmtId="0" fontId="5" fillId="52" borderId="0" xfId="0" applyFont="1" applyFill="1" applyAlignment="1">
      <alignment horizontal="right" vertical="center"/>
    </xf>
    <xf numFmtId="0" fontId="3" fillId="52" borderId="0" xfId="0" applyFont="1" applyFill="1" applyAlignment="1">
      <alignment horizontal="left" vertical="center"/>
    </xf>
    <xf numFmtId="0" fontId="9" fillId="52" borderId="0" xfId="0" applyFont="1" applyFill="1" applyAlignment="1">
      <alignment horizontal="left" vertical="center"/>
    </xf>
    <xf numFmtId="0" fontId="9" fillId="52" borderId="0" xfId="0" applyFont="1" applyFill="1" applyAlignment="1">
      <alignment horizontal="center" vertical="center"/>
    </xf>
    <xf numFmtId="0" fontId="4" fillId="52" borderId="1" xfId="0" applyFont="1" applyFill="1" applyBorder="1" applyAlignment="1">
      <alignment horizontal="center" vertical="center"/>
    </xf>
    <xf numFmtId="0" fontId="72" fillId="52" borderId="1" xfId="0" applyFont="1" applyFill="1" applyBorder="1" applyAlignment="1">
      <alignment horizontal="center" vertical="center" wrapText="1"/>
    </xf>
    <xf numFmtId="0" fontId="3" fillId="52" borderId="1" xfId="1" applyFont="1" applyFill="1" applyBorder="1" applyAlignment="1">
      <alignment horizontal="center" vertical="center"/>
    </xf>
    <xf numFmtId="1" fontId="3" fillId="52" borderId="1" xfId="0" applyNumberFormat="1" applyFont="1" applyFill="1" applyBorder="1" applyAlignment="1">
      <alignment horizontal="center" vertical="center" wrapText="1"/>
    </xf>
    <xf numFmtId="0" fontId="72" fillId="2" borderId="1" xfId="1" applyFont="1" applyFill="1" applyBorder="1" applyAlignment="1">
      <alignment horizontal="center" vertical="center"/>
    </xf>
    <xf numFmtId="0" fontId="72" fillId="52" borderId="1" xfId="1" applyFont="1" applyFill="1" applyBorder="1" applyAlignment="1">
      <alignment horizontal="center" vertical="center"/>
    </xf>
    <xf numFmtId="1" fontId="72" fillId="2" borderId="1" xfId="1" applyNumberFormat="1" applyFont="1" applyFill="1" applyBorder="1" applyAlignment="1">
      <alignment horizontal="center" vertical="center"/>
    </xf>
    <xf numFmtId="1" fontId="72" fillId="52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6" fillId="52" borderId="1" xfId="0" applyFont="1" applyFill="1" applyBorder="1" applyAlignment="1">
      <alignment horizontal="center" vertical="center" textRotation="90" wrapText="1"/>
    </xf>
    <xf numFmtId="0" fontId="6" fillId="52" borderId="1" xfId="338" applyFont="1" applyFill="1" applyBorder="1" applyAlignment="1">
      <alignment horizontal="center" vertical="center" textRotation="90" wrapText="1"/>
    </xf>
    <xf numFmtId="0" fontId="6" fillId="52" borderId="0" xfId="0" applyFont="1" applyFill="1" applyAlignment="1">
      <alignment horizontal="left"/>
    </xf>
    <xf numFmtId="0" fontId="6" fillId="52" borderId="0" xfId="0" applyFont="1" applyFill="1" applyAlignment="1">
      <alignment horizontal="center" vertical="top"/>
    </xf>
    <xf numFmtId="0" fontId="6" fillId="52" borderId="1" xfId="0" applyFont="1" applyFill="1" applyBorder="1" applyAlignment="1">
      <alignment horizontal="center" vertical="top"/>
    </xf>
    <xf numFmtId="2" fontId="3" fillId="52" borderId="1" xfId="0" applyNumberFormat="1" applyFont="1" applyFill="1" applyBorder="1" applyAlignment="1">
      <alignment horizontal="center" vertical="center" wrapText="1"/>
    </xf>
    <xf numFmtId="0" fontId="63" fillId="52" borderId="1" xfId="0" applyFont="1" applyFill="1" applyBorder="1" applyAlignment="1">
      <alignment horizontal="center" vertical="center"/>
    </xf>
    <xf numFmtId="0" fontId="78" fillId="2" borderId="0" xfId="0" applyFont="1" applyFill="1"/>
    <xf numFmtId="0" fontId="6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" fontId="72" fillId="52" borderId="1" xfId="0" applyNumberFormat="1" applyFont="1" applyFill="1" applyBorder="1" applyAlignment="1">
      <alignment horizontal="center" vertical="center"/>
    </xf>
    <xf numFmtId="2" fontId="63" fillId="52" borderId="1" xfId="0" applyNumberFormat="1" applyFont="1" applyFill="1" applyBorder="1" applyAlignment="1">
      <alignment horizontal="center" vertical="center"/>
    </xf>
    <xf numFmtId="0" fontId="9" fillId="52" borderId="0" xfId="0" applyNumberFormat="1" applyFont="1" applyFill="1" applyBorder="1" applyAlignment="1">
      <alignment horizontal="center"/>
    </xf>
    <xf numFmtId="0" fontId="4" fillId="52" borderId="0" xfId="0" applyNumberFormat="1" applyFont="1" applyFill="1" applyBorder="1" applyAlignment="1">
      <alignment horizontal="center"/>
    </xf>
    <xf numFmtId="0" fontId="6" fillId="52" borderId="1" xfId="0" applyNumberFormat="1" applyFont="1" applyFill="1" applyBorder="1" applyAlignment="1">
      <alignment horizontal="center" textRotation="90" wrapText="1"/>
    </xf>
    <xf numFmtId="0" fontId="6" fillId="52" borderId="1" xfId="0" applyNumberFormat="1" applyFont="1" applyFill="1" applyBorder="1" applyAlignment="1">
      <alignment horizontal="center" vertical="top"/>
    </xf>
    <xf numFmtId="172" fontId="3" fillId="52" borderId="1" xfId="0" applyNumberFormat="1" applyFont="1" applyFill="1" applyBorder="1" applyAlignment="1">
      <alignment horizontal="center" vertical="center" wrapText="1"/>
    </xf>
    <xf numFmtId="17" fontId="63" fillId="52" borderId="1" xfId="0" applyNumberFormat="1" applyFont="1" applyFill="1" applyBorder="1" applyAlignment="1">
      <alignment horizontal="center" vertical="center" wrapText="1"/>
    </xf>
    <xf numFmtId="0" fontId="6" fillId="52" borderId="0" xfId="0" applyNumberFormat="1" applyFont="1" applyFill="1" applyBorder="1" applyAlignment="1">
      <alignment horizontal="left" vertical="center"/>
    </xf>
    <xf numFmtId="17" fontId="72" fillId="2" borderId="1" xfId="0" applyNumberFormat="1" applyFont="1" applyFill="1" applyBorder="1" applyAlignment="1">
      <alignment horizontal="center" vertical="center" wrapText="1"/>
    </xf>
    <xf numFmtId="17" fontId="3" fillId="52" borderId="1" xfId="0" applyNumberFormat="1" applyFont="1" applyFill="1" applyBorder="1" applyAlignment="1">
      <alignment horizontal="center" vertical="center" wrapText="1"/>
    </xf>
    <xf numFmtId="0" fontId="4" fillId="54" borderId="0" xfId="0" applyNumberFormat="1" applyFont="1" applyFill="1" applyBorder="1" applyAlignment="1">
      <alignment horizontal="left" vertical="center"/>
    </xf>
    <xf numFmtId="0" fontId="5" fillId="54" borderId="0" xfId="0" applyNumberFormat="1" applyFont="1" applyFill="1" applyBorder="1" applyAlignment="1">
      <alignment horizontal="left" vertical="center"/>
    </xf>
    <xf numFmtId="0" fontId="5" fillId="54" borderId="0" xfId="0" applyNumberFormat="1" applyFont="1" applyFill="1" applyBorder="1" applyAlignment="1">
      <alignment horizontal="center" vertical="center"/>
    </xf>
    <xf numFmtId="0" fontId="6" fillId="54" borderId="1" xfId="0" applyNumberFormat="1" applyFont="1" applyFill="1" applyBorder="1" applyAlignment="1">
      <alignment horizontal="center" vertical="center" textRotation="90" wrapText="1"/>
    </xf>
    <xf numFmtId="49" fontId="3" fillId="54" borderId="1" xfId="1" applyNumberFormat="1" applyFont="1" applyFill="1" applyBorder="1" applyAlignment="1">
      <alignment horizontal="center" vertical="center"/>
    </xf>
    <xf numFmtId="0" fontId="63" fillId="54" borderId="1" xfId="0" applyFont="1" applyFill="1" applyBorder="1" applyAlignment="1">
      <alignment horizontal="center" vertical="center" wrapText="1"/>
    </xf>
    <xf numFmtId="0" fontId="72" fillId="54" borderId="1" xfId="0" applyFont="1" applyFill="1" applyBorder="1" applyAlignment="1">
      <alignment horizontal="center" vertical="center" wrapText="1"/>
    </xf>
    <xf numFmtId="0" fontId="3" fillId="54" borderId="1" xfId="0" applyFont="1" applyFill="1" applyBorder="1" applyAlignment="1">
      <alignment horizontal="center" vertical="center"/>
    </xf>
    <xf numFmtId="1" fontId="3" fillId="54" borderId="1" xfId="0" applyNumberFormat="1" applyFont="1" applyFill="1" applyBorder="1" applyAlignment="1">
      <alignment horizontal="center" vertical="center"/>
    </xf>
    <xf numFmtId="2" fontId="3" fillId="54" borderId="1" xfId="0" applyNumberFormat="1" applyFont="1" applyFill="1" applyBorder="1" applyAlignment="1">
      <alignment horizontal="center" vertical="center"/>
    </xf>
    <xf numFmtId="0" fontId="63" fillId="54" borderId="1" xfId="0" applyFont="1" applyFill="1" applyBorder="1" applyAlignment="1">
      <alignment horizontal="center" vertical="center"/>
    </xf>
    <xf numFmtId="0" fontId="63" fillId="54" borderId="1" xfId="1" applyFont="1" applyFill="1" applyBorder="1" applyAlignment="1">
      <alignment horizontal="center" vertical="center"/>
    </xf>
    <xf numFmtId="0" fontId="72" fillId="54" borderId="1" xfId="1" applyFont="1" applyFill="1" applyBorder="1" applyAlignment="1">
      <alignment horizontal="center" vertical="center"/>
    </xf>
    <xf numFmtId="0" fontId="3" fillId="54" borderId="0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80" fillId="0" borderId="1" xfId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0" fontId="74" fillId="0" borderId="1" xfId="0" applyFont="1" applyFill="1" applyBorder="1" applyAlignment="1">
      <alignment horizontal="center" vertical="center" wrapText="1"/>
    </xf>
    <xf numFmtId="0" fontId="74" fillId="0" borderId="1" xfId="0" applyFont="1" applyFill="1" applyBorder="1" applyAlignment="1">
      <alignment horizontal="left" vertical="center" wrapText="1"/>
    </xf>
    <xf numFmtId="0" fontId="72" fillId="0" borderId="1" xfId="0" applyFont="1" applyFill="1" applyBorder="1" applyAlignment="1">
      <alignment horizontal="center" vertical="center" wrapText="1"/>
    </xf>
    <xf numFmtId="0" fontId="72" fillId="0" borderId="1" xfId="0" applyFont="1" applyBorder="1" applyAlignment="1">
      <alignment horizontal="center" vertical="center" wrapText="1"/>
    </xf>
    <xf numFmtId="0" fontId="78" fillId="0" borderId="0" xfId="0" applyFont="1"/>
    <xf numFmtId="0" fontId="66" fillId="52" borderId="1" xfId="1" applyFont="1" applyFill="1" applyBorder="1" applyAlignment="1">
      <alignment horizontal="center"/>
    </xf>
    <xf numFmtId="0" fontId="81" fillId="0" borderId="1" xfId="1" applyFont="1" applyFill="1" applyBorder="1" applyAlignment="1">
      <alignment horizontal="center"/>
    </xf>
    <xf numFmtId="14" fontId="74" fillId="0" borderId="1" xfId="0" applyNumberFormat="1" applyFont="1" applyFill="1" applyBorder="1" applyAlignment="1">
      <alignment horizontal="center" vertical="center" wrapText="1"/>
    </xf>
    <xf numFmtId="0" fontId="69" fillId="2" borderId="12" xfId="0" applyFont="1" applyFill="1" applyBorder="1" applyAlignment="1">
      <alignment horizontal="center" vertical="top"/>
    </xf>
    <xf numFmtId="174" fontId="69" fillId="2" borderId="58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right"/>
    </xf>
    <xf numFmtId="0" fontId="67" fillId="2" borderId="0" xfId="0" applyFont="1" applyFill="1" applyAlignment="1">
      <alignment horizontal="left"/>
    </xf>
    <xf numFmtId="0" fontId="5" fillId="2" borderId="11" xfId="0" applyFont="1" applyFill="1" applyBorder="1" applyAlignment="1">
      <alignment vertical="top"/>
    </xf>
    <xf numFmtId="49" fontId="5" fillId="2" borderId="0" xfId="0" applyNumberFormat="1" applyFont="1" applyFill="1" applyAlignment="1">
      <alignment wrapText="1"/>
    </xf>
    <xf numFmtId="0" fontId="5" fillId="2" borderId="0" xfId="0" applyFont="1" applyFill="1" applyAlignment="1">
      <alignment horizontal="left" indent="1"/>
    </xf>
    <xf numFmtId="0" fontId="5" fillId="2" borderId="3" xfId="0" applyFont="1" applyFill="1" applyBorder="1" applyAlignment="1">
      <alignment horizontal="center" vertical="center"/>
    </xf>
    <xf numFmtId="0" fontId="64" fillId="2" borderId="0" xfId="0" applyFont="1" applyFill="1" applyAlignment="1">
      <alignment horizontal="left"/>
    </xf>
    <xf numFmtId="0" fontId="4" fillId="2" borderId="0" xfId="0" applyFont="1" applyFill="1"/>
    <xf numFmtId="2" fontId="67" fillId="2" borderId="0" xfId="0" applyNumberFormat="1" applyFont="1" applyFill="1" applyAlignment="1">
      <alignment horizontal="center"/>
    </xf>
    <xf numFmtId="165" fontId="5" fillId="56" borderId="35" xfId="0" applyNumberFormat="1" applyFont="1" applyFill="1" applyBorder="1" applyAlignment="1">
      <alignment horizontal="center" vertical="center"/>
    </xf>
    <xf numFmtId="165" fontId="5" fillId="56" borderId="39" xfId="0" applyNumberFormat="1" applyFont="1" applyFill="1" applyBorder="1" applyAlignment="1">
      <alignment horizontal="center" vertical="center"/>
    </xf>
    <xf numFmtId="165" fontId="5" fillId="56" borderId="38" xfId="2" applyFont="1" applyFill="1" applyBorder="1" applyAlignment="1">
      <alignment horizontal="center" vertical="center"/>
    </xf>
    <xf numFmtId="165" fontId="5" fillId="56" borderId="52" xfId="2" applyFont="1" applyFill="1" applyBorder="1" applyAlignment="1">
      <alignment horizontal="center" vertical="center"/>
    </xf>
    <xf numFmtId="165" fontId="5" fillId="56" borderId="39" xfId="2" applyFont="1" applyFill="1" applyBorder="1" applyAlignment="1">
      <alignment horizontal="left" vertical="center" wrapText="1"/>
    </xf>
    <xf numFmtId="165" fontId="5" fillId="56" borderId="43" xfId="0" applyNumberFormat="1" applyFont="1" applyFill="1" applyBorder="1" applyAlignment="1">
      <alignment horizontal="center" vertical="center"/>
    </xf>
    <xf numFmtId="165" fontId="5" fillId="56" borderId="44" xfId="0" applyNumberFormat="1" applyFont="1" applyFill="1" applyBorder="1" applyAlignment="1">
      <alignment horizontal="center" vertical="center"/>
    </xf>
    <xf numFmtId="165" fontId="5" fillId="56" borderId="9" xfId="2" applyFont="1" applyFill="1" applyBorder="1" applyAlignment="1">
      <alignment horizontal="center" vertical="center"/>
    </xf>
    <xf numFmtId="165" fontId="5" fillId="56" borderId="44" xfId="2" applyFont="1" applyFill="1" applyBorder="1" applyAlignment="1">
      <alignment horizontal="left" vertical="center" wrapText="1"/>
    </xf>
    <xf numFmtId="165" fontId="5" fillId="56" borderId="53" xfId="0" applyNumberFormat="1" applyFont="1" applyFill="1" applyBorder="1" applyAlignment="1">
      <alignment horizontal="center" vertical="center"/>
    </xf>
    <xf numFmtId="165" fontId="5" fillId="56" borderId="54" xfId="0" applyNumberFormat="1" applyFont="1" applyFill="1" applyBorder="1" applyAlignment="1">
      <alignment horizontal="center" vertical="center"/>
    </xf>
    <xf numFmtId="165" fontId="5" fillId="56" borderId="1" xfId="2" applyFont="1" applyFill="1" applyBorder="1" applyAlignment="1">
      <alignment horizontal="center" vertical="center"/>
    </xf>
    <xf numFmtId="165" fontId="5" fillId="56" borderId="54" xfId="2" applyFont="1" applyFill="1" applyBorder="1" applyAlignment="1">
      <alignment horizontal="left" vertical="center" wrapText="1"/>
    </xf>
    <xf numFmtId="165" fontId="5" fillId="52" borderId="53" xfId="0" applyNumberFormat="1" applyFont="1" applyFill="1" applyBorder="1" applyAlignment="1">
      <alignment horizontal="center" vertical="center"/>
    </xf>
    <xf numFmtId="165" fontId="5" fillId="52" borderId="54" xfId="0" applyNumberFormat="1" applyFont="1" applyFill="1" applyBorder="1" applyAlignment="1">
      <alignment horizontal="center" vertical="center"/>
    </xf>
    <xf numFmtId="165" fontId="5" fillId="52" borderId="1" xfId="2" applyFont="1" applyFill="1" applyBorder="1" applyAlignment="1">
      <alignment horizontal="center" vertical="center"/>
    </xf>
    <xf numFmtId="165" fontId="5" fillId="52" borderId="54" xfId="2" applyFont="1" applyFill="1" applyBorder="1" applyAlignment="1">
      <alignment horizontal="left" vertical="center" wrapText="1"/>
    </xf>
    <xf numFmtId="165" fontId="5" fillId="52" borderId="43" xfId="0" applyNumberFormat="1" applyFont="1" applyFill="1" applyBorder="1" applyAlignment="1">
      <alignment horizontal="center" vertical="center"/>
    </xf>
    <xf numFmtId="165" fontId="5" fillId="52" borderId="44" xfId="0" applyNumberFormat="1" applyFont="1" applyFill="1" applyBorder="1" applyAlignment="1">
      <alignment horizontal="center" vertical="center"/>
    </xf>
    <xf numFmtId="165" fontId="5" fillId="52" borderId="51" xfId="2" applyFont="1" applyFill="1" applyBorder="1" applyAlignment="1">
      <alignment horizontal="center" vertical="center"/>
    </xf>
    <xf numFmtId="165" fontId="5" fillId="52" borderId="62" xfId="2" applyFont="1" applyFill="1" applyBorder="1" applyAlignment="1">
      <alignment horizontal="left" vertical="center" wrapText="1"/>
    </xf>
    <xf numFmtId="165" fontId="69" fillId="2" borderId="53" xfId="0" applyNumberFormat="1" applyFont="1" applyFill="1" applyBorder="1" applyAlignment="1">
      <alignment horizontal="center" vertical="center"/>
    </xf>
    <xf numFmtId="165" fontId="69" fillId="2" borderId="54" xfId="0" applyNumberFormat="1" applyFont="1" applyFill="1" applyBorder="1" applyAlignment="1">
      <alignment horizontal="center" vertical="center"/>
    </xf>
    <xf numFmtId="165" fontId="69" fillId="2" borderId="1" xfId="2" applyFont="1" applyFill="1" applyBorder="1" applyAlignment="1">
      <alignment horizontal="center" vertical="center"/>
    </xf>
    <xf numFmtId="165" fontId="69" fillId="2" borderId="54" xfId="2" applyFont="1" applyFill="1" applyBorder="1" applyAlignment="1">
      <alignment horizontal="left" vertical="center" wrapText="1"/>
    </xf>
    <xf numFmtId="0" fontId="69" fillId="2" borderId="0" xfId="0" applyFont="1" applyFill="1" applyAlignment="1">
      <alignment horizontal="left"/>
    </xf>
    <xf numFmtId="0" fontId="82" fillId="2" borderId="1" xfId="0" applyFont="1" applyFill="1" applyBorder="1" applyAlignment="1">
      <alignment horizontal="center" vertical="center"/>
    </xf>
    <xf numFmtId="165" fontId="5" fillId="52" borderId="9" xfId="0" applyNumberFormat="1" applyFont="1" applyFill="1" applyBorder="1" applyAlignment="1">
      <alignment horizontal="center" vertical="center"/>
    </xf>
    <xf numFmtId="165" fontId="5" fillId="52" borderId="1" xfId="0" applyNumberFormat="1" applyFont="1" applyFill="1" applyBorder="1" applyAlignment="1">
      <alignment horizontal="center" vertical="center"/>
    </xf>
    <xf numFmtId="165" fontId="5" fillId="52" borderId="45" xfId="0" applyNumberFormat="1" applyFont="1" applyFill="1" applyBorder="1" applyAlignment="1">
      <alignment horizontal="center" vertical="center"/>
    </xf>
    <xf numFmtId="165" fontId="5" fillId="52" borderId="47" xfId="0" applyNumberFormat="1" applyFont="1" applyFill="1" applyBorder="1" applyAlignment="1">
      <alignment horizontal="center" vertical="center"/>
    </xf>
    <xf numFmtId="165" fontId="5" fillId="52" borderId="5" xfId="0" applyNumberFormat="1" applyFont="1" applyFill="1" applyBorder="1" applyAlignment="1">
      <alignment horizontal="center" vertical="center"/>
    </xf>
    <xf numFmtId="165" fontId="5" fillId="52" borderId="47" xfId="0" applyNumberFormat="1" applyFont="1" applyFill="1" applyBorder="1" applyAlignment="1">
      <alignment horizontal="left" vertical="center" wrapText="1"/>
    </xf>
    <xf numFmtId="165" fontId="5" fillId="54" borderId="53" xfId="0" applyNumberFormat="1" applyFont="1" applyFill="1" applyBorder="1" applyAlignment="1">
      <alignment horizontal="center" vertical="center"/>
    </xf>
    <xf numFmtId="165" fontId="5" fillId="54" borderId="54" xfId="0" applyNumberFormat="1" applyFont="1" applyFill="1" applyBorder="1" applyAlignment="1">
      <alignment horizontal="center" vertical="center"/>
    </xf>
    <xf numFmtId="2" fontId="4" fillId="54" borderId="1" xfId="0" applyNumberFormat="1" applyFont="1" applyFill="1" applyBorder="1" applyAlignment="1">
      <alignment horizontal="center" vertical="center"/>
    </xf>
    <xf numFmtId="165" fontId="5" fillId="54" borderId="1" xfId="2" applyFont="1" applyFill="1" applyBorder="1" applyAlignment="1">
      <alignment horizontal="center" vertical="center"/>
    </xf>
    <xf numFmtId="165" fontId="5" fillId="54" borderId="54" xfId="2" applyFont="1" applyFill="1" applyBorder="1" applyAlignment="1">
      <alignment horizontal="left" vertical="center" wrapText="1"/>
    </xf>
    <xf numFmtId="0" fontId="4" fillId="54" borderId="1" xfId="0" applyFont="1" applyFill="1" applyBorder="1" applyAlignment="1">
      <alignment horizontal="center" vertical="center"/>
    </xf>
    <xf numFmtId="165" fontId="4" fillId="54" borderId="1" xfId="2" applyFont="1" applyFill="1" applyBorder="1" applyAlignment="1">
      <alignment horizontal="center" vertical="center"/>
    </xf>
    <xf numFmtId="3" fontId="6" fillId="56" borderId="61" xfId="0" applyNumberFormat="1" applyFont="1" applyFill="1" applyBorder="1" applyAlignment="1">
      <alignment horizontal="center" vertical="center"/>
    </xf>
    <xf numFmtId="3" fontId="74" fillId="2" borderId="1" xfId="2" applyNumberFormat="1" applyFont="1" applyFill="1" applyBorder="1" applyAlignment="1">
      <alignment horizontal="center" vertical="center"/>
    </xf>
    <xf numFmtId="3" fontId="6" fillId="2" borderId="1" xfId="2" applyNumberFormat="1" applyFont="1" applyFill="1" applyBorder="1" applyAlignment="1">
      <alignment horizontal="center" vertical="center"/>
    </xf>
    <xf numFmtId="3" fontId="6" fillId="2" borderId="59" xfId="2" applyNumberFormat="1" applyFont="1" applyFill="1" applyBorder="1" applyAlignment="1">
      <alignment horizontal="center" vertical="center"/>
    </xf>
    <xf numFmtId="3" fontId="6" fillId="56" borderId="9" xfId="0" applyNumberFormat="1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/>
    </xf>
    <xf numFmtId="3" fontId="74" fillId="2" borderId="1" xfId="0" applyNumberFormat="1" applyFont="1" applyFill="1" applyBorder="1" applyAlignment="1">
      <alignment horizontal="center" vertical="center"/>
    </xf>
    <xf numFmtId="3" fontId="6" fillId="52" borderId="1" xfId="2" applyNumberFormat="1" applyFont="1" applyFill="1" applyBorder="1" applyAlignment="1">
      <alignment horizontal="center" vertical="center"/>
    </xf>
    <xf numFmtId="3" fontId="6" fillId="54" borderId="1" xfId="0" applyNumberFormat="1" applyFont="1" applyFill="1" applyBorder="1" applyAlignment="1">
      <alignment horizontal="center" vertical="center"/>
    </xf>
    <xf numFmtId="3" fontId="6" fillId="52" borderId="61" xfId="0" applyNumberFormat="1" applyFont="1" applyFill="1" applyBorder="1" applyAlignment="1">
      <alignment horizontal="center" vertical="center"/>
    </xf>
    <xf numFmtId="3" fontId="6" fillId="56" borderId="1" xfId="2" applyNumberFormat="1" applyFont="1" applyFill="1" applyBorder="1" applyAlignment="1">
      <alignment horizontal="center" vertical="center"/>
    </xf>
    <xf numFmtId="3" fontId="6" fillId="56" borderId="1" xfId="0" applyNumberFormat="1" applyFont="1" applyFill="1" applyBorder="1" applyAlignment="1">
      <alignment horizontal="center" vertical="center"/>
    </xf>
    <xf numFmtId="3" fontId="6" fillId="54" borderId="1" xfId="2" applyNumberFormat="1" applyFont="1" applyFill="1" applyBorder="1" applyAlignment="1">
      <alignment horizontal="center" vertical="center"/>
    </xf>
    <xf numFmtId="165" fontId="5" fillId="54" borderId="1" xfId="0" applyNumberFormat="1" applyFont="1" applyFill="1" applyBorder="1" applyAlignment="1">
      <alignment horizontal="center" vertical="center"/>
    </xf>
    <xf numFmtId="165" fontId="5" fillId="54" borderId="54" xfId="0" applyNumberFormat="1" applyFont="1" applyFill="1" applyBorder="1" applyAlignment="1">
      <alignment horizontal="left" vertical="center" wrapText="1"/>
    </xf>
    <xf numFmtId="165" fontId="5" fillId="52" borderId="54" xfId="0" applyNumberFormat="1" applyFont="1" applyFill="1" applyBorder="1" applyAlignment="1">
      <alignment horizontal="left" vertical="center" wrapText="1"/>
    </xf>
    <xf numFmtId="177" fontId="4" fillId="56" borderId="1" xfId="2" applyNumberFormat="1" applyFont="1" applyFill="1" applyBorder="1" applyAlignment="1">
      <alignment horizontal="center" vertical="center"/>
    </xf>
    <xf numFmtId="165" fontId="5" fillId="56" borderId="9" xfId="0" applyNumberFormat="1" applyFont="1" applyFill="1" applyBorder="1" applyAlignment="1">
      <alignment horizontal="center" vertical="center"/>
    </xf>
    <xf numFmtId="165" fontId="5" fillId="56" borderId="44" xfId="0" applyNumberFormat="1" applyFont="1" applyFill="1" applyBorder="1" applyAlignment="1">
      <alignment horizontal="left" vertical="center" wrapText="1"/>
    </xf>
    <xf numFmtId="165" fontId="69" fillId="2" borderId="1" xfId="0" applyNumberFormat="1" applyFont="1" applyFill="1" applyBorder="1" applyAlignment="1">
      <alignment horizontal="center" vertical="center"/>
    </xf>
    <xf numFmtId="165" fontId="69" fillId="2" borderId="54" xfId="0" applyNumberFormat="1" applyFont="1" applyFill="1" applyBorder="1" applyAlignment="1">
      <alignment horizontal="left" vertical="center" wrapText="1"/>
    </xf>
    <xf numFmtId="172" fontId="4" fillId="52" borderId="1" xfId="2" applyNumberFormat="1" applyFont="1" applyFill="1" applyBorder="1" applyAlignment="1">
      <alignment horizontal="center" vertical="center"/>
    </xf>
    <xf numFmtId="165" fontId="69" fillId="2" borderId="55" xfId="0" applyNumberFormat="1" applyFont="1" applyFill="1" applyBorder="1" applyAlignment="1">
      <alignment horizontal="center" vertical="center"/>
    </xf>
    <xf numFmtId="165" fontId="69" fillId="2" borderId="46" xfId="0" applyNumberFormat="1" applyFont="1" applyFill="1" applyBorder="1" applyAlignment="1">
      <alignment horizontal="center" vertical="center"/>
    </xf>
    <xf numFmtId="165" fontId="69" fillId="2" borderId="59" xfId="0" applyNumberFormat="1" applyFont="1" applyFill="1" applyBorder="1" applyAlignment="1">
      <alignment horizontal="center" vertical="center"/>
    </xf>
    <xf numFmtId="165" fontId="69" fillId="2" borderId="46" xfId="0" applyNumberFormat="1" applyFont="1" applyFill="1" applyBorder="1" applyAlignment="1">
      <alignment horizontal="left" vertical="center" wrapText="1"/>
    </xf>
    <xf numFmtId="165" fontId="5" fillId="52" borderId="44" xfId="0" applyNumberFormat="1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/>
    </xf>
    <xf numFmtId="165" fontId="5" fillId="52" borderId="61" xfId="0" applyNumberFormat="1" applyFont="1" applyFill="1" applyBorder="1" applyAlignment="1">
      <alignment horizontal="center" vertical="center"/>
    </xf>
    <xf numFmtId="165" fontId="5" fillId="52" borderId="62" xfId="0" applyNumberFormat="1" applyFont="1" applyFill="1" applyBorder="1" applyAlignment="1">
      <alignment horizontal="center" vertical="center"/>
    </xf>
    <xf numFmtId="0" fontId="4" fillId="52" borderId="51" xfId="0" applyFont="1" applyFill="1" applyBorder="1" applyAlignment="1">
      <alignment horizontal="center" vertical="center"/>
    </xf>
    <xf numFmtId="165" fontId="5" fillId="52" borderId="51" xfId="0" applyNumberFormat="1" applyFont="1" applyFill="1" applyBorder="1" applyAlignment="1">
      <alignment horizontal="center" vertical="center"/>
    </xf>
    <xf numFmtId="165" fontId="5" fillId="52" borderId="62" xfId="0" applyNumberFormat="1" applyFont="1" applyFill="1" applyBorder="1" applyAlignment="1">
      <alignment horizontal="left" vertical="center" wrapText="1"/>
    </xf>
    <xf numFmtId="0" fontId="82" fillId="2" borderId="59" xfId="0" applyFont="1" applyFill="1" applyBorder="1" applyAlignment="1">
      <alignment horizontal="center" vertical="center"/>
    </xf>
    <xf numFmtId="165" fontId="5" fillId="52" borderId="5" xfId="2" applyFont="1" applyFill="1" applyBorder="1" applyAlignment="1">
      <alignment horizontal="center" vertical="center"/>
    </xf>
    <xf numFmtId="165" fontId="5" fillId="52" borderId="47" xfId="2" applyFont="1" applyFill="1" applyBorder="1" applyAlignment="1">
      <alignment horizontal="left" vertical="center" wrapText="1"/>
    </xf>
    <xf numFmtId="3" fontId="6" fillId="52" borderId="51" xfId="2" applyNumberFormat="1" applyFont="1" applyFill="1" applyBorder="1" applyAlignment="1">
      <alignment horizontal="center" vertical="center"/>
    </xf>
    <xf numFmtId="3" fontId="6" fillId="54" borderId="64" xfId="0" applyNumberFormat="1" applyFont="1" applyFill="1" applyBorder="1" applyAlignment="1">
      <alignment horizontal="center" vertical="center"/>
    </xf>
    <xf numFmtId="3" fontId="74" fillId="2" borderId="53" xfId="0" applyNumberFormat="1" applyFont="1" applyFill="1" applyBorder="1" applyAlignment="1">
      <alignment horizontal="center" vertical="center"/>
    </xf>
    <xf numFmtId="3" fontId="6" fillId="2" borderId="53" xfId="0" applyNumberFormat="1" applyFont="1" applyFill="1" applyBorder="1" applyAlignment="1">
      <alignment horizontal="center" vertical="center"/>
    </xf>
    <xf numFmtId="3" fontId="6" fillId="2" borderId="55" xfId="0" applyNumberFormat="1" applyFont="1" applyFill="1" applyBorder="1" applyAlignment="1">
      <alignment horizontal="center" vertical="center"/>
    </xf>
    <xf numFmtId="3" fontId="6" fillId="52" borderId="1" xfId="0" applyNumberFormat="1" applyFont="1" applyFill="1" applyBorder="1" applyAlignment="1">
      <alignment horizontal="center" vertical="center"/>
    </xf>
    <xf numFmtId="3" fontId="6" fillId="52" borderId="51" xfId="0" applyNumberFormat="1" applyFont="1" applyFill="1" applyBorder="1" applyAlignment="1">
      <alignment horizontal="center" vertical="center"/>
    </xf>
    <xf numFmtId="3" fontId="6" fillId="2" borderId="59" xfId="0" applyNumberFormat="1" applyFont="1" applyFill="1" applyBorder="1" applyAlignment="1">
      <alignment horizontal="center" vertical="center"/>
    </xf>
    <xf numFmtId="1" fontId="4" fillId="54" borderId="1" xfId="0" applyNumberFormat="1" applyFont="1" applyFill="1" applyBorder="1" applyAlignment="1">
      <alignment horizontal="center" vertical="center"/>
    </xf>
    <xf numFmtId="164" fontId="5" fillId="2" borderId="53" xfId="0" applyNumberFormat="1" applyFont="1" applyFill="1" applyBorder="1" applyAlignment="1">
      <alignment horizontal="center" vertical="center"/>
    </xf>
    <xf numFmtId="0" fontId="0" fillId="2" borderId="0" xfId="0" applyFont="1" applyFill="1"/>
    <xf numFmtId="1" fontId="6" fillId="0" borderId="4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vertical="center" wrapText="1"/>
    </xf>
    <xf numFmtId="1" fontId="3" fillId="55" borderId="1" xfId="0" applyNumberFormat="1" applyFont="1" applyFill="1" applyBorder="1" applyAlignment="1">
      <alignment horizontal="center" vertical="center" wrapText="1"/>
    </xf>
    <xf numFmtId="2" fontId="3" fillId="55" borderId="1" xfId="0" applyNumberFormat="1" applyFont="1" applyFill="1" applyBorder="1" applyAlignment="1">
      <alignment horizontal="center" vertical="center" wrapText="1"/>
    </xf>
    <xf numFmtId="172" fontId="3" fillId="55" borderId="1" xfId="0" applyNumberFormat="1" applyFont="1" applyFill="1" applyBorder="1" applyAlignment="1">
      <alignment horizontal="center" vertical="center" wrapText="1"/>
    </xf>
    <xf numFmtId="2" fontId="6" fillId="0" borderId="4" xfId="0" applyNumberFormat="1" applyFont="1" applyFill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/>
    </xf>
    <xf numFmtId="1" fontId="5" fillId="2" borderId="4" xfId="0" applyNumberFormat="1" applyFont="1" applyFill="1" applyBorder="1" applyAlignment="1">
      <alignment horizontal="center"/>
    </xf>
    <xf numFmtId="0" fontId="3" fillId="55" borderId="1" xfId="0" applyFont="1" applyFill="1" applyBorder="1" applyAlignment="1">
      <alignment horizontal="center" vertical="center" wrapText="1"/>
    </xf>
    <xf numFmtId="172" fontId="3" fillId="55" borderId="1" xfId="338" applyNumberFormat="1" applyFont="1" applyFill="1" applyBorder="1" applyAlignment="1">
      <alignment horizontal="center" vertical="center"/>
    </xf>
    <xf numFmtId="168" fontId="3" fillId="0" borderId="1" xfId="272" applyNumberFormat="1" applyFont="1" applyBorder="1" applyAlignment="1">
      <alignment horizontal="center" vertical="center"/>
    </xf>
    <xf numFmtId="0" fontId="83" fillId="2" borderId="1" xfId="1" applyFont="1" applyFill="1" applyBorder="1" applyAlignment="1">
      <alignment horizontal="center" vertical="center"/>
    </xf>
    <xf numFmtId="0" fontId="84" fillId="2" borderId="1" xfId="0" applyFont="1" applyFill="1" applyBorder="1" applyAlignment="1">
      <alignment wrapText="1"/>
    </xf>
    <xf numFmtId="0" fontId="85" fillId="2" borderId="1" xfId="0" applyFont="1" applyFill="1" applyBorder="1" applyAlignment="1">
      <alignment vertical="center" wrapText="1"/>
    </xf>
    <xf numFmtId="172" fontId="83" fillId="2" borderId="1" xfId="0" applyNumberFormat="1" applyFont="1" applyFill="1" applyBorder="1" applyAlignment="1">
      <alignment horizontal="center" vertical="center"/>
    </xf>
    <xf numFmtId="172" fontId="86" fillId="2" borderId="1" xfId="0" applyNumberFormat="1" applyFont="1" applyFill="1" applyBorder="1" applyAlignment="1">
      <alignment horizontal="center" vertical="center" wrapText="1"/>
    </xf>
    <xf numFmtId="1" fontId="86" fillId="2" borderId="1" xfId="0" applyNumberFormat="1" applyFont="1" applyFill="1" applyBorder="1" applyAlignment="1">
      <alignment horizontal="center" vertical="center" wrapText="1"/>
    </xf>
    <xf numFmtId="4" fontId="86" fillId="2" borderId="1" xfId="0" applyNumberFormat="1" applyFont="1" applyFill="1" applyBorder="1" applyAlignment="1" applyProtection="1">
      <alignment horizontal="center" vertical="center" wrapText="1"/>
    </xf>
    <xf numFmtId="0" fontId="86" fillId="2" borderId="0" xfId="0" applyNumberFormat="1" applyFont="1" applyFill="1" applyBorder="1" applyAlignment="1">
      <alignment horizontal="left" vertical="center"/>
    </xf>
    <xf numFmtId="0" fontId="83" fillId="2" borderId="1" xfId="0" applyFont="1" applyFill="1" applyBorder="1" applyAlignment="1">
      <alignment horizontal="center" vertical="center" wrapText="1"/>
    </xf>
    <xf numFmtId="1" fontId="86" fillId="2" borderId="1" xfId="0" applyNumberFormat="1" applyFont="1" applyFill="1" applyBorder="1" applyAlignment="1">
      <alignment horizontal="center" vertical="center"/>
    </xf>
    <xf numFmtId="2" fontId="63" fillId="54" borderId="1" xfId="0" applyNumberFormat="1" applyFont="1" applyFill="1" applyBorder="1" applyAlignment="1">
      <alignment horizontal="center" vertical="center"/>
    </xf>
    <xf numFmtId="172" fontId="63" fillId="54" borderId="1" xfId="0" applyNumberFormat="1" applyFont="1" applyFill="1" applyBorder="1" applyAlignment="1">
      <alignment horizontal="center" vertical="center"/>
    </xf>
    <xf numFmtId="2" fontId="6" fillId="54" borderId="1" xfId="0" applyNumberFormat="1" applyFont="1" applyFill="1" applyBorder="1" applyAlignment="1">
      <alignment horizontal="center" vertical="center" wrapText="1"/>
    </xf>
    <xf numFmtId="2" fontId="6" fillId="2" borderId="1" xfId="338" applyNumberFormat="1" applyFont="1" applyFill="1" applyBorder="1" applyAlignment="1">
      <alignment horizontal="center" vertical="center"/>
    </xf>
    <xf numFmtId="2" fontId="6" fillId="55" borderId="1" xfId="0" applyNumberFormat="1" applyFont="1" applyFill="1" applyBorder="1" applyAlignment="1">
      <alignment horizontal="center" vertical="center" wrapText="1"/>
    </xf>
    <xf numFmtId="1" fontId="6" fillId="55" borderId="1" xfId="0" applyNumberFormat="1" applyFont="1" applyFill="1" applyBorder="1" applyAlignment="1">
      <alignment horizontal="center" vertical="center" wrapText="1"/>
    </xf>
    <xf numFmtId="0" fontId="6" fillId="55" borderId="1" xfId="0" applyFont="1" applyFill="1" applyBorder="1" applyAlignment="1">
      <alignment horizontal="center" vertical="center" wrapText="1"/>
    </xf>
    <xf numFmtId="1" fontId="3" fillId="52" borderId="1" xfId="1" applyNumberFormat="1" applyFont="1" applyFill="1" applyBorder="1" applyAlignment="1">
      <alignment horizontal="center" vertical="center"/>
    </xf>
    <xf numFmtId="0" fontId="3" fillId="55" borderId="1" xfId="1" applyFont="1" applyFill="1" applyBorder="1" applyAlignment="1">
      <alignment horizontal="center" vertical="center"/>
    </xf>
    <xf numFmtId="2" fontId="3" fillId="2" borderId="1" xfId="338" applyNumberFormat="1" applyFont="1" applyFill="1" applyBorder="1" applyAlignment="1">
      <alignment horizontal="center" vertical="center"/>
    </xf>
    <xf numFmtId="177" fontId="4" fillId="54" borderId="1" xfId="0" applyNumberFormat="1" applyFont="1" applyFill="1" applyBorder="1" applyAlignment="1">
      <alignment horizontal="center" vertical="center"/>
    </xf>
    <xf numFmtId="177" fontId="4" fillId="54" borderId="1" xfId="2" applyNumberFormat="1" applyFont="1" applyFill="1" applyBorder="1" applyAlignment="1">
      <alignment horizontal="center" vertical="center"/>
    </xf>
    <xf numFmtId="3" fontId="6" fillId="2" borderId="5" xfId="0" applyNumberFormat="1" applyFont="1" applyFill="1" applyBorder="1" applyAlignment="1">
      <alignment horizontal="center" vertical="center"/>
    </xf>
    <xf numFmtId="3" fontId="6" fillId="2" borderId="5" xfId="2" applyNumberFormat="1" applyFont="1" applyFill="1" applyBorder="1" applyAlignment="1">
      <alignment horizontal="center" vertical="center"/>
    </xf>
    <xf numFmtId="3" fontId="6" fillId="57" borderId="1" xfId="0" applyNumberFormat="1" applyFont="1" applyFill="1" applyBorder="1" applyAlignment="1">
      <alignment horizontal="center" vertical="center"/>
    </xf>
    <xf numFmtId="3" fontId="6" fillId="57" borderId="1" xfId="2" applyNumberFormat="1" applyFont="1" applyFill="1" applyBorder="1" applyAlignment="1">
      <alignment horizontal="center" vertical="center"/>
    </xf>
    <xf numFmtId="3" fontId="6" fillId="52" borderId="5" xfId="0" applyNumberFormat="1" applyFont="1" applyFill="1" applyBorder="1" applyAlignment="1">
      <alignment horizontal="center" vertical="center"/>
    </xf>
    <xf numFmtId="3" fontId="6" fillId="52" borderId="5" xfId="2" applyNumberFormat="1" applyFont="1" applyFill="1" applyBorder="1" applyAlignment="1">
      <alignment horizontal="center" vertical="center"/>
    </xf>
    <xf numFmtId="172" fontId="4" fillId="54" borderId="1" xfId="0" applyNumberFormat="1" applyFont="1" applyFill="1" applyBorder="1" applyAlignment="1">
      <alignment horizontal="center" vertical="center"/>
    </xf>
    <xf numFmtId="172" fontId="5" fillId="54" borderId="1" xfId="0" applyNumberFormat="1" applyFont="1" applyFill="1" applyBorder="1" applyAlignment="1">
      <alignment horizontal="center" vertical="center"/>
    </xf>
    <xf numFmtId="176" fontId="5" fillId="54" borderId="1" xfId="0" applyNumberFormat="1" applyFont="1" applyFill="1" applyBorder="1" applyAlignment="1">
      <alignment horizontal="center" vertical="center"/>
    </xf>
    <xf numFmtId="3" fontId="4" fillId="54" borderId="1" xfId="0" applyNumberFormat="1" applyFont="1" applyFill="1" applyBorder="1" applyAlignment="1">
      <alignment horizontal="center" vertical="center"/>
    </xf>
    <xf numFmtId="175" fontId="5" fillId="56" borderId="45" xfId="0" applyNumberFormat="1" applyFont="1" applyFill="1" applyBorder="1" applyAlignment="1">
      <alignment horizontal="center" vertical="center"/>
    </xf>
    <xf numFmtId="175" fontId="5" fillId="56" borderId="5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168" fontId="3" fillId="2" borderId="1" xfId="0" applyNumberFormat="1" applyFont="1" applyFill="1" applyBorder="1" applyAlignment="1">
      <alignment horizontal="center" vertical="center" wrapText="1"/>
    </xf>
    <xf numFmtId="168" fontId="6" fillId="2" borderId="1" xfId="0" applyNumberFormat="1" applyFont="1" applyFill="1" applyBorder="1" applyAlignment="1">
      <alignment horizontal="center" vertical="center" wrapText="1"/>
    </xf>
    <xf numFmtId="9" fontId="3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 applyProtection="1">
      <alignment horizontal="center" vertical="center" wrapText="1"/>
    </xf>
    <xf numFmtId="9" fontId="63" fillId="52" borderId="2" xfId="0" applyNumberFormat="1" applyFont="1" applyFill="1" applyBorder="1" applyAlignment="1">
      <alignment horizontal="center" vertical="center" wrapText="1"/>
    </xf>
    <xf numFmtId="9" fontId="63" fillId="2" borderId="1" xfId="0" applyNumberFormat="1" applyFont="1" applyFill="1" applyBorder="1" applyAlignment="1">
      <alignment horizontal="center" vertical="center" wrapText="1"/>
    </xf>
    <xf numFmtId="9" fontId="63" fillId="52" borderId="1" xfId="0" applyNumberFormat="1" applyFont="1" applyFill="1" applyBorder="1" applyAlignment="1">
      <alignment horizontal="center" vertical="center" wrapText="1"/>
    </xf>
    <xf numFmtId="9" fontId="6" fillId="2" borderId="1" xfId="0" applyNumberFormat="1" applyFont="1" applyFill="1" applyBorder="1" applyAlignment="1">
      <alignment horizontal="center" vertical="center" wrapText="1"/>
    </xf>
    <xf numFmtId="9" fontId="13" fillId="52" borderId="1" xfId="0" applyNumberFormat="1" applyFont="1" applyFill="1" applyBorder="1" applyAlignment="1">
      <alignment horizontal="center" vertical="center" wrapText="1"/>
    </xf>
    <xf numFmtId="9" fontId="13" fillId="52" borderId="2" xfId="0" applyNumberFormat="1" applyFont="1" applyFill="1" applyBorder="1" applyAlignment="1">
      <alignment horizontal="center" vertical="center" wrapText="1"/>
    </xf>
    <xf numFmtId="9" fontId="13" fillId="2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right" vertical="top" wrapText="1"/>
    </xf>
    <xf numFmtId="2" fontId="5" fillId="0" borderId="0" xfId="0" applyNumberFormat="1" applyFont="1" applyFill="1" applyBorder="1" applyAlignment="1">
      <alignment horizontal="right" vertical="top" wrapText="1"/>
    </xf>
    <xf numFmtId="0" fontId="6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1" fontId="6" fillId="0" borderId="4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2" fontId="6" fillId="0" borderId="4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0" fontId="13" fillId="2" borderId="1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 vertical="top"/>
    </xf>
    <xf numFmtId="49" fontId="6" fillId="2" borderId="4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right" vertical="top" wrapText="1"/>
    </xf>
    <xf numFmtId="0" fontId="5" fillId="0" borderId="0" xfId="0" applyNumberFormat="1" applyFont="1" applyFill="1" applyBorder="1" applyAlignment="1">
      <alignment horizontal="center"/>
    </xf>
    <xf numFmtId="2" fontId="5" fillId="0" borderId="4" xfId="0" applyNumberFormat="1" applyFont="1" applyFill="1" applyBorder="1" applyAlignment="1">
      <alignment horizontal="center"/>
    </xf>
    <xf numFmtId="0" fontId="5" fillId="0" borderId="4" xfId="0" applyNumberFormat="1" applyFont="1" applyFill="1" applyBorder="1" applyAlignment="1">
      <alignment horizontal="center"/>
    </xf>
    <xf numFmtId="1" fontId="5" fillId="0" borderId="4" xfId="0" applyNumberFormat="1" applyFont="1" applyFill="1" applyBorder="1" applyAlignment="1">
      <alignment horizontal="center"/>
    </xf>
    <xf numFmtId="0" fontId="6" fillId="2" borderId="4" xfId="0" applyNumberFormat="1" applyFont="1" applyFill="1" applyBorder="1" applyAlignment="1">
      <alignment horizontal="center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6" fillId="2" borderId="9" xfId="0" applyNumberFormat="1" applyFont="1" applyFill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0" fontId="6" fillId="2" borderId="10" xfId="0" applyNumberFormat="1" applyFont="1" applyFill="1" applyBorder="1" applyAlignment="1">
      <alignment horizontal="center" vertical="center" wrapText="1"/>
    </xf>
    <xf numFmtId="0" fontId="6" fillId="2" borderId="11" xfId="0" applyNumberFormat="1" applyFont="1" applyFill="1" applyBorder="1" applyAlignment="1">
      <alignment horizontal="center" vertical="center" wrapText="1"/>
    </xf>
    <xf numFmtId="0" fontId="6" fillId="2" borderId="12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13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textRotation="90" wrapText="1"/>
    </xf>
    <xf numFmtId="0" fontId="6" fillId="2" borderId="9" xfId="0" applyNumberFormat="1" applyFont="1" applyFill="1" applyBorder="1" applyAlignment="1">
      <alignment horizontal="center" vertical="center" textRotation="90" wrapText="1"/>
    </xf>
    <xf numFmtId="0" fontId="6" fillId="2" borderId="2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textRotation="90" wrapText="1"/>
    </xf>
    <xf numFmtId="2" fontId="6" fillId="2" borderId="5" xfId="0" applyNumberFormat="1" applyFont="1" applyFill="1" applyBorder="1" applyAlignment="1">
      <alignment horizontal="center" vertical="center" textRotation="90" wrapText="1"/>
    </xf>
    <xf numFmtId="2" fontId="6" fillId="2" borderId="9" xfId="0" applyNumberFormat="1" applyFont="1" applyFill="1" applyBorder="1" applyAlignment="1">
      <alignment horizontal="center" vertical="center" textRotation="90" wrapText="1"/>
    </xf>
    <xf numFmtId="2" fontId="6" fillId="2" borderId="1" xfId="0" applyNumberFormat="1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6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right" vertical="center" wrapText="1"/>
    </xf>
    <xf numFmtId="2" fontId="5" fillId="0" borderId="0" xfId="0" applyNumberFormat="1" applyFont="1" applyFill="1" applyBorder="1" applyAlignment="1">
      <alignment horizontal="right" vertical="center" wrapText="1"/>
    </xf>
    <xf numFmtId="2" fontId="6" fillId="0" borderId="0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top" wrapText="1"/>
    </xf>
    <xf numFmtId="0" fontId="6" fillId="0" borderId="0" xfId="0" applyNumberFormat="1" applyFont="1" applyFill="1" applyBorder="1" applyAlignment="1">
      <alignment horizontal="left"/>
    </xf>
    <xf numFmtId="0" fontId="6" fillId="2" borderId="1" xfId="0" applyNumberFormat="1" applyFont="1" applyFill="1" applyBorder="1" applyAlignment="1">
      <alignment horizontal="right" vertical="center"/>
    </xf>
    <xf numFmtId="0" fontId="6" fillId="54" borderId="2" xfId="338" applyFont="1" applyFill="1" applyBorder="1" applyAlignment="1">
      <alignment horizontal="center" vertical="center"/>
    </xf>
    <xf numFmtId="0" fontId="6" fillId="54" borderId="8" xfId="338" applyFont="1" applyFill="1" applyBorder="1" applyAlignment="1">
      <alignment horizontal="center" vertical="center"/>
    </xf>
    <xf numFmtId="0" fontId="6" fillId="54" borderId="3" xfId="338" applyFont="1" applyFill="1" applyBorder="1" applyAlignment="1">
      <alignment horizontal="center" vertical="center"/>
    </xf>
    <xf numFmtId="0" fontId="6" fillId="2" borderId="2" xfId="338" applyFont="1" applyFill="1" applyBorder="1" applyAlignment="1">
      <alignment horizontal="center" vertical="center"/>
    </xf>
    <xf numFmtId="0" fontId="6" fillId="2" borderId="8" xfId="338" applyFont="1" applyFill="1" applyBorder="1" applyAlignment="1">
      <alignment horizontal="center" vertical="center"/>
    </xf>
    <xf numFmtId="0" fontId="6" fillId="2" borderId="3" xfId="338" applyFont="1" applyFill="1" applyBorder="1" applyAlignment="1">
      <alignment horizontal="center" vertical="center"/>
    </xf>
    <xf numFmtId="0" fontId="6" fillId="2" borderId="2" xfId="338" applyFont="1" applyFill="1" applyBorder="1" applyAlignment="1">
      <alignment horizontal="center" vertical="center" wrapText="1"/>
    </xf>
    <xf numFmtId="0" fontId="6" fillId="2" borderId="8" xfId="338" applyFont="1" applyFill="1" applyBorder="1" applyAlignment="1">
      <alignment horizontal="center" vertical="center" wrapText="1"/>
    </xf>
    <xf numFmtId="0" fontId="6" fillId="2" borderId="3" xfId="338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horizontal="center" vertical="top"/>
    </xf>
    <xf numFmtId="0" fontId="6" fillId="0" borderId="11" xfId="0" applyNumberFormat="1" applyFont="1" applyFill="1" applyBorder="1" applyAlignment="1">
      <alignment horizontal="center" vertical="top"/>
    </xf>
    <xf numFmtId="0" fontId="14" fillId="0" borderId="0" xfId="0" applyNumberFormat="1" applyFont="1" applyFill="1" applyBorder="1" applyAlignment="1">
      <alignment horizontal="center"/>
    </xf>
    <xf numFmtId="49" fontId="6" fillId="0" borderId="4" xfId="0" applyNumberFormat="1" applyFont="1" applyFill="1" applyBorder="1" applyAlignment="1">
      <alignment horizontal="center"/>
    </xf>
    <xf numFmtId="0" fontId="6" fillId="54" borderId="2" xfId="0" applyNumberFormat="1" applyFont="1" applyFill="1" applyBorder="1" applyAlignment="1">
      <alignment horizontal="center" vertical="center" wrapText="1"/>
    </xf>
    <xf numFmtId="0" fontId="6" fillId="54" borderId="8" xfId="0" applyNumberFormat="1" applyFont="1" applyFill="1" applyBorder="1" applyAlignment="1">
      <alignment horizontal="center" vertical="center" wrapText="1"/>
    </xf>
    <xf numFmtId="0" fontId="6" fillId="54" borderId="3" xfId="0" applyNumberFormat="1" applyFont="1" applyFill="1" applyBorder="1" applyAlignment="1">
      <alignment horizontal="center" vertical="center" wrapText="1"/>
    </xf>
    <xf numFmtId="0" fontId="6" fillId="54" borderId="2" xfId="338" applyFont="1" applyFill="1" applyBorder="1" applyAlignment="1">
      <alignment horizontal="center" vertical="center" wrapText="1"/>
    </xf>
    <xf numFmtId="0" fontId="6" fillId="54" borderId="8" xfId="338" applyFont="1" applyFill="1" applyBorder="1" applyAlignment="1">
      <alignment horizontal="center" vertical="center" wrapText="1"/>
    </xf>
    <xf numFmtId="0" fontId="6" fillId="54" borderId="3" xfId="338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top"/>
    </xf>
    <xf numFmtId="0" fontId="4" fillId="0" borderId="11" xfId="0" applyFont="1" applyFill="1" applyBorder="1" applyAlignment="1">
      <alignment horizontal="center" vertical="top"/>
    </xf>
    <xf numFmtId="0" fontId="5" fillId="54" borderId="2" xfId="0" applyFont="1" applyFill="1" applyBorder="1" applyAlignment="1">
      <alignment horizontal="center" vertical="center" wrapText="1"/>
    </xf>
    <xf numFmtId="0" fontId="5" fillId="54" borderId="8" xfId="0" applyFont="1" applyFill="1" applyBorder="1" applyAlignment="1">
      <alignment horizontal="center" vertical="center" wrapText="1"/>
    </xf>
    <xf numFmtId="0" fontId="5" fillId="54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7" fillId="2" borderId="2" xfId="0" applyFont="1" applyFill="1" applyBorder="1" applyAlignment="1">
      <alignment horizontal="center" vertical="center" wrapText="1"/>
    </xf>
    <xf numFmtId="0" fontId="67" fillId="2" borderId="8" xfId="0" applyFont="1" applyFill="1" applyBorder="1" applyAlignment="1">
      <alignment horizontal="center" vertical="center" wrapText="1"/>
    </xf>
    <xf numFmtId="0" fontId="67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7" fillId="2" borderId="2" xfId="0" applyFont="1" applyFill="1" applyBorder="1" applyAlignment="1">
      <alignment horizontal="center" vertical="center"/>
    </xf>
    <xf numFmtId="0" fontId="67" fillId="2" borderId="8" xfId="0" applyFont="1" applyFill="1" applyBorder="1" applyAlignment="1">
      <alignment horizontal="center" vertical="center"/>
    </xf>
    <xf numFmtId="0" fontId="67" fillId="2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/>
    </xf>
    <xf numFmtId="0" fontId="5" fillId="0" borderId="0" xfId="0" applyFont="1" applyFill="1" applyAlignment="1">
      <alignment horizontal="right" vertical="top" wrapText="1"/>
    </xf>
    <xf numFmtId="0" fontId="6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/>
    </xf>
    <xf numFmtId="2" fontId="6" fillId="54" borderId="4" xfId="0" applyNumberFormat="1" applyFont="1" applyFill="1" applyBorder="1" applyAlignment="1">
      <alignment horizontal="center"/>
    </xf>
    <xf numFmtId="0" fontId="6" fillId="54" borderId="4" xfId="0" applyNumberFormat="1" applyFont="1" applyFill="1" applyBorder="1" applyAlignment="1">
      <alignment horizontal="center"/>
    </xf>
    <xf numFmtId="0" fontId="6" fillId="54" borderId="0" xfId="0" applyFont="1" applyFill="1" applyAlignment="1">
      <alignment horizontal="center"/>
    </xf>
    <xf numFmtId="0" fontId="6" fillId="2" borderId="3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1" fontId="5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6" fillId="52" borderId="2" xfId="0" applyFont="1" applyFill="1" applyBorder="1" applyAlignment="1">
      <alignment horizontal="center" vertical="center" wrapText="1"/>
    </xf>
    <xf numFmtId="0" fontId="6" fillId="52" borderId="8" xfId="0" applyFont="1" applyFill="1" applyBorder="1" applyAlignment="1">
      <alignment horizontal="center" vertical="center" wrapText="1"/>
    </xf>
    <xf numFmtId="0" fontId="6" fillId="52" borderId="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 vertical="center" wrapText="1"/>
    </xf>
    <xf numFmtId="0" fontId="5" fillId="0" borderId="0" xfId="0" applyFont="1" applyFill="1" applyAlignment="1">
      <alignment horizontal="center" vertical="center"/>
    </xf>
    <xf numFmtId="2" fontId="5" fillId="0" borderId="4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right" vertical="top" wrapText="1"/>
    </xf>
    <xf numFmtId="0" fontId="6" fillId="2" borderId="0" xfId="0" applyFont="1" applyFill="1" applyAlignment="1">
      <alignment horizontal="center"/>
    </xf>
    <xf numFmtId="2" fontId="6" fillId="2" borderId="4" xfId="0" applyNumberFormat="1" applyFont="1" applyFill="1" applyBorder="1" applyAlignment="1">
      <alignment horizontal="center"/>
    </xf>
    <xf numFmtId="1" fontId="6" fillId="2" borderId="4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3" fillId="52" borderId="2" xfId="0" applyFont="1" applyFill="1" applyBorder="1" applyAlignment="1">
      <alignment horizontal="center" vertical="center" wrapText="1"/>
    </xf>
    <xf numFmtId="0" fontId="3" fillId="52" borderId="8" xfId="0" applyFont="1" applyFill="1" applyBorder="1" applyAlignment="1">
      <alignment horizontal="center" vertical="center" wrapText="1"/>
    </xf>
    <xf numFmtId="0" fontId="3" fillId="5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0" fontId="4" fillId="0" borderId="11" xfId="0" applyNumberFormat="1" applyFont="1" applyFill="1" applyBorder="1" applyAlignment="1">
      <alignment horizontal="center" vertical="top"/>
    </xf>
    <xf numFmtId="1" fontId="4" fillId="0" borderId="4" xfId="0" applyNumberFormat="1" applyFont="1" applyFill="1" applyBorder="1" applyAlignment="1">
      <alignment horizontal="center"/>
    </xf>
    <xf numFmtId="0" fontId="4" fillId="0" borderId="4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 vertical="top" wrapText="1"/>
    </xf>
    <xf numFmtId="2" fontId="4" fillId="0" borderId="4" xfId="0" applyNumberFormat="1" applyFont="1" applyFill="1" applyBorder="1" applyAlignment="1">
      <alignment horizontal="center"/>
    </xf>
    <xf numFmtId="0" fontId="63" fillId="2" borderId="2" xfId="0" applyNumberFormat="1" applyFont="1" applyFill="1" applyBorder="1" applyAlignment="1">
      <alignment horizontal="center" vertical="center" wrapText="1"/>
    </xf>
    <xf numFmtId="0" fontId="63" fillId="2" borderId="8" xfId="0" applyNumberFormat="1" applyFont="1" applyFill="1" applyBorder="1" applyAlignment="1">
      <alignment horizontal="center" vertical="center" wrapText="1"/>
    </xf>
    <xf numFmtId="0" fontId="63" fillId="2" borderId="3" xfId="0" applyNumberFormat="1" applyFont="1" applyFill="1" applyBorder="1" applyAlignment="1">
      <alignment horizontal="center" vertical="center" wrapText="1"/>
    </xf>
    <xf numFmtId="0" fontId="63" fillId="2" borderId="2" xfId="0" applyNumberFormat="1" applyFont="1" applyFill="1" applyBorder="1" applyAlignment="1">
      <alignment horizontal="center" vertical="center"/>
    </xf>
    <xf numFmtId="0" fontId="63" fillId="2" borderId="8" xfId="0" applyNumberFormat="1" applyFont="1" applyFill="1" applyBorder="1" applyAlignment="1">
      <alignment horizontal="center" vertical="center"/>
    </xf>
    <xf numFmtId="0" fontId="63" fillId="2" borderId="3" xfId="0" applyNumberFormat="1" applyFont="1" applyFill="1" applyBorder="1" applyAlignment="1">
      <alignment horizontal="center" vertical="center"/>
    </xf>
    <xf numFmtId="0" fontId="6" fillId="52" borderId="2" xfId="0" applyNumberFormat="1" applyFont="1" applyFill="1" applyBorder="1" applyAlignment="1">
      <alignment horizontal="center" vertical="center" wrapText="1"/>
    </xf>
    <xf numFmtId="0" fontId="6" fillId="52" borderId="8" xfId="0" applyNumberFormat="1" applyFont="1" applyFill="1" applyBorder="1" applyAlignment="1">
      <alignment horizontal="center" vertical="center" wrapText="1"/>
    </xf>
    <xf numFmtId="0" fontId="6" fillId="52" borderId="3" xfId="0" applyNumberFormat="1" applyFont="1" applyFill="1" applyBorder="1" applyAlignment="1">
      <alignment horizontal="center" vertical="center" wrapText="1"/>
    </xf>
    <xf numFmtId="0" fontId="5" fillId="2" borderId="0" xfId="0" applyNumberFormat="1" applyFont="1" applyFill="1" applyBorder="1" applyAlignment="1">
      <alignment horizontal="right" vertical="center"/>
    </xf>
    <xf numFmtId="0" fontId="5" fillId="0" borderId="1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textRotation="90" wrapText="1"/>
    </xf>
    <xf numFmtId="0" fontId="67" fillId="2" borderId="1" xfId="1" applyFont="1" applyFill="1" applyBorder="1" applyAlignment="1">
      <alignment horizontal="center" vertical="center" textRotation="90" wrapText="1"/>
    </xf>
    <xf numFmtId="0" fontId="3" fillId="2" borderId="2" xfId="1" applyFont="1" applyFill="1" applyBorder="1" applyAlignment="1">
      <alignment horizontal="center" vertical="center" textRotation="90" wrapText="1"/>
    </xf>
    <xf numFmtId="0" fontId="3" fillId="2" borderId="3" xfId="1" applyFont="1" applyFill="1" applyBorder="1" applyAlignment="1">
      <alignment horizontal="center" vertical="center" textRotation="90" wrapText="1"/>
    </xf>
    <xf numFmtId="0" fontId="3" fillId="2" borderId="1" xfId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3" fillId="54" borderId="1" xfId="1" applyFont="1" applyFill="1" applyBorder="1" applyAlignment="1">
      <alignment horizontal="center" vertical="center" wrapText="1"/>
    </xf>
    <xf numFmtId="0" fontId="3" fillId="54" borderId="1" xfId="1" applyFont="1" applyFill="1" applyBorder="1" applyAlignment="1">
      <alignment horizontal="center" vertical="center" textRotation="90" wrapText="1"/>
    </xf>
    <xf numFmtId="1" fontId="6" fillId="0" borderId="4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right" vertical="top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4" fillId="0" borderId="11" xfId="0" applyFont="1" applyBorder="1" applyAlignment="1">
      <alignment horizontal="center" vertical="top"/>
    </xf>
    <xf numFmtId="2" fontId="6" fillId="0" borderId="4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/>
    </xf>
    <xf numFmtId="0" fontId="69" fillId="2" borderId="10" xfId="0" applyFont="1" applyFill="1" applyBorder="1" applyAlignment="1">
      <alignment horizontal="center" vertical="top"/>
    </xf>
    <xf numFmtId="0" fontId="69" fillId="2" borderId="11" xfId="0" applyFont="1" applyFill="1" applyBorder="1" applyAlignment="1">
      <alignment horizontal="center" vertical="top"/>
    </xf>
    <xf numFmtId="0" fontId="69" fillId="2" borderId="12" xfId="0" applyFont="1" applyFill="1" applyBorder="1" applyAlignment="1">
      <alignment horizontal="center" vertical="top"/>
    </xf>
    <xf numFmtId="0" fontId="5" fillId="2" borderId="48" xfId="0" applyFont="1" applyFill="1" applyBorder="1" applyAlignment="1">
      <alignment horizontal="center"/>
    </xf>
    <xf numFmtId="0" fontId="5" fillId="2" borderId="49" xfId="0" applyFont="1" applyFill="1" applyBorder="1" applyAlignment="1">
      <alignment horizontal="center"/>
    </xf>
    <xf numFmtId="0" fontId="5" fillId="2" borderId="37" xfId="0" applyFont="1" applyFill="1" applyBorder="1" applyAlignment="1">
      <alignment horizontal="center"/>
    </xf>
    <xf numFmtId="0" fontId="5" fillId="2" borderId="63" xfId="0" applyFont="1" applyFill="1" applyBorder="1" applyAlignment="1">
      <alignment horizontal="center"/>
    </xf>
    <xf numFmtId="165" fontId="5" fillId="56" borderId="36" xfId="0" applyNumberFormat="1" applyFont="1" applyFill="1" applyBorder="1" applyAlignment="1">
      <alignment horizontal="left" vertical="center"/>
    </xf>
    <xf numFmtId="165" fontId="5" fillId="56" borderId="37" xfId="0" applyNumberFormat="1" applyFont="1" applyFill="1" applyBorder="1" applyAlignment="1">
      <alignment horizontal="left" vertical="center"/>
    </xf>
    <xf numFmtId="165" fontId="5" fillId="56" borderId="38" xfId="0" applyNumberFormat="1" applyFont="1" applyFill="1" applyBorder="1" applyAlignment="1">
      <alignment horizontal="left" vertical="center"/>
    </xf>
    <xf numFmtId="165" fontId="5" fillId="54" borderId="2" xfId="0" applyNumberFormat="1" applyFont="1" applyFill="1" applyBorder="1" applyAlignment="1">
      <alignment vertical="center"/>
    </xf>
    <xf numFmtId="165" fontId="5" fillId="54" borderId="8" xfId="0" applyNumberFormat="1" applyFont="1" applyFill="1" applyBorder="1" applyAlignment="1">
      <alignment vertical="center"/>
    </xf>
    <xf numFmtId="165" fontId="5" fillId="54" borderId="3" xfId="0" applyNumberFormat="1" applyFont="1" applyFill="1" applyBorder="1" applyAlignment="1">
      <alignment vertical="center"/>
    </xf>
    <xf numFmtId="165" fontId="69" fillId="2" borderId="2" xfId="0" applyNumberFormat="1" applyFont="1" applyFill="1" applyBorder="1" applyAlignment="1">
      <alignment vertical="center" wrapText="1"/>
    </xf>
    <xf numFmtId="165" fontId="69" fillId="2" borderId="8" xfId="0" applyNumberFormat="1" applyFont="1" applyFill="1" applyBorder="1" applyAlignment="1">
      <alignment vertical="center" wrapText="1"/>
    </xf>
    <xf numFmtId="165" fontId="69" fillId="2" borderId="3" xfId="0" applyNumberFormat="1" applyFont="1" applyFill="1" applyBorder="1" applyAlignment="1">
      <alignment vertical="center" wrapText="1"/>
    </xf>
    <xf numFmtId="0" fontId="5" fillId="2" borderId="0" xfId="0" applyFont="1" applyFill="1" applyAlignment="1">
      <alignment horizontal="right" vertical="top" wrapText="1"/>
    </xf>
    <xf numFmtId="0" fontId="5" fillId="2" borderId="0" xfId="0" applyFont="1" applyFill="1" applyAlignment="1">
      <alignment horizontal="center"/>
    </xf>
    <xf numFmtId="0" fontId="5" fillId="2" borderId="4" xfId="0" applyFont="1" applyFill="1" applyBorder="1" applyAlignment="1">
      <alignment horizontal="center" wrapText="1"/>
    </xf>
    <xf numFmtId="0" fontId="5" fillId="2" borderId="35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60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165" fontId="5" fillId="2" borderId="2" xfId="0" applyNumberFormat="1" applyFont="1" applyFill="1" applyBorder="1" applyAlignment="1">
      <alignment vertical="center"/>
    </xf>
    <xf numFmtId="165" fontId="5" fillId="2" borderId="8" xfId="0" applyNumberFormat="1" applyFont="1" applyFill="1" applyBorder="1" applyAlignment="1">
      <alignment vertical="center"/>
    </xf>
    <xf numFmtId="165" fontId="5" fillId="2" borderId="3" xfId="0" applyNumberFormat="1" applyFont="1" applyFill="1" applyBorder="1" applyAlignment="1">
      <alignment vertical="center"/>
    </xf>
    <xf numFmtId="165" fontId="5" fillId="54" borderId="2" xfId="0" applyNumberFormat="1" applyFont="1" applyFill="1" applyBorder="1" applyAlignment="1">
      <alignment vertical="center" wrapText="1"/>
    </xf>
    <xf numFmtId="165" fontId="5" fillId="54" borderId="8" xfId="0" applyNumberFormat="1" applyFont="1" applyFill="1" applyBorder="1" applyAlignment="1">
      <alignment vertical="center" wrapText="1"/>
    </xf>
    <xf numFmtId="165" fontId="5" fillId="54" borderId="3" xfId="0" applyNumberFormat="1" applyFont="1" applyFill="1" applyBorder="1" applyAlignment="1">
      <alignment vertical="center" wrapText="1"/>
    </xf>
    <xf numFmtId="165" fontId="69" fillId="2" borderId="2" xfId="0" applyNumberFormat="1" applyFont="1" applyFill="1" applyBorder="1" applyAlignment="1">
      <alignment vertical="center"/>
    </xf>
    <xf numFmtId="165" fontId="69" fillId="2" borderId="8" xfId="0" applyNumberFormat="1" applyFont="1" applyFill="1" applyBorder="1" applyAlignment="1">
      <alignment vertical="center"/>
    </xf>
    <xf numFmtId="165" fontId="69" fillId="2" borderId="3" xfId="0" applyNumberFormat="1" applyFont="1" applyFill="1" applyBorder="1" applyAlignment="1">
      <alignment vertical="center"/>
    </xf>
    <xf numFmtId="165" fontId="5" fillId="2" borderId="56" xfId="0" applyNumberFormat="1" applyFont="1" applyFill="1" applyBorder="1" applyAlignment="1">
      <alignment vertical="center"/>
    </xf>
    <xf numFmtId="165" fontId="5" fillId="2" borderId="57" xfId="0" applyNumberFormat="1" applyFont="1" applyFill="1" applyBorder="1" applyAlignment="1">
      <alignment vertical="center"/>
    </xf>
    <xf numFmtId="165" fontId="5" fillId="2" borderId="58" xfId="0" applyNumberFormat="1" applyFont="1" applyFill="1" applyBorder="1" applyAlignment="1">
      <alignment vertical="center"/>
    </xf>
    <xf numFmtId="165" fontId="5" fillId="56" borderId="7" xfId="0" applyNumberFormat="1" applyFont="1" applyFill="1" applyBorder="1" applyAlignment="1">
      <alignment horizontal="left" vertical="center" wrapText="1"/>
    </xf>
    <xf numFmtId="165" fontId="5" fillId="56" borderId="4" xfId="0" applyNumberFormat="1" applyFont="1" applyFill="1" applyBorder="1" applyAlignment="1">
      <alignment horizontal="left" vertical="center" wrapText="1"/>
    </xf>
    <xf numFmtId="165" fontId="5" fillId="56" borderId="13" xfId="0" applyNumberFormat="1" applyFont="1" applyFill="1" applyBorder="1" applyAlignment="1">
      <alignment horizontal="left" vertical="center" wrapText="1"/>
    </xf>
    <xf numFmtId="165" fontId="5" fillId="52" borderId="2" xfId="0" applyNumberFormat="1" applyFont="1" applyFill="1" applyBorder="1" applyAlignment="1">
      <alignment vertical="center"/>
    </xf>
    <xf numFmtId="165" fontId="5" fillId="52" borderId="8" xfId="0" applyNumberFormat="1" applyFont="1" applyFill="1" applyBorder="1" applyAlignment="1">
      <alignment vertical="center"/>
    </xf>
    <xf numFmtId="165" fontId="5" fillId="52" borderId="3" xfId="0" applyNumberFormat="1" applyFont="1" applyFill="1" applyBorder="1" applyAlignment="1">
      <alignment vertical="center"/>
    </xf>
    <xf numFmtId="165" fontId="5" fillId="2" borderId="2" xfId="0" applyNumberFormat="1" applyFont="1" applyFill="1" applyBorder="1" applyAlignment="1">
      <alignment vertical="center" wrapText="1"/>
    </xf>
    <xf numFmtId="165" fontId="5" fillId="2" borderId="8" xfId="0" applyNumberFormat="1" applyFont="1" applyFill="1" applyBorder="1" applyAlignment="1">
      <alignment vertical="center" wrapText="1"/>
    </xf>
    <xf numFmtId="165" fontId="5" fillId="2" borderId="3" xfId="0" applyNumberFormat="1" applyFont="1" applyFill="1" applyBorder="1" applyAlignment="1">
      <alignment vertical="center" wrapText="1"/>
    </xf>
    <xf numFmtId="165" fontId="5" fillId="56" borderId="7" xfId="0" applyNumberFormat="1" applyFont="1" applyFill="1" applyBorder="1" applyAlignment="1">
      <alignment vertical="center"/>
    </xf>
    <xf numFmtId="165" fontId="5" fillId="56" borderId="4" xfId="0" applyNumberFormat="1" applyFont="1" applyFill="1" applyBorder="1" applyAlignment="1">
      <alignment vertical="center"/>
    </xf>
    <xf numFmtId="165" fontId="5" fillId="56" borderId="13" xfId="0" applyNumberFormat="1" applyFont="1" applyFill="1" applyBorder="1" applyAlignment="1">
      <alignment vertical="center"/>
    </xf>
    <xf numFmtId="165" fontId="5" fillId="52" borderId="7" xfId="0" applyNumberFormat="1" applyFont="1" applyFill="1" applyBorder="1" applyAlignment="1">
      <alignment vertical="center"/>
    </xf>
    <xf numFmtId="165" fontId="5" fillId="52" borderId="4" xfId="0" applyNumberFormat="1" applyFont="1" applyFill="1" applyBorder="1" applyAlignment="1">
      <alignment vertical="center"/>
    </xf>
    <xf numFmtId="165" fontId="5" fillId="52" borderId="13" xfId="0" applyNumberFormat="1" applyFont="1" applyFill="1" applyBorder="1" applyAlignment="1">
      <alignment vertical="center"/>
    </xf>
    <xf numFmtId="165" fontId="5" fillId="56" borderId="2" xfId="0" applyNumberFormat="1" applyFont="1" applyFill="1" applyBorder="1" applyAlignment="1">
      <alignment vertical="center"/>
    </xf>
    <xf numFmtId="165" fontId="5" fillId="56" borderId="8" xfId="0" applyNumberFormat="1" applyFont="1" applyFill="1" applyBorder="1" applyAlignment="1">
      <alignment vertical="center"/>
    </xf>
    <xf numFmtId="165" fontId="5" fillId="56" borderId="3" xfId="0" applyNumberFormat="1" applyFont="1" applyFill="1" applyBorder="1" applyAlignment="1">
      <alignment vertical="center"/>
    </xf>
    <xf numFmtId="165" fontId="5" fillId="52" borderId="10" xfId="0" applyNumberFormat="1" applyFont="1" applyFill="1" applyBorder="1" applyAlignment="1">
      <alignment vertical="center"/>
    </xf>
    <xf numFmtId="165" fontId="5" fillId="52" borderId="11" xfId="0" applyNumberFormat="1" applyFont="1" applyFill="1" applyBorder="1" applyAlignment="1">
      <alignment vertical="center"/>
    </xf>
    <xf numFmtId="165" fontId="5" fillId="52" borderId="12" xfId="0" applyNumberFormat="1" applyFont="1" applyFill="1" applyBorder="1" applyAlignment="1">
      <alignment vertical="center"/>
    </xf>
    <xf numFmtId="165" fontId="5" fillId="52" borderId="42" xfId="0" applyNumberFormat="1" applyFont="1" applyFill="1" applyBorder="1" applyAlignment="1">
      <alignment vertical="center"/>
    </xf>
    <xf numFmtId="165" fontId="5" fillId="52" borderId="40" xfId="0" applyNumberFormat="1" applyFont="1" applyFill="1" applyBorder="1" applyAlignment="1">
      <alignment vertical="center"/>
    </xf>
    <xf numFmtId="165" fontId="5" fillId="52" borderId="41" xfId="0" applyNumberFormat="1" applyFont="1" applyFill="1" applyBorder="1" applyAlignment="1">
      <alignment vertical="center"/>
    </xf>
    <xf numFmtId="165" fontId="5" fillId="52" borderId="2" xfId="0" applyNumberFormat="1" applyFont="1" applyFill="1" applyBorder="1" applyAlignment="1">
      <alignment vertical="center" wrapText="1"/>
    </xf>
    <xf numFmtId="165" fontId="5" fillId="52" borderId="8" xfId="0" applyNumberFormat="1" applyFont="1" applyFill="1" applyBorder="1" applyAlignment="1">
      <alignment vertical="center" wrapText="1"/>
    </xf>
    <xf numFmtId="165" fontId="5" fillId="52" borderId="3" xfId="0" applyNumberFormat="1" applyFont="1" applyFill="1" applyBorder="1" applyAlignment="1">
      <alignment vertical="center" wrapText="1"/>
    </xf>
    <xf numFmtId="165" fontId="5" fillId="2" borderId="2" xfId="0" applyNumberFormat="1" applyFont="1" applyFill="1" applyBorder="1" applyAlignment="1">
      <alignment horizontal="left" vertical="center"/>
    </xf>
    <xf numFmtId="165" fontId="5" fillId="2" borderId="8" xfId="0" applyNumberFormat="1" applyFont="1" applyFill="1" applyBorder="1" applyAlignment="1">
      <alignment horizontal="left" vertical="center"/>
    </xf>
    <xf numFmtId="165" fontId="5" fillId="2" borderId="3" xfId="0" applyNumberFormat="1" applyFont="1" applyFill="1" applyBorder="1" applyAlignment="1">
      <alignment horizontal="left" vertical="center"/>
    </xf>
    <xf numFmtId="165" fontId="5" fillId="2" borderId="48" xfId="0" applyNumberFormat="1" applyFont="1" applyFill="1" applyBorder="1" applyAlignment="1">
      <alignment horizontal="center" vertical="center"/>
    </xf>
    <xf numFmtId="165" fontId="5" fillId="2" borderId="49" xfId="0" applyNumberFormat="1" applyFont="1" applyFill="1" applyBorder="1" applyAlignment="1">
      <alignment horizontal="center" vertical="center"/>
    </xf>
    <xf numFmtId="165" fontId="5" fillId="2" borderId="50" xfId="0" applyNumberFormat="1" applyFont="1" applyFill="1" applyBorder="1" applyAlignment="1">
      <alignment horizontal="center" vertical="center"/>
    </xf>
    <xf numFmtId="165" fontId="5" fillId="52" borderId="7" xfId="0" applyNumberFormat="1" applyFont="1" applyFill="1" applyBorder="1" applyAlignment="1">
      <alignment horizontal="left" vertical="center" wrapText="1"/>
    </xf>
    <xf numFmtId="165" fontId="5" fillId="52" borderId="4" xfId="0" applyNumberFormat="1" applyFont="1" applyFill="1" applyBorder="1" applyAlignment="1">
      <alignment horizontal="left" vertical="center" wrapText="1"/>
    </xf>
    <xf numFmtId="165" fontId="5" fillId="52" borderId="13" xfId="0" applyNumberFormat="1" applyFont="1" applyFill="1" applyBorder="1" applyAlignment="1">
      <alignment horizontal="left" vertical="center" wrapText="1"/>
    </xf>
    <xf numFmtId="165" fontId="5" fillId="54" borderId="2" xfId="0" applyNumberFormat="1" applyFont="1" applyFill="1" applyBorder="1" applyAlignment="1">
      <alignment horizontal="left" vertical="center"/>
    </xf>
    <xf numFmtId="165" fontId="5" fillId="54" borderId="8" xfId="0" applyNumberFormat="1" applyFont="1" applyFill="1" applyBorder="1" applyAlignment="1">
      <alignment horizontal="left" vertical="center"/>
    </xf>
    <xf numFmtId="165" fontId="5" fillId="54" borderId="3" xfId="0" applyNumberFormat="1" applyFont="1" applyFill="1" applyBorder="1" applyAlignment="1">
      <alignment horizontal="left" vertical="center"/>
    </xf>
    <xf numFmtId="165" fontId="5" fillId="2" borderId="2" xfId="0" applyNumberFormat="1" applyFont="1" applyFill="1" applyBorder="1" applyAlignment="1">
      <alignment horizontal="left" vertical="center" wrapText="1"/>
    </xf>
    <xf numFmtId="165" fontId="5" fillId="2" borderId="8" xfId="0" applyNumberFormat="1" applyFont="1" applyFill="1" applyBorder="1" applyAlignment="1">
      <alignment horizontal="left" vertical="center" wrapText="1"/>
    </xf>
    <xf numFmtId="165" fontId="5" fillId="2" borderId="3" xfId="0" applyNumberFormat="1" applyFont="1" applyFill="1" applyBorder="1" applyAlignment="1">
      <alignment horizontal="left" vertical="center" wrapText="1"/>
    </xf>
    <xf numFmtId="165" fontId="69" fillId="2" borderId="2" xfId="0" applyNumberFormat="1" applyFont="1" applyFill="1" applyBorder="1" applyAlignment="1">
      <alignment horizontal="left" vertical="center"/>
    </xf>
    <xf numFmtId="165" fontId="69" fillId="2" borderId="8" xfId="0" applyNumberFormat="1" applyFont="1" applyFill="1" applyBorder="1" applyAlignment="1">
      <alignment horizontal="left" vertical="center"/>
    </xf>
    <xf numFmtId="165" fontId="69" fillId="2" borderId="3" xfId="0" applyNumberFormat="1" applyFont="1" applyFill="1" applyBorder="1" applyAlignment="1">
      <alignment horizontal="left" vertical="center"/>
    </xf>
    <xf numFmtId="165" fontId="5" fillId="52" borderId="2" xfId="0" applyNumberFormat="1" applyFont="1" applyFill="1" applyBorder="1" applyAlignment="1">
      <alignment horizontal="left" vertical="center"/>
    </xf>
    <xf numFmtId="165" fontId="5" fillId="52" borderId="8" xfId="0" applyNumberFormat="1" applyFont="1" applyFill="1" applyBorder="1" applyAlignment="1">
      <alignment horizontal="left" vertical="center"/>
    </xf>
    <xf numFmtId="165" fontId="5" fillId="52" borderId="3" xfId="0" applyNumberFormat="1" applyFont="1" applyFill="1" applyBorder="1" applyAlignment="1">
      <alignment horizontal="left" vertical="center"/>
    </xf>
    <xf numFmtId="165" fontId="5" fillId="54" borderId="2" xfId="0" applyNumberFormat="1" applyFont="1" applyFill="1" applyBorder="1" applyAlignment="1">
      <alignment horizontal="left" vertical="center" wrapText="1"/>
    </xf>
    <xf numFmtId="165" fontId="5" fillId="54" borderId="8" xfId="0" applyNumberFormat="1" applyFont="1" applyFill="1" applyBorder="1" applyAlignment="1">
      <alignment horizontal="left" vertical="center" wrapText="1"/>
    </xf>
    <xf numFmtId="165" fontId="5" fillId="54" borderId="3" xfId="0" applyNumberFormat="1" applyFont="1" applyFill="1" applyBorder="1" applyAlignment="1">
      <alignment horizontal="left" vertical="center" wrapText="1"/>
    </xf>
    <xf numFmtId="165" fontId="5" fillId="2" borderId="35" xfId="0" applyNumberFormat="1" applyFont="1" applyFill="1" applyBorder="1" applyAlignment="1">
      <alignment horizontal="center" vertical="center"/>
    </xf>
    <xf numFmtId="165" fontId="5" fillId="2" borderId="43" xfId="0" applyNumberFormat="1" applyFont="1" applyFill="1" applyBorder="1" applyAlignment="1">
      <alignment horizontal="center" vertical="center"/>
    </xf>
    <xf numFmtId="165" fontId="5" fillId="2" borderId="36" xfId="0" applyNumberFormat="1" applyFont="1" applyFill="1" applyBorder="1" applyAlignment="1">
      <alignment horizontal="center" vertical="center"/>
    </xf>
    <xf numFmtId="165" fontId="5" fillId="2" borderId="37" xfId="0" applyNumberFormat="1" applyFont="1" applyFill="1" applyBorder="1" applyAlignment="1">
      <alignment horizontal="center" vertical="center"/>
    </xf>
    <xf numFmtId="165" fontId="5" fillId="2" borderId="38" xfId="0" applyNumberFormat="1" applyFont="1" applyFill="1" applyBorder="1" applyAlignment="1">
      <alignment horizontal="center" vertical="center"/>
    </xf>
    <xf numFmtId="165" fontId="5" fillId="2" borderId="7" xfId="0" applyNumberFormat="1" applyFont="1" applyFill="1" applyBorder="1" applyAlignment="1">
      <alignment horizontal="center" vertical="center"/>
    </xf>
    <xf numFmtId="165" fontId="5" fillId="2" borderId="4" xfId="0" applyNumberFormat="1" applyFont="1" applyFill="1" applyBorder="1" applyAlignment="1">
      <alignment horizontal="center" vertical="center"/>
    </xf>
    <xf numFmtId="165" fontId="5" fillId="2" borderId="13" xfId="0" applyNumberFormat="1" applyFont="1" applyFill="1" applyBorder="1" applyAlignment="1">
      <alignment horizontal="center" vertical="center"/>
    </xf>
    <xf numFmtId="165" fontId="5" fillId="2" borderId="39" xfId="0" applyNumberFormat="1" applyFont="1" applyFill="1" applyBorder="1" applyAlignment="1">
      <alignment horizontal="center" vertical="center"/>
    </xf>
    <xf numFmtId="165" fontId="5" fillId="2" borderId="44" xfId="0" applyNumberFormat="1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165" fontId="5" fillId="2" borderId="42" xfId="0" applyNumberFormat="1" applyFont="1" applyFill="1" applyBorder="1" applyAlignment="1">
      <alignment horizontal="center" vertical="center" wrapText="1"/>
    </xf>
    <xf numFmtId="165" fontId="5" fillId="2" borderId="41" xfId="0" applyNumberFormat="1" applyFont="1" applyFill="1" applyBorder="1" applyAlignment="1">
      <alignment horizontal="center" vertical="center" wrapText="1"/>
    </xf>
    <xf numFmtId="165" fontId="5" fillId="2" borderId="39" xfId="0" applyNumberFormat="1" applyFont="1" applyFill="1" applyBorder="1" applyAlignment="1">
      <alignment horizontal="center" vertical="center" wrapText="1"/>
    </xf>
    <xf numFmtId="165" fontId="5" fillId="52" borderId="10" xfId="0" applyNumberFormat="1" applyFont="1" applyFill="1" applyBorder="1" applyAlignment="1">
      <alignment horizontal="left" vertical="center"/>
    </xf>
    <xf numFmtId="165" fontId="5" fillId="52" borderId="11" xfId="0" applyNumberFormat="1" applyFont="1" applyFill="1" applyBorder="1" applyAlignment="1">
      <alignment horizontal="left" vertical="center"/>
    </xf>
    <xf numFmtId="165" fontId="5" fillId="52" borderId="12" xfId="0" applyNumberFormat="1" applyFont="1" applyFill="1" applyBorder="1" applyAlignment="1">
      <alignment horizontal="left" vertical="center"/>
    </xf>
    <xf numFmtId="165" fontId="69" fillId="2" borderId="2" xfId="0" applyNumberFormat="1" applyFont="1" applyFill="1" applyBorder="1" applyAlignment="1">
      <alignment horizontal="left" vertical="center" wrapText="1"/>
    </xf>
    <xf numFmtId="165" fontId="69" fillId="2" borderId="8" xfId="0" applyNumberFormat="1" applyFont="1" applyFill="1" applyBorder="1" applyAlignment="1">
      <alignment horizontal="left" vertical="center" wrapText="1"/>
    </xf>
    <xf numFmtId="165" fontId="69" fillId="2" borderId="3" xfId="0" applyNumberFormat="1" applyFont="1" applyFill="1" applyBorder="1" applyAlignment="1">
      <alignment horizontal="left" vertical="center" wrapText="1"/>
    </xf>
    <xf numFmtId="174" fontId="69" fillId="2" borderId="56" xfId="0" applyNumberFormat="1" applyFont="1" applyFill="1" applyBorder="1" applyAlignment="1">
      <alignment horizontal="center"/>
    </xf>
    <xf numFmtId="174" fontId="69" fillId="2" borderId="57" xfId="0" applyNumberFormat="1" applyFont="1" applyFill="1" applyBorder="1" applyAlignment="1">
      <alignment horizontal="center"/>
    </xf>
    <xf numFmtId="174" fontId="69" fillId="2" borderId="58" xfId="0" applyNumberFormat="1" applyFont="1" applyFill="1" applyBorder="1" applyAlignment="1">
      <alignment horizontal="center"/>
    </xf>
    <xf numFmtId="165" fontId="5" fillId="56" borderId="60" xfId="0" applyNumberFormat="1" applyFont="1" applyFill="1" applyBorder="1" applyAlignment="1">
      <alignment horizontal="left" vertical="center" wrapText="1"/>
    </xf>
    <xf numFmtId="165" fontId="5" fillId="56" borderId="40" xfId="0" applyNumberFormat="1" applyFont="1" applyFill="1" applyBorder="1" applyAlignment="1">
      <alignment horizontal="left" vertical="center" wrapText="1"/>
    </xf>
    <xf numFmtId="165" fontId="5" fillId="56" borderId="41" xfId="0" applyNumberFormat="1" applyFont="1" applyFill="1" applyBorder="1" applyAlignment="1">
      <alignment horizontal="left" vertical="center" wrapText="1"/>
    </xf>
    <xf numFmtId="165" fontId="5" fillId="2" borderId="10" xfId="0" applyNumberFormat="1" applyFont="1" applyFill="1" applyBorder="1" applyAlignment="1">
      <alignment horizontal="left" vertical="center"/>
    </xf>
    <xf numFmtId="165" fontId="5" fillId="2" borderId="11" xfId="0" applyNumberFormat="1" applyFont="1" applyFill="1" applyBorder="1" applyAlignment="1">
      <alignment horizontal="left" vertical="center"/>
    </xf>
    <xf numFmtId="165" fontId="5" fillId="2" borderId="12" xfId="0" applyNumberFormat="1" applyFont="1" applyFill="1" applyBorder="1" applyAlignment="1">
      <alignment horizontal="left" vertical="center"/>
    </xf>
    <xf numFmtId="165" fontId="5" fillId="52" borderId="42" xfId="0" applyNumberFormat="1" applyFont="1" applyFill="1" applyBorder="1" applyAlignment="1">
      <alignment horizontal="left" vertical="center"/>
    </xf>
    <xf numFmtId="165" fontId="5" fillId="52" borderId="40" xfId="0" applyNumberFormat="1" applyFont="1" applyFill="1" applyBorder="1" applyAlignment="1">
      <alignment horizontal="left" vertical="center"/>
    </xf>
    <xf numFmtId="165" fontId="5" fillId="52" borderId="41" xfId="0" applyNumberFormat="1" applyFont="1" applyFill="1" applyBorder="1" applyAlignment="1">
      <alignment horizontal="left" vertical="center"/>
    </xf>
    <xf numFmtId="165" fontId="69" fillId="2" borderId="56" xfId="0" applyNumberFormat="1" applyFont="1" applyFill="1" applyBorder="1" applyAlignment="1">
      <alignment horizontal="left" vertical="center"/>
    </xf>
    <xf numFmtId="165" fontId="69" fillId="2" borderId="57" xfId="0" applyNumberFormat="1" applyFont="1" applyFill="1" applyBorder="1" applyAlignment="1">
      <alignment horizontal="left" vertical="center"/>
    </xf>
    <xf numFmtId="165" fontId="69" fillId="2" borderId="58" xfId="0" applyNumberFormat="1" applyFont="1" applyFill="1" applyBorder="1" applyAlignment="1">
      <alignment horizontal="left" vertical="center"/>
    </xf>
    <xf numFmtId="165" fontId="5" fillId="52" borderId="7" xfId="0" applyNumberFormat="1" applyFont="1" applyFill="1" applyBorder="1" applyAlignment="1">
      <alignment horizontal="left" vertical="center"/>
    </xf>
    <xf numFmtId="165" fontId="5" fillId="52" borderId="4" xfId="0" applyNumberFormat="1" applyFont="1" applyFill="1" applyBorder="1" applyAlignment="1">
      <alignment horizontal="left" vertical="center"/>
    </xf>
    <xf numFmtId="165" fontId="5" fillId="52" borderId="13" xfId="0" applyNumberFormat="1" applyFont="1" applyFill="1" applyBorder="1" applyAlignment="1">
      <alignment horizontal="left" vertical="center"/>
    </xf>
    <xf numFmtId="165" fontId="5" fillId="2" borderId="10" xfId="0" applyNumberFormat="1" applyFont="1" applyFill="1" applyBorder="1" applyAlignment="1">
      <alignment horizontal="left" vertical="center" wrapText="1"/>
    </xf>
    <xf numFmtId="165" fontId="5" fillId="2" borderId="11" xfId="0" applyNumberFormat="1" applyFont="1" applyFill="1" applyBorder="1" applyAlignment="1">
      <alignment horizontal="left" vertical="center" wrapText="1"/>
    </xf>
    <xf numFmtId="165" fontId="5" fillId="2" borderId="12" xfId="0" applyNumberFormat="1" applyFont="1" applyFill="1" applyBorder="1" applyAlignment="1">
      <alignment horizontal="left" vertical="center" wrapText="1"/>
    </xf>
    <xf numFmtId="165" fontId="5" fillId="2" borderId="56" xfId="0" applyNumberFormat="1" applyFont="1" applyFill="1" applyBorder="1" applyAlignment="1">
      <alignment horizontal="left" vertical="center"/>
    </xf>
    <xf numFmtId="165" fontId="5" fillId="2" borderId="57" xfId="0" applyNumberFormat="1" applyFont="1" applyFill="1" applyBorder="1" applyAlignment="1">
      <alignment horizontal="left" vertical="center"/>
    </xf>
    <xf numFmtId="165" fontId="5" fillId="2" borderId="58" xfId="0" applyNumberFormat="1" applyFont="1" applyFill="1" applyBorder="1" applyAlignment="1">
      <alignment horizontal="left" vertical="center"/>
    </xf>
  </cellXfs>
  <cellStyles count="484">
    <cellStyle name="_Сметы ВНИИСТ" xfId="6" xr:uid="{00000000-0005-0000-0000-000000000000}"/>
    <cellStyle name="_Японское море_РД - ВНИИСТ" xfId="7" xr:uid="{00000000-0005-0000-0000-000001000000}"/>
    <cellStyle name="20% - Accent1" xfId="8" xr:uid="{00000000-0005-0000-0000-000002000000}"/>
    <cellStyle name="20% - Accent2" xfId="9" xr:uid="{00000000-0005-0000-0000-000003000000}"/>
    <cellStyle name="20% - Accent3" xfId="10" xr:uid="{00000000-0005-0000-0000-000004000000}"/>
    <cellStyle name="20% - Accent4" xfId="11" xr:uid="{00000000-0005-0000-0000-000005000000}"/>
    <cellStyle name="20% - Accent5" xfId="12" xr:uid="{00000000-0005-0000-0000-000006000000}"/>
    <cellStyle name="20% - Accent6" xfId="13" xr:uid="{00000000-0005-0000-0000-000007000000}"/>
    <cellStyle name="20% - Акцент1 2" xfId="14" xr:uid="{00000000-0005-0000-0000-000008000000}"/>
    <cellStyle name="20% - Акцент1 2 2" xfId="15" xr:uid="{00000000-0005-0000-0000-000009000000}"/>
    <cellStyle name="20% - Акцент2 2" xfId="16" xr:uid="{00000000-0005-0000-0000-00000A000000}"/>
    <cellStyle name="20% - Акцент2 2 2" xfId="17" xr:uid="{00000000-0005-0000-0000-00000B000000}"/>
    <cellStyle name="20% - Акцент3 2" xfId="18" xr:uid="{00000000-0005-0000-0000-00000C000000}"/>
    <cellStyle name="20% - Акцент3 2 2" xfId="19" xr:uid="{00000000-0005-0000-0000-00000D000000}"/>
    <cellStyle name="20% - Акцент4 2" xfId="20" xr:uid="{00000000-0005-0000-0000-00000E000000}"/>
    <cellStyle name="20% - Акцент4 2 2" xfId="21" xr:uid="{00000000-0005-0000-0000-00000F000000}"/>
    <cellStyle name="20% - Акцент5 2" xfId="22" xr:uid="{00000000-0005-0000-0000-000010000000}"/>
    <cellStyle name="20% - Акцент5 2 2" xfId="23" xr:uid="{00000000-0005-0000-0000-000011000000}"/>
    <cellStyle name="20% - Акцент6 2" xfId="24" xr:uid="{00000000-0005-0000-0000-000012000000}"/>
    <cellStyle name="20% - Акцент6 2 2" xfId="25" xr:uid="{00000000-0005-0000-0000-000013000000}"/>
    <cellStyle name="20% - Акцент6 2 3" xfId="26" xr:uid="{00000000-0005-0000-0000-000014000000}"/>
    <cellStyle name="40% - Accent1" xfId="27" xr:uid="{00000000-0005-0000-0000-000015000000}"/>
    <cellStyle name="40% - Accent2" xfId="28" xr:uid="{00000000-0005-0000-0000-000016000000}"/>
    <cellStyle name="40% - Accent3" xfId="29" xr:uid="{00000000-0005-0000-0000-000017000000}"/>
    <cellStyle name="40% - Accent4" xfId="30" xr:uid="{00000000-0005-0000-0000-000018000000}"/>
    <cellStyle name="40% - Accent5" xfId="31" xr:uid="{00000000-0005-0000-0000-000019000000}"/>
    <cellStyle name="40% - Accent6" xfId="32" xr:uid="{00000000-0005-0000-0000-00001A000000}"/>
    <cellStyle name="40% - Акцент1 2" xfId="33" xr:uid="{00000000-0005-0000-0000-00001B000000}"/>
    <cellStyle name="40% - Акцент1 2 2" xfId="34" xr:uid="{00000000-0005-0000-0000-00001C000000}"/>
    <cellStyle name="40% - Акцент1 2 3" xfId="35" xr:uid="{00000000-0005-0000-0000-00001D000000}"/>
    <cellStyle name="40% - Акцент2 2" xfId="36" xr:uid="{00000000-0005-0000-0000-00001E000000}"/>
    <cellStyle name="40% - Акцент2 2 2" xfId="37" xr:uid="{00000000-0005-0000-0000-00001F000000}"/>
    <cellStyle name="40% - Акцент2 2 3" xfId="38" xr:uid="{00000000-0005-0000-0000-000020000000}"/>
    <cellStyle name="40% - Акцент3 2" xfId="39" xr:uid="{00000000-0005-0000-0000-000021000000}"/>
    <cellStyle name="40% - Акцент3 2 2" xfId="40" xr:uid="{00000000-0005-0000-0000-000022000000}"/>
    <cellStyle name="40% - Акцент4 2" xfId="41" xr:uid="{00000000-0005-0000-0000-000023000000}"/>
    <cellStyle name="40% - Акцент4 2 2" xfId="42" xr:uid="{00000000-0005-0000-0000-000024000000}"/>
    <cellStyle name="40% - Акцент4 2 3" xfId="43" xr:uid="{00000000-0005-0000-0000-000025000000}"/>
    <cellStyle name="40% - Акцент5 2" xfId="44" xr:uid="{00000000-0005-0000-0000-000026000000}"/>
    <cellStyle name="40% - Акцент5 2 2" xfId="45" xr:uid="{00000000-0005-0000-0000-000027000000}"/>
    <cellStyle name="40% - Акцент5 2 3" xfId="46" xr:uid="{00000000-0005-0000-0000-000028000000}"/>
    <cellStyle name="40% - Акцент6 2" xfId="47" xr:uid="{00000000-0005-0000-0000-000029000000}"/>
    <cellStyle name="40% - Акцент6 2 2" xfId="48" xr:uid="{00000000-0005-0000-0000-00002A000000}"/>
    <cellStyle name="40% - Акцент6 2 3" xfId="49" xr:uid="{00000000-0005-0000-0000-00002B000000}"/>
    <cellStyle name="60% - Accent1" xfId="50" xr:uid="{00000000-0005-0000-0000-00002C000000}"/>
    <cellStyle name="60% - Accent2" xfId="51" xr:uid="{00000000-0005-0000-0000-00002D000000}"/>
    <cellStyle name="60% - Accent3" xfId="52" xr:uid="{00000000-0005-0000-0000-00002E000000}"/>
    <cellStyle name="60% - Accent4" xfId="53" xr:uid="{00000000-0005-0000-0000-00002F000000}"/>
    <cellStyle name="60% - Accent5" xfId="54" xr:uid="{00000000-0005-0000-0000-000030000000}"/>
    <cellStyle name="60% - Accent6" xfId="55" xr:uid="{00000000-0005-0000-0000-000031000000}"/>
    <cellStyle name="60% - Акцент1 2" xfId="56" xr:uid="{00000000-0005-0000-0000-000032000000}"/>
    <cellStyle name="60% - Акцент1 2 2" xfId="57" xr:uid="{00000000-0005-0000-0000-000033000000}"/>
    <cellStyle name="60% - Акцент1 2 3" xfId="58" xr:uid="{00000000-0005-0000-0000-000034000000}"/>
    <cellStyle name="60% - Акцент2 2" xfId="59" xr:uid="{00000000-0005-0000-0000-000035000000}"/>
    <cellStyle name="60% - Акцент2 2 2" xfId="60" xr:uid="{00000000-0005-0000-0000-000036000000}"/>
    <cellStyle name="60% - Акцент2 2 3" xfId="61" xr:uid="{00000000-0005-0000-0000-000037000000}"/>
    <cellStyle name="60% - Акцент3 2" xfId="62" xr:uid="{00000000-0005-0000-0000-000038000000}"/>
    <cellStyle name="60% - Акцент3 2 2" xfId="63" xr:uid="{00000000-0005-0000-0000-000039000000}"/>
    <cellStyle name="60% - Акцент4 2" xfId="64" xr:uid="{00000000-0005-0000-0000-00003A000000}"/>
    <cellStyle name="60% - Акцент4 2 2" xfId="65" xr:uid="{00000000-0005-0000-0000-00003B000000}"/>
    <cellStyle name="60% - Акцент5 2" xfId="66" xr:uid="{00000000-0005-0000-0000-00003C000000}"/>
    <cellStyle name="60% - Акцент5 2 2" xfId="67" xr:uid="{00000000-0005-0000-0000-00003D000000}"/>
    <cellStyle name="60% - Акцент5 2 3" xfId="68" xr:uid="{00000000-0005-0000-0000-00003E000000}"/>
    <cellStyle name="60% - Акцент6 2" xfId="69" xr:uid="{00000000-0005-0000-0000-00003F000000}"/>
    <cellStyle name="60% - Акцент6 2 2" xfId="70" xr:uid="{00000000-0005-0000-0000-000040000000}"/>
    <cellStyle name="Accent1" xfId="71" xr:uid="{00000000-0005-0000-0000-000041000000}"/>
    <cellStyle name="Accent1 - 20%" xfId="72" xr:uid="{00000000-0005-0000-0000-000042000000}"/>
    <cellStyle name="Accent1 - 40%" xfId="73" xr:uid="{00000000-0005-0000-0000-000043000000}"/>
    <cellStyle name="Accent1 - 60%" xfId="74" xr:uid="{00000000-0005-0000-0000-000044000000}"/>
    <cellStyle name="Accent1 2" xfId="75" xr:uid="{00000000-0005-0000-0000-000045000000}"/>
    <cellStyle name="Accent2" xfId="76" xr:uid="{00000000-0005-0000-0000-000046000000}"/>
    <cellStyle name="Accent2 - 20%" xfId="77" xr:uid="{00000000-0005-0000-0000-000047000000}"/>
    <cellStyle name="Accent2 - 40%" xfId="78" xr:uid="{00000000-0005-0000-0000-000048000000}"/>
    <cellStyle name="Accent2 - 60%" xfId="79" xr:uid="{00000000-0005-0000-0000-000049000000}"/>
    <cellStyle name="Accent2 2" xfId="80" xr:uid="{00000000-0005-0000-0000-00004A000000}"/>
    <cellStyle name="Accent3" xfId="81" xr:uid="{00000000-0005-0000-0000-00004B000000}"/>
    <cellStyle name="Accent3 - 20%" xfId="82" xr:uid="{00000000-0005-0000-0000-00004C000000}"/>
    <cellStyle name="Accent3 - 40%" xfId="83" xr:uid="{00000000-0005-0000-0000-00004D000000}"/>
    <cellStyle name="Accent3 - 60%" xfId="84" xr:uid="{00000000-0005-0000-0000-00004E000000}"/>
    <cellStyle name="Accent3 2" xfId="85" xr:uid="{00000000-0005-0000-0000-00004F000000}"/>
    <cellStyle name="Accent4" xfId="86" xr:uid="{00000000-0005-0000-0000-000050000000}"/>
    <cellStyle name="Accent4 - 20%" xfId="87" xr:uid="{00000000-0005-0000-0000-000051000000}"/>
    <cellStyle name="Accent4 - 40%" xfId="88" xr:uid="{00000000-0005-0000-0000-000052000000}"/>
    <cellStyle name="Accent4 - 60%" xfId="89" xr:uid="{00000000-0005-0000-0000-000053000000}"/>
    <cellStyle name="Accent4 2" xfId="90" xr:uid="{00000000-0005-0000-0000-000054000000}"/>
    <cellStyle name="Accent5" xfId="91" xr:uid="{00000000-0005-0000-0000-000055000000}"/>
    <cellStyle name="Accent5 - 20%" xfId="92" xr:uid="{00000000-0005-0000-0000-000056000000}"/>
    <cellStyle name="Accent5 - 40%" xfId="93" xr:uid="{00000000-0005-0000-0000-000057000000}"/>
    <cellStyle name="Accent5 - 60%" xfId="94" xr:uid="{00000000-0005-0000-0000-000058000000}"/>
    <cellStyle name="Accent5 2" xfId="95" xr:uid="{00000000-0005-0000-0000-000059000000}"/>
    <cellStyle name="Accent6" xfId="96" xr:uid="{00000000-0005-0000-0000-00005A000000}"/>
    <cellStyle name="Accent6 - 20%" xfId="97" xr:uid="{00000000-0005-0000-0000-00005B000000}"/>
    <cellStyle name="Accent6 - 40%" xfId="98" xr:uid="{00000000-0005-0000-0000-00005C000000}"/>
    <cellStyle name="Accent6 - 60%" xfId="99" xr:uid="{00000000-0005-0000-0000-00005D000000}"/>
    <cellStyle name="Accent6 2" xfId="100" xr:uid="{00000000-0005-0000-0000-00005E000000}"/>
    <cellStyle name="Bad" xfId="101" xr:uid="{00000000-0005-0000-0000-00005F000000}"/>
    <cellStyle name="Bad 2" xfId="102" xr:uid="{00000000-0005-0000-0000-000060000000}"/>
    <cellStyle name="Calculation" xfId="103" xr:uid="{00000000-0005-0000-0000-000061000000}"/>
    <cellStyle name="Calculation 2" xfId="104" xr:uid="{00000000-0005-0000-0000-000062000000}"/>
    <cellStyle name="Check Cell" xfId="105" xr:uid="{00000000-0005-0000-0000-000063000000}"/>
    <cellStyle name="Check Cell 2" xfId="106" xr:uid="{00000000-0005-0000-0000-000064000000}"/>
    <cellStyle name="Emphasis 1" xfId="107" xr:uid="{00000000-0005-0000-0000-000065000000}"/>
    <cellStyle name="Emphasis 2" xfId="108" xr:uid="{00000000-0005-0000-0000-000066000000}"/>
    <cellStyle name="Emphasis 3" xfId="109" xr:uid="{00000000-0005-0000-0000-000067000000}"/>
    <cellStyle name="Euro" xfId="110" xr:uid="{00000000-0005-0000-0000-000068000000}"/>
    <cellStyle name="Euro 2" xfId="111" xr:uid="{00000000-0005-0000-0000-000069000000}"/>
    <cellStyle name="Euro 3" xfId="112" xr:uid="{00000000-0005-0000-0000-00006A000000}"/>
    <cellStyle name="Euro 4" xfId="113" xr:uid="{00000000-0005-0000-0000-00006B000000}"/>
    <cellStyle name="Euro 5" xfId="114" xr:uid="{00000000-0005-0000-0000-00006C000000}"/>
    <cellStyle name="Euro 6" xfId="115" xr:uid="{00000000-0005-0000-0000-00006D000000}"/>
    <cellStyle name="Euro 7" xfId="116" xr:uid="{00000000-0005-0000-0000-00006E000000}"/>
    <cellStyle name="Euro 8" xfId="117" xr:uid="{00000000-0005-0000-0000-00006F000000}"/>
    <cellStyle name="Euro 9" xfId="118" xr:uid="{00000000-0005-0000-0000-000070000000}"/>
    <cellStyle name="Explanatory Text" xfId="119" xr:uid="{00000000-0005-0000-0000-000071000000}"/>
    <cellStyle name="Good" xfId="120" xr:uid="{00000000-0005-0000-0000-000072000000}"/>
    <cellStyle name="Good 2" xfId="121" xr:uid="{00000000-0005-0000-0000-000073000000}"/>
    <cellStyle name="Heading 1" xfId="122" xr:uid="{00000000-0005-0000-0000-000074000000}"/>
    <cellStyle name="Heading 1 2" xfId="123" xr:uid="{00000000-0005-0000-0000-000075000000}"/>
    <cellStyle name="Heading 2" xfId="124" xr:uid="{00000000-0005-0000-0000-000076000000}"/>
    <cellStyle name="Heading 2 2" xfId="125" xr:uid="{00000000-0005-0000-0000-000077000000}"/>
    <cellStyle name="Heading 3" xfId="126" xr:uid="{00000000-0005-0000-0000-000078000000}"/>
    <cellStyle name="Heading 3 2" xfId="127" xr:uid="{00000000-0005-0000-0000-000079000000}"/>
    <cellStyle name="Heading 4" xfId="128" xr:uid="{00000000-0005-0000-0000-00007A000000}"/>
    <cellStyle name="Heading 4 2" xfId="129" xr:uid="{00000000-0005-0000-0000-00007B000000}"/>
    <cellStyle name="Input" xfId="130" xr:uid="{00000000-0005-0000-0000-00007C000000}"/>
    <cellStyle name="Input 2" xfId="131" xr:uid="{00000000-0005-0000-0000-00007D000000}"/>
    <cellStyle name="Linked Cell" xfId="132" xr:uid="{00000000-0005-0000-0000-00007E000000}"/>
    <cellStyle name="Linked Cell 2" xfId="133" xr:uid="{00000000-0005-0000-0000-00007F000000}"/>
    <cellStyle name="Neutral" xfId="134" xr:uid="{00000000-0005-0000-0000-000080000000}"/>
    <cellStyle name="Neutral 2" xfId="135" xr:uid="{00000000-0005-0000-0000-000081000000}"/>
    <cellStyle name="Normalny_R98-010all_rozdz" xfId="136" xr:uid="{00000000-0005-0000-0000-000082000000}"/>
    <cellStyle name="Note" xfId="137" xr:uid="{00000000-0005-0000-0000-000083000000}"/>
    <cellStyle name="Note 10" xfId="138" xr:uid="{00000000-0005-0000-0000-000084000000}"/>
    <cellStyle name="Note 2" xfId="139" xr:uid="{00000000-0005-0000-0000-000085000000}"/>
    <cellStyle name="Note 3" xfId="140" xr:uid="{00000000-0005-0000-0000-000086000000}"/>
    <cellStyle name="Note 4" xfId="141" xr:uid="{00000000-0005-0000-0000-000087000000}"/>
    <cellStyle name="Note 5" xfId="142" xr:uid="{00000000-0005-0000-0000-000088000000}"/>
    <cellStyle name="Note 6" xfId="143" xr:uid="{00000000-0005-0000-0000-000089000000}"/>
    <cellStyle name="Note 7" xfId="144" xr:uid="{00000000-0005-0000-0000-00008A000000}"/>
    <cellStyle name="Note 8" xfId="145" xr:uid="{00000000-0005-0000-0000-00008B000000}"/>
    <cellStyle name="Note 9" xfId="146" xr:uid="{00000000-0005-0000-0000-00008C000000}"/>
    <cellStyle name="Output" xfId="147" xr:uid="{00000000-0005-0000-0000-00008D000000}"/>
    <cellStyle name="Output 2" xfId="148" xr:uid="{00000000-0005-0000-0000-00008E000000}"/>
    <cellStyle name="S0" xfId="149" xr:uid="{00000000-0005-0000-0000-00008F000000}"/>
    <cellStyle name="S0 2" xfId="150" xr:uid="{00000000-0005-0000-0000-000090000000}"/>
    <cellStyle name="S1" xfId="151" xr:uid="{00000000-0005-0000-0000-000091000000}"/>
    <cellStyle name="S1 2" xfId="152" xr:uid="{00000000-0005-0000-0000-000092000000}"/>
    <cellStyle name="S10" xfId="153" xr:uid="{00000000-0005-0000-0000-000093000000}"/>
    <cellStyle name="S10 2" xfId="154" xr:uid="{00000000-0005-0000-0000-000094000000}"/>
    <cellStyle name="S11" xfId="155" xr:uid="{00000000-0005-0000-0000-000095000000}"/>
    <cellStyle name="S11 2" xfId="156" xr:uid="{00000000-0005-0000-0000-000096000000}"/>
    <cellStyle name="S12" xfId="157" xr:uid="{00000000-0005-0000-0000-000097000000}"/>
    <cellStyle name="S12 2" xfId="158" xr:uid="{00000000-0005-0000-0000-000098000000}"/>
    <cellStyle name="S13" xfId="159" xr:uid="{00000000-0005-0000-0000-000099000000}"/>
    <cellStyle name="S13 2" xfId="160" xr:uid="{00000000-0005-0000-0000-00009A000000}"/>
    <cellStyle name="S13 3" xfId="161" xr:uid="{00000000-0005-0000-0000-00009B000000}"/>
    <cellStyle name="S14" xfId="162" xr:uid="{00000000-0005-0000-0000-00009C000000}"/>
    <cellStyle name="S14 2" xfId="163" xr:uid="{00000000-0005-0000-0000-00009D000000}"/>
    <cellStyle name="S14 3" xfId="164" xr:uid="{00000000-0005-0000-0000-00009E000000}"/>
    <cellStyle name="S15" xfId="165" xr:uid="{00000000-0005-0000-0000-00009F000000}"/>
    <cellStyle name="S15 2" xfId="166" xr:uid="{00000000-0005-0000-0000-0000A0000000}"/>
    <cellStyle name="S15 3" xfId="167" xr:uid="{00000000-0005-0000-0000-0000A1000000}"/>
    <cellStyle name="S15 4" xfId="168" xr:uid="{00000000-0005-0000-0000-0000A2000000}"/>
    <cellStyle name="S16" xfId="169" xr:uid="{00000000-0005-0000-0000-0000A3000000}"/>
    <cellStyle name="S16 2" xfId="170" xr:uid="{00000000-0005-0000-0000-0000A4000000}"/>
    <cellStyle name="S16 3" xfId="171" xr:uid="{00000000-0005-0000-0000-0000A5000000}"/>
    <cellStyle name="S17" xfId="172" xr:uid="{00000000-0005-0000-0000-0000A6000000}"/>
    <cellStyle name="S17 2" xfId="173" xr:uid="{00000000-0005-0000-0000-0000A7000000}"/>
    <cellStyle name="S17 3" xfId="174" xr:uid="{00000000-0005-0000-0000-0000A8000000}"/>
    <cellStyle name="S18" xfId="175" xr:uid="{00000000-0005-0000-0000-0000A9000000}"/>
    <cellStyle name="S18 2" xfId="176" xr:uid="{00000000-0005-0000-0000-0000AA000000}"/>
    <cellStyle name="S18 3" xfId="177" xr:uid="{00000000-0005-0000-0000-0000AB000000}"/>
    <cellStyle name="S19" xfId="178" xr:uid="{00000000-0005-0000-0000-0000AC000000}"/>
    <cellStyle name="S19 2" xfId="179" xr:uid="{00000000-0005-0000-0000-0000AD000000}"/>
    <cellStyle name="S19 3" xfId="180" xr:uid="{00000000-0005-0000-0000-0000AE000000}"/>
    <cellStyle name="S2" xfId="181" xr:uid="{00000000-0005-0000-0000-0000AF000000}"/>
    <cellStyle name="S2 2" xfId="182" xr:uid="{00000000-0005-0000-0000-0000B0000000}"/>
    <cellStyle name="S20" xfId="183" xr:uid="{00000000-0005-0000-0000-0000B1000000}"/>
    <cellStyle name="S3" xfId="184" xr:uid="{00000000-0005-0000-0000-0000B2000000}"/>
    <cellStyle name="S3 2" xfId="185" xr:uid="{00000000-0005-0000-0000-0000B3000000}"/>
    <cellStyle name="S4" xfId="186" xr:uid="{00000000-0005-0000-0000-0000B4000000}"/>
    <cellStyle name="S5" xfId="187" xr:uid="{00000000-0005-0000-0000-0000B5000000}"/>
    <cellStyle name="S6" xfId="188" xr:uid="{00000000-0005-0000-0000-0000B6000000}"/>
    <cellStyle name="S6 2" xfId="189" xr:uid="{00000000-0005-0000-0000-0000B7000000}"/>
    <cellStyle name="S6 3" xfId="190" xr:uid="{00000000-0005-0000-0000-0000B8000000}"/>
    <cellStyle name="S7" xfId="191" xr:uid="{00000000-0005-0000-0000-0000B9000000}"/>
    <cellStyle name="S8" xfId="192" xr:uid="{00000000-0005-0000-0000-0000BA000000}"/>
    <cellStyle name="S8 2" xfId="193" xr:uid="{00000000-0005-0000-0000-0000BB000000}"/>
    <cellStyle name="S9" xfId="194" xr:uid="{00000000-0005-0000-0000-0000BC000000}"/>
    <cellStyle name="S9 2" xfId="195" xr:uid="{00000000-0005-0000-0000-0000BD000000}"/>
    <cellStyle name="S9 3" xfId="196" xr:uid="{00000000-0005-0000-0000-0000BE000000}"/>
    <cellStyle name="Sheet Title" xfId="197" xr:uid="{00000000-0005-0000-0000-0000BF000000}"/>
    <cellStyle name="Title" xfId="198" xr:uid="{00000000-0005-0000-0000-0000C0000000}"/>
    <cellStyle name="Total" xfId="199" xr:uid="{00000000-0005-0000-0000-0000C1000000}"/>
    <cellStyle name="Total 2" xfId="200" xr:uid="{00000000-0005-0000-0000-0000C2000000}"/>
    <cellStyle name="Warning Text" xfId="201" xr:uid="{00000000-0005-0000-0000-0000C3000000}"/>
    <cellStyle name="Акцент1 2" xfId="202" xr:uid="{00000000-0005-0000-0000-0000C4000000}"/>
    <cellStyle name="Акцент1 2 2" xfId="203" xr:uid="{00000000-0005-0000-0000-0000C5000000}"/>
    <cellStyle name="Акцент1 2 3" xfId="204" xr:uid="{00000000-0005-0000-0000-0000C6000000}"/>
    <cellStyle name="Акцент2 2" xfId="205" xr:uid="{00000000-0005-0000-0000-0000C7000000}"/>
    <cellStyle name="Акцент2 2 2" xfId="206" xr:uid="{00000000-0005-0000-0000-0000C8000000}"/>
    <cellStyle name="Акцент2 2 3" xfId="207" xr:uid="{00000000-0005-0000-0000-0000C9000000}"/>
    <cellStyle name="Акцент3 2" xfId="208" xr:uid="{00000000-0005-0000-0000-0000CA000000}"/>
    <cellStyle name="Акцент3 2 2" xfId="209" xr:uid="{00000000-0005-0000-0000-0000CB000000}"/>
    <cellStyle name="Акцент3 2 3" xfId="210" xr:uid="{00000000-0005-0000-0000-0000CC000000}"/>
    <cellStyle name="Акцент4 2" xfId="211" xr:uid="{00000000-0005-0000-0000-0000CD000000}"/>
    <cellStyle name="Акцент4 2 2" xfId="212" xr:uid="{00000000-0005-0000-0000-0000CE000000}"/>
    <cellStyle name="Акцент4 2 3" xfId="213" xr:uid="{00000000-0005-0000-0000-0000CF000000}"/>
    <cellStyle name="Акцент5 2" xfId="214" xr:uid="{00000000-0005-0000-0000-0000D0000000}"/>
    <cellStyle name="Акцент5 2 2" xfId="215" xr:uid="{00000000-0005-0000-0000-0000D1000000}"/>
    <cellStyle name="Акцент5 2 3" xfId="216" xr:uid="{00000000-0005-0000-0000-0000D2000000}"/>
    <cellStyle name="Акцент6 2" xfId="217" xr:uid="{00000000-0005-0000-0000-0000D3000000}"/>
    <cellStyle name="Акцент6 2 2" xfId="218" xr:uid="{00000000-0005-0000-0000-0000D4000000}"/>
    <cellStyle name="Акцент6 2 3" xfId="219" xr:uid="{00000000-0005-0000-0000-0000D5000000}"/>
    <cellStyle name="Ввод  2" xfId="220" xr:uid="{00000000-0005-0000-0000-0000D6000000}"/>
    <cellStyle name="Ввод  2 2" xfId="221" xr:uid="{00000000-0005-0000-0000-0000D7000000}"/>
    <cellStyle name="Ввод  2 3" xfId="222" xr:uid="{00000000-0005-0000-0000-0000D8000000}"/>
    <cellStyle name="Вывод 2" xfId="223" xr:uid="{00000000-0005-0000-0000-0000D9000000}"/>
    <cellStyle name="Вывод 2 2" xfId="224" xr:uid="{00000000-0005-0000-0000-0000DA000000}"/>
    <cellStyle name="Вывод 2 3" xfId="225" xr:uid="{00000000-0005-0000-0000-0000DB000000}"/>
    <cellStyle name="Вычисление 2" xfId="226" xr:uid="{00000000-0005-0000-0000-0000DC000000}"/>
    <cellStyle name="Вычисление 2 2" xfId="227" xr:uid="{00000000-0005-0000-0000-0000DD000000}"/>
    <cellStyle name="Вычисление 2 3" xfId="228" xr:uid="{00000000-0005-0000-0000-0000DE000000}"/>
    <cellStyle name="Заголовок 1 2" xfId="229" xr:uid="{00000000-0005-0000-0000-0000DF000000}"/>
    <cellStyle name="Заголовок 1 2 2" xfId="230" xr:uid="{00000000-0005-0000-0000-0000E0000000}"/>
    <cellStyle name="Заголовок 1 2 3" xfId="231" xr:uid="{00000000-0005-0000-0000-0000E1000000}"/>
    <cellStyle name="Заголовок 2 2" xfId="232" xr:uid="{00000000-0005-0000-0000-0000E2000000}"/>
    <cellStyle name="Заголовок 2 2 2" xfId="233" xr:uid="{00000000-0005-0000-0000-0000E3000000}"/>
    <cellStyle name="Заголовок 2 2 3" xfId="234" xr:uid="{00000000-0005-0000-0000-0000E4000000}"/>
    <cellStyle name="Заголовок 3 2" xfId="235" xr:uid="{00000000-0005-0000-0000-0000E5000000}"/>
    <cellStyle name="Заголовок 3 2 2" xfId="236" xr:uid="{00000000-0005-0000-0000-0000E6000000}"/>
    <cellStyle name="Заголовок 3 2 3" xfId="237" xr:uid="{00000000-0005-0000-0000-0000E7000000}"/>
    <cellStyle name="Заголовок 4 2" xfId="238" xr:uid="{00000000-0005-0000-0000-0000E8000000}"/>
    <cellStyle name="Заголовок 4 2 2" xfId="239" xr:uid="{00000000-0005-0000-0000-0000E9000000}"/>
    <cellStyle name="Заголовок 4 2 3" xfId="240" xr:uid="{00000000-0005-0000-0000-0000EA000000}"/>
    <cellStyle name="Итог 2" xfId="241" xr:uid="{00000000-0005-0000-0000-0000EB000000}"/>
    <cellStyle name="Итог 2 2" xfId="242" xr:uid="{00000000-0005-0000-0000-0000EC000000}"/>
    <cellStyle name="Итог 2 3" xfId="243" xr:uid="{00000000-0005-0000-0000-0000ED000000}"/>
    <cellStyle name="Контрольная ячейка 2" xfId="244" xr:uid="{00000000-0005-0000-0000-0000EE000000}"/>
    <cellStyle name="Контрольная ячейка 2 2" xfId="245" xr:uid="{00000000-0005-0000-0000-0000EF000000}"/>
    <cellStyle name="Контрольная ячейка 2 3" xfId="246" xr:uid="{00000000-0005-0000-0000-0000F0000000}"/>
    <cellStyle name="Название 2" xfId="247" xr:uid="{00000000-0005-0000-0000-0000F1000000}"/>
    <cellStyle name="Название 2 2" xfId="248" xr:uid="{00000000-0005-0000-0000-0000F2000000}"/>
    <cellStyle name="Название 2 3" xfId="249" xr:uid="{00000000-0005-0000-0000-0000F3000000}"/>
    <cellStyle name="Нейтральный 2" xfId="250" xr:uid="{00000000-0005-0000-0000-0000F4000000}"/>
    <cellStyle name="Нейтральный 2 2" xfId="251" xr:uid="{00000000-0005-0000-0000-0000F5000000}"/>
    <cellStyle name="Нейтральный 2 3" xfId="252" xr:uid="{00000000-0005-0000-0000-0000F6000000}"/>
    <cellStyle name="Обычный" xfId="0" builtinId="0"/>
    <cellStyle name="Обычный 10" xfId="253" xr:uid="{00000000-0005-0000-0000-0000F8000000}"/>
    <cellStyle name="Обычный 10 2" xfId="254" xr:uid="{00000000-0005-0000-0000-0000F9000000}"/>
    <cellStyle name="Обычный 10 3" xfId="255" xr:uid="{00000000-0005-0000-0000-0000FA000000}"/>
    <cellStyle name="Обычный 10 3 2" xfId="256" xr:uid="{00000000-0005-0000-0000-0000FB000000}"/>
    <cellStyle name="Обычный 10 4" xfId="257" xr:uid="{00000000-0005-0000-0000-0000FC000000}"/>
    <cellStyle name="Обычный 11" xfId="258" xr:uid="{00000000-0005-0000-0000-0000FD000000}"/>
    <cellStyle name="Обычный 11 2" xfId="259" xr:uid="{00000000-0005-0000-0000-0000FE000000}"/>
    <cellStyle name="Обычный 12" xfId="260" xr:uid="{00000000-0005-0000-0000-0000FF000000}"/>
    <cellStyle name="Обычный 12 2" xfId="261" xr:uid="{00000000-0005-0000-0000-000000010000}"/>
    <cellStyle name="Обычный 13" xfId="262" xr:uid="{00000000-0005-0000-0000-000001010000}"/>
    <cellStyle name="Обычный 14" xfId="263" xr:uid="{00000000-0005-0000-0000-000002010000}"/>
    <cellStyle name="Обычный 15" xfId="264" xr:uid="{00000000-0005-0000-0000-000003010000}"/>
    <cellStyle name="Обычный 16" xfId="265" xr:uid="{00000000-0005-0000-0000-000004010000}"/>
    <cellStyle name="Обычный 17" xfId="266" xr:uid="{00000000-0005-0000-0000-000005010000}"/>
    <cellStyle name="Обычный 17 2" xfId="267" xr:uid="{00000000-0005-0000-0000-000006010000}"/>
    <cellStyle name="Обычный 17 3" xfId="268" xr:uid="{00000000-0005-0000-0000-000007010000}"/>
    <cellStyle name="Обычный 18" xfId="269" xr:uid="{00000000-0005-0000-0000-000008010000}"/>
    <cellStyle name="Обычный 19" xfId="270" xr:uid="{00000000-0005-0000-0000-000009010000}"/>
    <cellStyle name="Обычный 2" xfId="271" xr:uid="{00000000-0005-0000-0000-00000A010000}"/>
    <cellStyle name="Обычный 2 10" xfId="272" xr:uid="{00000000-0005-0000-0000-00000B010000}"/>
    <cellStyle name="Обычный 2 10 2" xfId="273" xr:uid="{00000000-0005-0000-0000-00000C010000}"/>
    <cellStyle name="Обычный 2 11" xfId="274" xr:uid="{00000000-0005-0000-0000-00000D010000}"/>
    <cellStyle name="Обычный 2 12" xfId="275" xr:uid="{00000000-0005-0000-0000-00000E010000}"/>
    <cellStyle name="Обычный 2 13" xfId="276" xr:uid="{00000000-0005-0000-0000-00000F010000}"/>
    <cellStyle name="Обычный 2 2" xfId="277" xr:uid="{00000000-0005-0000-0000-000010010000}"/>
    <cellStyle name="Обычный 2 2 2" xfId="278" xr:uid="{00000000-0005-0000-0000-000011010000}"/>
    <cellStyle name="Обычный 2 2 2 2" xfId="5" xr:uid="{00000000-0005-0000-0000-000012010000}"/>
    <cellStyle name="Обычный 2 2 3" xfId="279" xr:uid="{00000000-0005-0000-0000-000013010000}"/>
    <cellStyle name="Обычный 2 2 3 2" xfId="280" xr:uid="{00000000-0005-0000-0000-000014010000}"/>
    <cellStyle name="Обычный 2 2 4" xfId="281" xr:uid="{00000000-0005-0000-0000-000015010000}"/>
    <cellStyle name="Обычный 2 2 5" xfId="282" xr:uid="{00000000-0005-0000-0000-000016010000}"/>
    <cellStyle name="Обычный 2 2 5 2" xfId="283" xr:uid="{00000000-0005-0000-0000-000017010000}"/>
    <cellStyle name="Обычный 2 2 6" xfId="284" xr:uid="{00000000-0005-0000-0000-000018010000}"/>
    <cellStyle name="Обычный 2 2 6 2" xfId="285" xr:uid="{00000000-0005-0000-0000-000019010000}"/>
    <cellStyle name="Обычный 2 2 7" xfId="286" xr:uid="{00000000-0005-0000-0000-00001A010000}"/>
    <cellStyle name="Обычный 2 2 8" xfId="287" xr:uid="{00000000-0005-0000-0000-00001B010000}"/>
    <cellStyle name="Обычный 2 2 9" xfId="288" xr:uid="{00000000-0005-0000-0000-00001C010000}"/>
    <cellStyle name="Обычный 2 3" xfId="289" xr:uid="{00000000-0005-0000-0000-00001D010000}"/>
    <cellStyle name="Обычный 2 3 2" xfId="290" xr:uid="{00000000-0005-0000-0000-00001E010000}"/>
    <cellStyle name="Обычный 2 3 3" xfId="291" xr:uid="{00000000-0005-0000-0000-00001F010000}"/>
    <cellStyle name="Обычный 2 4" xfId="292" xr:uid="{00000000-0005-0000-0000-000020010000}"/>
    <cellStyle name="Обычный 2 4 2" xfId="293" xr:uid="{00000000-0005-0000-0000-000021010000}"/>
    <cellStyle name="Обычный 2 4 2 2" xfId="294" xr:uid="{00000000-0005-0000-0000-000022010000}"/>
    <cellStyle name="Обычный 2 4 3" xfId="295" xr:uid="{00000000-0005-0000-0000-000023010000}"/>
    <cellStyle name="Обычный 2 4 4" xfId="296" xr:uid="{00000000-0005-0000-0000-000024010000}"/>
    <cellStyle name="Обычный 2 5" xfId="297" xr:uid="{00000000-0005-0000-0000-000025010000}"/>
    <cellStyle name="Обычный 2 5 2" xfId="298" xr:uid="{00000000-0005-0000-0000-000026010000}"/>
    <cellStyle name="Обычный 2 5 3" xfId="299" xr:uid="{00000000-0005-0000-0000-000027010000}"/>
    <cellStyle name="Обычный 2 6" xfId="300" xr:uid="{00000000-0005-0000-0000-000028010000}"/>
    <cellStyle name="Обычный 2 6 2" xfId="301" xr:uid="{00000000-0005-0000-0000-000029010000}"/>
    <cellStyle name="Обычный 2 6 3" xfId="302" xr:uid="{00000000-0005-0000-0000-00002A010000}"/>
    <cellStyle name="Обычный 2 7" xfId="303" xr:uid="{00000000-0005-0000-0000-00002B010000}"/>
    <cellStyle name="Обычный 2 7 2" xfId="304" xr:uid="{00000000-0005-0000-0000-00002C010000}"/>
    <cellStyle name="Обычный 2 7 3" xfId="305" xr:uid="{00000000-0005-0000-0000-00002D010000}"/>
    <cellStyle name="Обычный 2 8" xfId="306" xr:uid="{00000000-0005-0000-0000-00002E010000}"/>
    <cellStyle name="Обычный 2 8 2" xfId="307" xr:uid="{00000000-0005-0000-0000-00002F010000}"/>
    <cellStyle name="Обычный 2 8 3" xfId="308" xr:uid="{00000000-0005-0000-0000-000030010000}"/>
    <cellStyle name="Обычный 2 9" xfId="309" xr:uid="{00000000-0005-0000-0000-000031010000}"/>
    <cellStyle name="Обычный 2 9 2" xfId="310" xr:uid="{00000000-0005-0000-0000-000032010000}"/>
    <cellStyle name="Обычный 2 9 3" xfId="311" xr:uid="{00000000-0005-0000-0000-000033010000}"/>
    <cellStyle name="Обычный 2_Отчет Минэнерго 7.1. 3 кв. 2011" xfId="312" xr:uid="{00000000-0005-0000-0000-000034010000}"/>
    <cellStyle name="Обычный 20" xfId="313" xr:uid="{00000000-0005-0000-0000-000035010000}"/>
    <cellStyle name="Обычный 21" xfId="314" xr:uid="{00000000-0005-0000-0000-000036010000}"/>
    <cellStyle name="Обычный 21 2" xfId="315" xr:uid="{00000000-0005-0000-0000-000037010000}"/>
    <cellStyle name="Обычный 22" xfId="316" xr:uid="{00000000-0005-0000-0000-000038010000}"/>
    <cellStyle name="Обычный 22 2" xfId="317" xr:uid="{00000000-0005-0000-0000-000039010000}"/>
    <cellStyle name="Обычный 23" xfId="318" xr:uid="{00000000-0005-0000-0000-00003A010000}"/>
    <cellStyle name="Обычный 24" xfId="3" xr:uid="{00000000-0005-0000-0000-00003B010000}"/>
    <cellStyle name="Обычный 24 2" xfId="319" xr:uid="{00000000-0005-0000-0000-00003C010000}"/>
    <cellStyle name="Обычный 25" xfId="320" xr:uid="{00000000-0005-0000-0000-00003D010000}"/>
    <cellStyle name="Обычный 26" xfId="4" xr:uid="{00000000-0005-0000-0000-00003E010000}"/>
    <cellStyle name="Обычный 3" xfId="321" xr:uid="{00000000-0005-0000-0000-00003F010000}"/>
    <cellStyle name="Обычный 3 2" xfId="322" xr:uid="{00000000-0005-0000-0000-000040010000}"/>
    <cellStyle name="Обычный 3 2 2" xfId="323" xr:uid="{00000000-0005-0000-0000-000041010000}"/>
    <cellStyle name="Обычный 3 3" xfId="324" xr:uid="{00000000-0005-0000-0000-000042010000}"/>
    <cellStyle name="Обычный 3 3 2" xfId="325" xr:uid="{00000000-0005-0000-0000-000043010000}"/>
    <cellStyle name="Обычный 3 3 2 2" xfId="326" xr:uid="{00000000-0005-0000-0000-000044010000}"/>
    <cellStyle name="Обычный 3 3 3" xfId="327" xr:uid="{00000000-0005-0000-0000-000045010000}"/>
    <cellStyle name="Обычный 3 3_ИП 2011г от 01 06 11" xfId="328" xr:uid="{00000000-0005-0000-0000-000046010000}"/>
    <cellStyle name="Обычный 3 4" xfId="329" xr:uid="{00000000-0005-0000-0000-000047010000}"/>
    <cellStyle name="Обычный 3 4 2" xfId="330" xr:uid="{00000000-0005-0000-0000-000048010000}"/>
    <cellStyle name="Обычный 3 5" xfId="331" xr:uid="{00000000-0005-0000-0000-000049010000}"/>
    <cellStyle name="Обычный 3 6" xfId="332" xr:uid="{00000000-0005-0000-0000-00004A010000}"/>
    <cellStyle name="Обычный 3 7" xfId="333" xr:uid="{00000000-0005-0000-0000-00004B010000}"/>
    <cellStyle name="Обычный 3_Отчет Минэнерго 7.1. 3 кв. 2011" xfId="334" xr:uid="{00000000-0005-0000-0000-00004C010000}"/>
    <cellStyle name="Обычный 4" xfId="335" xr:uid="{00000000-0005-0000-0000-00004D010000}"/>
    <cellStyle name="Обычный 4 2" xfId="336" xr:uid="{00000000-0005-0000-0000-00004E010000}"/>
    <cellStyle name="Обычный 4 3" xfId="337" xr:uid="{00000000-0005-0000-0000-00004F010000}"/>
    <cellStyle name="Обычный 5" xfId="338" xr:uid="{00000000-0005-0000-0000-000050010000}"/>
    <cellStyle name="Обычный 5 2" xfId="339" xr:uid="{00000000-0005-0000-0000-000051010000}"/>
    <cellStyle name="Обычный 5 3" xfId="340" xr:uid="{00000000-0005-0000-0000-000052010000}"/>
    <cellStyle name="Обычный 6" xfId="341" xr:uid="{00000000-0005-0000-0000-000053010000}"/>
    <cellStyle name="Обычный 6 2" xfId="342" xr:uid="{00000000-0005-0000-0000-000054010000}"/>
    <cellStyle name="Обычный 7" xfId="1" xr:uid="{00000000-0005-0000-0000-000055010000}"/>
    <cellStyle name="Обычный 7 2" xfId="344" xr:uid="{00000000-0005-0000-0000-000056010000}"/>
    <cellStyle name="Обычный 7 3" xfId="343" xr:uid="{00000000-0005-0000-0000-000057010000}"/>
    <cellStyle name="Обычный 8" xfId="345" xr:uid="{00000000-0005-0000-0000-000058010000}"/>
    <cellStyle name="Обычный 8 2" xfId="346" xr:uid="{00000000-0005-0000-0000-000059010000}"/>
    <cellStyle name="Обычный 9" xfId="347" xr:uid="{00000000-0005-0000-0000-00005A010000}"/>
    <cellStyle name="Плохой 2" xfId="348" xr:uid="{00000000-0005-0000-0000-00005B010000}"/>
    <cellStyle name="Плохой 2 2" xfId="349" xr:uid="{00000000-0005-0000-0000-00005C010000}"/>
    <cellStyle name="Плохой 2 3" xfId="350" xr:uid="{00000000-0005-0000-0000-00005D010000}"/>
    <cellStyle name="Пояснение 2" xfId="351" xr:uid="{00000000-0005-0000-0000-00005E010000}"/>
    <cellStyle name="Пояснение 2 2" xfId="352" xr:uid="{00000000-0005-0000-0000-00005F010000}"/>
    <cellStyle name="Пояснение 2 3" xfId="353" xr:uid="{00000000-0005-0000-0000-000060010000}"/>
    <cellStyle name="Примечание 2" xfId="354" xr:uid="{00000000-0005-0000-0000-000061010000}"/>
    <cellStyle name="Примечание 2 2" xfId="355" xr:uid="{00000000-0005-0000-0000-000062010000}"/>
    <cellStyle name="Примечание 2 3" xfId="356" xr:uid="{00000000-0005-0000-0000-000063010000}"/>
    <cellStyle name="Примечание 2 4" xfId="357" xr:uid="{00000000-0005-0000-0000-000064010000}"/>
    <cellStyle name="Примечание 2 5" xfId="358" xr:uid="{00000000-0005-0000-0000-000065010000}"/>
    <cellStyle name="Примечание 3" xfId="359" xr:uid="{00000000-0005-0000-0000-000066010000}"/>
    <cellStyle name="Примечание 3 2" xfId="360" xr:uid="{00000000-0005-0000-0000-000067010000}"/>
    <cellStyle name="Примечание 3 3" xfId="361" xr:uid="{00000000-0005-0000-0000-000068010000}"/>
    <cellStyle name="Примечание 3 4" xfId="362" xr:uid="{00000000-0005-0000-0000-000069010000}"/>
    <cellStyle name="Процентный 2" xfId="363" xr:uid="{00000000-0005-0000-0000-00006A010000}"/>
    <cellStyle name="Процентный 2 10" xfId="364" xr:uid="{00000000-0005-0000-0000-00006B010000}"/>
    <cellStyle name="Процентный 2 11" xfId="365" xr:uid="{00000000-0005-0000-0000-00006C010000}"/>
    <cellStyle name="Процентный 2 12" xfId="366" xr:uid="{00000000-0005-0000-0000-00006D010000}"/>
    <cellStyle name="Процентный 2 13" xfId="367" xr:uid="{00000000-0005-0000-0000-00006E010000}"/>
    <cellStyle name="Процентный 2 2" xfId="368" xr:uid="{00000000-0005-0000-0000-00006F010000}"/>
    <cellStyle name="Процентный 2 2 2" xfId="369" xr:uid="{00000000-0005-0000-0000-000070010000}"/>
    <cellStyle name="Процентный 2 2 3" xfId="370" xr:uid="{00000000-0005-0000-0000-000071010000}"/>
    <cellStyle name="Процентный 2 2 4" xfId="371" xr:uid="{00000000-0005-0000-0000-000072010000}"/>
    <cellStyle name="Процентный 2 2 5" xfId="372" xr:uid="{00000000-0005-0000-0000-000073010000}"/>
    <cellStyle name="Процентный 2 2 6" xfId="373" xr:uid="{00000000-0005-0000-0000-000074010000}"/>
    <cellStyle name="Процентный 2 2 7" xfId="374" xr:uid="{00000000-0005-0000-0000-000075010000}"/>
    <cellStyle name="Процентный 2 2 8" xfId="375" xr:uid="{00000000-0005-0000-0000-000076010000}"/>
    <cellStyle name="Процентный 2 2 9" xfId="376" xr:uid="{00000000-0005-0000-0000-000077010000}"/>
    <cellStyle name="Процентный 2 3" xfId="377" xr:uid="{00000000-0005-0000-0000-000078010000}"/>
    <cellStyle name="Процентный 2 3 2" xfId="378" xr:uid="{00000000-0005-0000-0000-000079010000}"/>
    <cellStyle name="Процентный 2 3 3" xfId="379" xr:uid="{00000000-0005-0000-0000-00007A010000}"/>
    <cellStyle name="Процентный 2 3 4" xfId="380" xr:uid="{00000000-0005-0000-0000-00007B010000}"/>
    <cellStyle name="Процентный 2 3 5" xfId="381" xr:uid="{00000000-0005-0000-0000-00007C010000}"/>
    <cellStyle name="Процентный 2 3 6" xfId="382" xr:uid="{00000000-0005-0000-0000-00007D010000}"/>
    <cellStyle name="Процентный 2 3 7" xfId="383" xr:uid="{00000000-0005-0000-0000-00007E010000}"/>
    <cellStyle name="Процентный 2 3 8" xfId="384" xr:uid="{00000000-0005-0000-0000-00007F010000}"/>
    <cellStyle name="Процентный 2 3 9" xfId="385" xr:uid="{00000000-0005-0000-0000-000080010000}"/>
    <cellStyle name="Процентный 2 4" xfId="386" xr:uid="{00000000-0005-0000-0000-000081010000}"/>
    <cellStyle name="Процентный 2 4 10" xfId="387" xr:uid="{00000000-0005-0000-0000-000082010000}"/>
    <cellStyle name="Процентный 2 4 2" xfId="388" xr:uid="{00000000-0005-0000-0000-000083010000}"/>
    <cellStyle name="Процентный 2 4 3" xfId="389" xr:uid="{00000000-0005-0000-0000-000084010000}"/>
    <cellStyle name="Процентный 2 4 4" xfId="390" xr:uid="{00000000-0005-0000-0000-000085010000}"/>
    <cellStyle name="Процентный 2 4 5" xfId="391" xr:uid="{00000000-0005-0000-0000-000086010000}"/>
    <cellStyle name="Процентный 2 4 6" xfId="392" xr:uid="{00000000-0005-0000-0000-000087010000}"/>
    <cellStyle name="Процентный 2 4 7" xfId="393" xr:uid="{00000000-0005-0000-0000-000088010000}"/>
    <cellStyle name="Процентный 2 4 8" xfId="394" xr:uid="{00000000-0005-0000-0000-000089010000}"/>
    <cellStyle name="Процентный 2 4 9" xfId="395" xr:uid="{00000000-0005-0000-0000-00008A010000}"/>
    <cellStyle name="Процентный 2 5" xfId="396" xr:uid="{00000000-0005-0000-0000-00008B010000}"/>
    <cellStyle name="Процентный 2 6" xfId="397" xr:uid="{00000000-0005-0000-0000-00008C010000}"/>
    <cellStyle name="Процентный 2 7" xfId="398" xr:uid="{00000000-0005-0000-0000-00008D010000}"/>
    <cellStyle name="Процентный 2 8" xfId="399" xr:uid="{00000000-0005-0000-0000-00008E010000}"/>
    <cellStyle name="Процентный 2 9" xfId="400" xr:uid="{00000000-0005-0000-0000-00008F010000}"/>
    <cellStyle name="Процентный 3" xfId="401" xr:uid="{00000000-0005-0000-0000-000090010000}"/>
    <cellStyle name="Процентный 3 2" xfId="402" xr:uid="{00000000-0005-0000-0000-000091010000}"/>
    <cellStyle name="Процентный 3 3" xfId="403" xr:uid="{00000000-0005-0000-0000-000092010000}"/>
    <cellStyle name="Процентный 3 4" xfId="404" xr:uid="{00000000-0005-0000-0000-000093010000}"/>
    <cellStyle name="Процентный 3 5" xfId="405" xr:uid="{00000000-0005-0000-0000-000094010000}"/>
    <cellStyle name="Процентный 3 6" xfId="406" xr:uid="{00000000-0005-0000-0000-000095010000}"/>
    <cellStyle name="Процентный 3 7" xfId="407" xr:uid="{00000000-0005-0000-0000-000096010000}"/>
    <cellStyle name="Процентный 3 8" xfId="408" xr:uid="{00000000-0005-0000-0000-000097010000}"/>
    <cellStyle name="Процентный 3 9" xfId="409" xr:uid="{00000000-0005-0000-0000-000098010000}"/>
    <cellStyle name="Процентный 4" xfId="410" xr:uid="{00000000-0005-0000-0000-000099010000}"/>
    <cellStyle name="Процентный 4 2" xfId="411" xr:uid="{00000000-0005-0000-0000-00009A010000}"/>
    <cellStyle name="Процентный 4 3" xfId="412" xr:uid="{00000000-0005-0000-0000-00009B010000}"/>
    <cellStyle name="Процентный 4 4" xfId="413" xr:uid="{00000000-0005-0000-0000-00009C010000}"/>
    <cellStyle name="Процентный 4 5" xfId="414" xr:uid="{00000000-0005-0000-0000-00009D010000}"/>
    <cellStyle name="Процентный 4 6" xfId="415" xr:uid="{00000000-0005-0000-0000-00009E010000}"/>
    <cellStyle name="Процентный 4 7" xfId="416" xr:uid="{00000000-0005-0000-0000-00009F010000}"/>
    <cellStyle name="Процентный 4 8" xfId="417" xr:uid="{00000000-0005-0000-0000-0000A0010000}"/>
    <cellStyle name="Процентный 4 9" xfId="418" xr:uid="{00000000-0005-0000-0000-0000A1010000}"/>
    <cellStyle name="Процентный 5" xfId="419" xr:uid="{00000000-0005-0000-0000-0000A2010000}"/>
    <cellStyle name="Процентный 5 2" xfId="420" xr:uid="{00000000-0005-0000-0000-0000A3010000}"/>
    <cellStyle name="Процентный 5 3" xfId="421" xr:uid="{00000000-0005-0000-0000-0000A4010000}"/>
    <cellStyle name="Процентный 5 4" xfId="422" xr:uid="{00000000-0005-0000-0000-0000A5010000}"/>
    <cellStyle name="Процентный 5 5" xfId="423" xr:uid="{00000000-0005-0000-0000-0000A6010000}"/>
    <cellStyle name="Процентный 5 6" xfId="424" xr:uid="{00000000-0005-0000-0000-0000A7010000}"/>
    <cellStyle name="Процентный 5 7" xfId="425" xr:uid="{00000000-0005-0000-0000-0000A8010000}"/>
    <cellStyle name="Процентный 5 8" xfId="426" xr:uid="{00000000-0005-0000-0000-0000A9010000}"/>
    <cellStyle name="Процентный 5 9" xfId="427" xr:uid="{00000000-0005-0000-0000-0000AA010000}"/>
    <cellStyle name="Процентный 6" xfId="428" xr:uid="{00000000-0005-0000-0000-0000AB010000}"/>
    <cellStyle name="Процентный 7" xfId="429" xr:uid="{00000000-0005-0000-0000-0000AC010000}"/>
    <cellStyle name="Процентный 8" xfId="478" xr:uid="{00000000-0005-0000-0000-0000AD010000}"/>
    <cellStyle name="Связанная ячейка 2" xfId="430" xr:uid="{00000000-0005-0000-0000-0000AE010000}"/>
    <cellStyle name="Связанная ячейка 2 2" xfId="431" xr:uid="{00000000-0005-0000-0000-0000AF010000}"/>
    <cellStyle name="Связанная ячейка 2 3" xfId="432" xr:uid="{00000000-0005-0000-0000-0000B0010000}"/>
    <cellStyle name="Стиль 1" xfId="433" xr:uid="{00000000-0005-0000-0000-0000B1010000}"/>
    <cellStyle name="ТЕКСТ" xfId="434" xr:uid="{00000000-0005-0000-0000-0000B2010000}"/>
    <cellStyle name="Текст предупреждения 2" xfId="435" xr:uid="{00000000-0005-0000-0000-0000B3010000}"/>
    <cellStyle name="Текст предупреждения 2 2" xfId="436" xr:uid="{00000000-0005-0000-0000-0000B4010000}"/>
    <cellStyle name="Финансовый [0] 2" xfId="437" xr:uid="{00000000-0005-0000-0000-0000B5010000}"/>
    <cellStyle name="Финансовый 10" xfId="438" xr:uid="{00000000-0005-0000-0000-0000B6010000}"/>
    <cellStyle name="Финансовый 11" xfId="439" xr:uid="{00000000-0005-0000-0000-0000B7010000}"/>
    <cellStyle name="Финансовый 12" xfId="440" xr:uid="{00000000-0005-0000-0000-0000B8010000}"/>
    <cellStyle name="Финансовый 13" xfId="441" xr:uid="{00000000-0005-0000-0000-0000B9010000}"/>
    <cellStyle name="Финансовый 14" xfId="442" xr:uid="{00000000-0005-0000-0000-0000BA010000}"/>
    <cellStyle name="Финансовый 15" xfId="477" xr:uid="{00000000-0005-0000-0000-0000BB010000}"/>
    <cellStyle name="Финансовый 16" xfId="476" xr:uid="{00000000-0005-0000-0000-0000BC010000}"/>
    <cellStyle name="Финансовый 16 2" xfId="483" xr:uid="{00000000-0005-0000-0000-0000BD010000}"/>
    <cellStyle name="Финансовый 17" xfId="482" xr:uid="{00000000-0005-0000-0000-0000BE010000}"/>
    <cellStyle name="Финансовый 18" xfId="479" xr:uid="{00000000-0005-0000-0000-0000BF010000}"/>
    <cellStyle name="Финансовый 19" xfId="481" xr:uid="{00000000-0005-0000-0000-0000C0010000}"/>
    <cellStyle name="Финансовый 2" xfId="2" xr:uid="{00000000-0005-0000-0000-0000C1010000}"/>
    <cellStyle name="Финансовый 2 10" xfId="443" xr:uid="{00000000-0005-0000-0000-0000C2010000}"/>
    <cellStyle name="Финансовый 2 10 2" xfId="444" xr:uid="{00000000-0005-0000-0000-0000C3010000}"/>
    <cellStyle name="Финансовый 2 11" xfId="445" xr:uid="{00000000-0005-0000-0000-0000C4010000}"/>
    <cellStyle name="Финансовый 2 2" xfId="446" xr:uid="{00000000-0005-0000-0000-0000C5010000}"/>
    <cellStyle name="Финансовый 2 2 2" xfId="447" xr:uid="{00000000-0005-0000-0000-0000C6010000}"/>
    <cellStyle name="Финансовый 2 2 3" xfId="448" xr:uid="{00000000-0005-0000-0000-0000C7010000}"/>
    <cellStyle name="Финансовый 2 2 4" xfId="449" xr:uid="{00000000-0005-0000-0000-0000C8010000}"/>
    <cellStyle name="Финансовый 2 2 5" xfId="450" xr:uid="{00000000-0005-0000-0000-0000C9010000}"/>
    <cellStyle name="Финансовый 2 2 6" xfId="451" xr:uid="{00000000-0005-0000-0000-0000CA010000}"/>
    <cellStyle name="Финансовый 2 2 7" xfId="452" xr:uid="{00000000-0005-0000-0000-0000CB010000}"/>
    <cellStyle name="Финансовый 2 2 8" xfId="453" xr:uid="{00000000-0005-0000-0000-0000CC010000}"/>
    <cellStyle name="Финансовый 2 2 9" xfId="454" xr:uid="{00000000-0005-0000-0000-0000CD010000}"/>
    <cellStyle name="Финансовый 2 3" xfId="455" xr:uid="{00000000-0005-0000-0000-0000CE010000}"/>
    <cellStyle name="Финансовый 2 3 2" xfId="456" xr:uid="{00000000-0005-0000-0000-0000CF010000}"/>
    <cellStyle name="Финансовый 2 4" xfId="457" xr:uid="{00000000-0005-0000-0000-0000D0010000}"/>
    <cellStyle name="Финансовый 2 5" xfId="458" xr:uid="{00000000-0005-0000-0000-0000D1010000}"/>
    <cellStyle name="Финансовый 2 6" xfId="459" xr:uid="{00000000-0005-0000-0000-0000D2010000}"/>
    <cellStyle name="Финансовый 2 7" xfId="460" xr:uid="{00000000-0005-0000-0000-0000D3010000}"/>
    <cellStyle name="Финансовый 2 8" xfId="461" xr:uid="{00000000-0005-0000-0000-0000D4010000}"/>
    <cellStyle name="Финансовый 2 9" xfId="462" xr:uid="{00000000-0005-0000-0000-0000D5010000}"/>
    <cellStyle name="Финансовый 20" xfId="480" xr:uid="{00000000-0005-0000-0000-0000D6010000}"/>
    <cellStyle name="Финансовый 3" xfId="463" xr:uid="{00000000-0005-0000-0000-0000D7010000}"/>
    <cellStyle name="Финансовый 3 2" xfId="464" xr:uid="{00000000-0005-0000-0000-0000D8010000}"/>
    <cellStyle name="Финансовый 3 3" xfId="465" xr:uid="{00000000-0005-0000-0000-0000D9010000}"/>
    <cellStyle name="Финансовый 4" xfId="466" xr:uid="{00000000-0005-0000-0000-0000DA010000}"/>
    <cellStyle name="Финансовый 4 2" xfId="467" xr:uid="{00000000-0005-0000-0000-0000DB010000}"/>
    <cellStyle name="Финансовый 5" xfId="468" xr:uid="{00000000-0005-0000-0000-0000DC010000}"/>
    <cellStyle name="Финансовый 6" xfId="469" xr:uid="{00000000-0005-0000-0000-0000DD010000}"/>
    <cellStyle name="Финансовый 7" xfId="470" xr:uid="{00000000-0005-0000-0000-0000DE010000}"/>
    <cellStyle name="Финансовый 8" xfId="471" xr:uid="{00000000-0005-0000-0000-0000DF010000}"/>
    <cellStyle name="Финансовый 9" xfId="472" xr:uid="{00000000-0005-0000-0000-0000E0010000}"/>
    <cellStyle name="Хороший 2" xfId="473" xr:uid="{00000000-0005-0000-0000-0000E1010000}"/>
    <cellStyle name="Хороший 2 2" xfId="474" xr:uid="{00000000-0005-0000-0000-0000E2010000}"/>
    <cellStyle name="Хороший 2 3" xfId="475" xr:uid="{00000000-0005-0000-0000-0000E301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T136"/>
  <sheetViews>
    <sheetView topLeftCell="E1" zoomScale="70" zoomScaleNormal="70" zoomScaleSheetLayoutView="100" workbookViewId="0">
      <selection activeCell="F29" sqref="F29"/>
    </sheetView>
  </sheetViews>
  <sheetFormatPr defaultColWidth="9.140625" defaultRowHeight="15.75" x14ac:dyDescent="0.25"/>
  <cols>
    <col min="1" max="1" width="12.85546875" style="9" customWidth="1"/>
    <col min="2" max="2" width="66" style="10" customWidth="1"/>
    <col min="3" max="3" width="15.28515625" style="10" customWidth="1"/>
    <col min="4" max="4" width="16" style="3" customWidth="1"/>
    <col min="5" max="5" width="15.28515625" style="3" customWidth="1"/>
    <col min="6" max="6" width="15.5703125" style="3" customWidth="1"/>
    <col min="7" max="7" width="17" style="3" customWidth="1"/>
    <col min="8" max="8" width="15.140625" style="3" customWidth="1"/>
    <col min="9" max="9" width="16.7109375" style="3" customWidth="1"/>
    <col min="10" max="10" width="13.85546875" style="3" customWidth="1"/>
    <col min="11" max="11" width="14.5703125" style="3" customWidth="1"/>
    <col min="12" max="12" width="11.7109375" style="3" customWidth="1"/>
    <col min="13" max="13" width="15.140625" style="3" customWidth="1"/>
    <col min="14" max="14" width="12.85546875" style="3" customWidth="1"/>
    <col min="15" max="15" width="15.5703125" style="3" customWidth="1"/>
    <col min="16" max="16" width="12.85546875" style="4" customWidth="1"/>
    <col min="17" max="17" width="18.28515625" style="127" customWidth="1"/>
    <col min="18" max="18" width="15.5703125" style="4" customWidth="1"/>
    <col min="19" max="19" width="11" style="3" customWidth="1"/>
    <col min="20" max="20" width="20.85546875" style="4" customWidth="1"/>
    <col min="21" max="16384" width="9.140625" style="10"/>
  </cols>
  <sheetData>
    <row r="1" spans="1:20" s="7" customFormat="1" ht="12" x14ac:dyDescent="0.2">
      <c r="A1" s="6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85"/>
      <c r="Q1" s="125"/>
      <c r="R1" s="185"/>
      <c r="S1" s="2"/>
      <c r="T1" s="185" t="s">
        <v>22</v>
      </c>
    </row>
    <row r="2" spans="1:20" s="7" customFormat="1" ht="24" customHeight="1" x14ac:dyDescent="0.2">
      <c r="A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85"/>
      <c r="Q2" s="125"/>
      <c r="R2" s="603" t="s">
        <v>4</v>
      </c>
      <c r="S2" s="604"/>
      <c r="T2" s="603"/>
    </row>
    <row r="3" spans="1:20" s="186" customFormat="1" ht="12.75" x14ac:dyDescent="0.2">
      <c r="A3" s="605" t="s">
        <v>23</v>
      </c>
      <c r="B3" s="605"/>
      <c r="C3" s="605"/>
      <c r="D3" s="605"/>
      <c r="E3" s="605"/>
      <c r="F3" s="605"/>
      <c r="G3" s="605"/>
      <c r="H3" s="605"/>
      <c r="I3" s="605"/>
      <c r="J3" s="605"/>
      <c r="K3" s="605"/>
      <c r="L3" s="605"/>
      <c r="M3" s="605"/>
      <c r="N3" s="605"/>
      <c r="O3" s="605"/>
      <c r="P3" s="605"/>
      <c r="Q3" s="605"/>
      <c r="R3" s="605"/>
      <c r="S3" s="606"/>
      <c r="T3" s="605"/>
    </row>
    <row r="4" spans="1:20" s="186" customFormat="1" ht="12.75" x14ac:dyDescent="0.2">
      <c r="A4" s="8"/>
      <c r="D4" s="184"/>
      <c r="E4" s="184"/>
      <c r="F4" s="184"/>
      <c r="G4" s="610" t="s">
        <v>1115</v>
      </c>
      <c r="H4" s="610"/>
      <c r="I4" s="184"/>
      <c r="J4" s="607">
        <v>2026</v>
      </c>
      <c r="K4" s="607"/>
      <c r="L4" s="184" t="s">
        <v>24</v>
      </c>
      <c r="M4" s="184"/>
      <c r="N4" s="184"/>
      <c r="O4" s="184"/>
      <c r="P4" s="183"/>
      <c r="Q4" s="126"/>
      <c r="R4" s="183"/>
      <c r="S4" s="184"/>
      <c r="T4" s="183"/>
    </row>
    <row r="5" spans="1:20" ht="11.25" customHeight="1" x14ac:dyDescent="0.25"/>
    <row r="6" spans="1:20" s="186" customFormat="1" ht="12.75" x14ac:dyDescent="0.2">
      <c r="A6" s="8"/>
      <c r="D6" s="184"/>
      <c r="E6" s="184"/>
      <c r="F6" s="184"/>
      <c r="G6" s="614" t="s">
        <v>180</v>
      </c>
      <c r="H6" s="614"/>
      <c r="I6" s="614"/>
      <c r="J6" s="614"/>
      <c r="K6" s="614"/>
      <c r="L6" s="614"/>
      <c r="M6" s="614"/>
      <c r="N6" s="614"/>
      <c r="O6" s="614"/>
      <c r="P6" s="5"/>
      <c r="Q6" s="126"/>
      <c r="R6" s="183"/>
      <c r="S6" s="184"/>
      <c r="T6" s="183"/>
    </row>
    <row r="7" spans="1:20" s="12" customFormat="1" ht="12.75" customHeight="1" x14ac:dyDescent="0.2">
      <c r="A7" s="11"/>
      <c r="D7" s="13"/>
      <c r="E7" s="13"/>
      <c r="F7" s="13"/>
      <c r="G7" s="615" t="s">
        <v>5</v>
      </c>
      <c r="H7" s="615"/>
      <c r="I7" s="615"/>
      <c r="J7" s="615"/>
      <c r="K7" s="615"/>
      <c r="L7" s="615"/>
      <c r="M7" s="615"/>
      <c r="N7" s="615"/>
      <c r="O7" s="615"/>
      <c r="P7" s="182"/>
      <c r="Q7" s="128"/>
      <c r="R7" s="76"/>
      <c r="S7" s="13"/>
      <c r="T7" s="76"/>
    </row>
    <row r="8" spans="1:20" ht="11.25" customHeight="1" x14ac:dyDescent="0.25"/>
    <row r="9" spans="1:20" s="186" customFormat="1" ht="12.75" x14ac:dyDescent="0.2">
      <c r="A9" s="8"/>
      <c r="D9" s="184"/>
      <c r="E9" s="184"/>
      <c r="F9" s="184"/>
      <c r="G9" s="184"/>
      <c r="H9" s="184"/>
      <c r="I9" s="184" t="s">
        <v>6</v>
      </c>
      <c r="J9" s="607">
        <v>2026</v>
      </c>
      <c r="K9" s="607"/>
      <c r="L9" s="184" t="s">
        <v>7</v>
      </c>
      <c r="M9" s="184"/>
      <c r="N9" s="184"/>
      <c r="O9" s="184"/>
      <c r="P9" s="183"/>
      <c r="Q9" s="126"/>
      <c r="R9" s="183"/>
      <c r="S9" s="184"/>
      <c r="T9" s="183"/>
    </row>
    <row r="10" spans="1:20" ht="11.25" customHeight="1" x14ac:dyDescent="0.25">
      <c r="Q10" s="129"/>
    </row>
    <row r="11" spans="1:20" s="186" customFormat="1" ht="12.75" x14ac:dyDescent="0.2">
      <c r="A11" s="8"/>
      <c r="D11" s="184"/>
      <c r="E11" s="184"/>
      <c r="F11" s="184"/>
      <c r="G11" s="14" t="s">
        <v>8</v>
      </c>
      <c r="H11" s="616" t="s">
        <v>1094</v>
      </c>
      <c r="I11" s="616"/>
      <c r="J11" s="616"/>
      <c r="K11" s="616"/>
      <c r="L11" s="616"/>
      <c r="M11" s="616"/>
      <c r="N11" s="616"/>
      <c r="O11" s="616"/>
      <c r="P11" s="616"/>
      <c r="Q11" s="126"/>
      <c r="R11" s="183"/>
      <c r="S11" s="184"/>
      <c r="T11" s="183"/>
    </row>
    <row r="12" spans="1:20" s="12" customFormat="1" ht="12.75" customHeight="1" x14ac:dyDescent="0.2">
      <c r="A12" s="11"/>
      <c r="D12" s="13"/>
      <c r="E12" s="13"/>
      <c r="F12" s="13"/>
      <c r="G12" s="13"/>
      <c r="H12" s="615" t="s">
        <v>9</v>
      </c>
      <c r="I12" s="615"/>
      <c r="J12" s="615"/>
      <c r="K12" s="615"/>
      <c r="L12" s="615"/>
      <c r="M12" s="615"/>
      <c r="N12" s="615"/>
      <c r="O12" s="615"/>
      <c r="P12" s="615"/>
      <c r="Q12" s="130"/>
      <c r="R12" s="76"/>
      <c r="S12" s="13"/>
      <c r="T12" s="76"/>
    </row>
    <row r="13" spans="1:20" ht="11.25" customHeight="1" x14ac:dyDescent="0.25"/>
    <row r="14" spans="1:20" s="7" customFormat="1" ht="48" customHeight="1" x14ac:dyDescent="0.2">
      <c r="A14" s="613" t="s">
        <v>10</v>
      </c>
      <c r="B14" s="609" t="s">
        <v>11</v>
      </c>
      <c r="C14" s="609" t="s">
        <v>12</v>
      </c>
      <c r="D14" s="608" t="s">
        <v>13</v>
      </c>
      <c r="E14" s="608" t="s">
        <v>1095</v>
      </c>
      <c r="F14" s="608" t="s">
        <v>1096</v>
      </c>
      <c r="G14" s="609" t="s">
        <v>1097</v>
      </c>
      <c r="H14" s="609"/>
      <c r="I14" s="609"/>
      <c r="J14" s="609"/>
      <c r="K14" s="609"/>
      <c r="L14" s="609"/>
      <c r="M14" s="609"/>
      <c r="N14" s="609"/>
      <c r="O14" s="609"/>
      <c r="P14" s="609"/>
      <c r="Q14" s="609" t="s">
        <v>19</v>
      </c>
      <c r="R14" s="609" t="s">
        <v>20</v>
      </c>
      <c r="S14" s="608"/>
      <c r="T14" s="609" t="s">
        <v>3</v>
      </c>
    </row>
    <row r="15" spans="1:20" s="7" customFormat="1" ht="15" customHeight="1" x14ac:dyDescent="0.2">
      <c r="A15" s="613"/>
      <c r="B15" s="609"/>
      <c r="C15" s="609"/>
      <c r="D15" s="608"/>
      <c r="E15" s="608"/>
      <c r="F15" s="608"/>
      <c r="G15" s="608" t="s">
        <v>14</v>
      </c>
      <c r="H15" s="608"/>
      <c r="I15" s="608" t="s">
        <v>15</v>
      </c>
      <c r="J15" s="608"/>
      <c r="K15" s="608" t="s">
        <v>16</v>
      </c>
      <c r="L15" s="608"/>
      <c r="M15" s="608" t="s">
        <v>17</v>
      </c>
      <c r="N15" s="608"/>
      <c r="O15" s="609" t="s">
        <v>18</v>
      </c>
      <c r="P15" s="609"/>
      <c r="Q15" s="609"/>
      <c r="R15" s="611" t="s">
        <v>21</v>
      </c>
      <c r="S15" s="612" t="s">
        <v>2</v>
      </c>
      <c r="T15" s="609"/>
    </row>
    <row r="16" spans="1:20" s="7" customFormat="1" ht="84.75" customHeight="1" x14ac:dyDescent="0.2">
      <c r="A16" s="613"/>
      <c r="B16" s="609"/>
      <c r="C16" s="609"/>
      <c r="D16" s="608"/>
      <c r="E16" s="608"/>
      <c r="F16" s="608"/>
      <c r="G16" s="187" t="s">
        <v>0</v>
      </c>
      <c r="H16" s="187" t="s">
        <v>1</v>
      </c>
      <c r="I16" s="187" t="s">
        <v>0</v>
      </c>
      <c r="J16" s="187" t="s">
        <v>1</v>
      </c>
      <c r="K16" s="187" t="s">
        <v>0</v>
      </c>
      <c r="L16" s="187" t="s">
        <v>1</v>
      </c>
      <c r="M16" s="187" t="s">
        <v>0</v>
      </c>
      <c r="N16" s="187" t="s">
        <v>1</v>
      </c>
      <c r="O16" s="187" t="s">
        <v>0</v>
      </c>
      <c r="P16" s="188" t="s">
        <v>1</v>
      </c>
      <c r="Q16" s="609"/>
      <c r="R16" s="611"/>
      <c r="S16" s="612"/>
      <c r="T16" s="609"/>
    </row>
    <row r="17" spans="1:20" s="7" customFormat="1" ht="12.75" x14ac:dyDescent="0.2">
      <c r="A17" s="189">
        <v>1</v>
      </c>
      <c r="B17" s="131">
        <v>2</v>
      </c>
      <c r="C17" s="131">
        <v>3</v>
      </c>
      <c r="D17" s="131">
        <v>4</v>
      </c>
      <c r="E17" s="131">
        <v>5</v>
      </c>
      <c r="F17" s="131">
        <v>6</v>
      </c>
      <c r="G17" s="131">
        <v>7</v>
      </c>
      <c r="H17" s="131">
        <v>8</v>
      </c>
      <c r="I17" s="131">
        <v>9</v>
      </c>
      <c r="J17" s="131">
        <v>10</v>
      </c>
      <c r="K17" s="131">
        <v>11</v>
      </c>
      <c r="L17" s="131">
        <v>12</v>
      </c>
      <c r="M17" s="131">
        <v>13</v>
      </c>
      <c r="N17" s="131">
        <v>14</v>
      </c>
      <c r="O17" s="131">
        <v>15</v>
      </c>
      <c r="P17" s="131">
        <v>16</v>
      </c>
      <c r="Q17" s="131">
        <v>17</v>
      </c>
      <c r="R17" s="131">
        <v>18</v>
      </c>
      <c r="S17" s="131">
        <v>19</v>
      </c>
      <c r="T17" s="131">
        <v>20</v>
      </c>
    </row>
    <row r="18" spans="1:20" s="234" customFormat="1" ht="20.25" customHeight="1" x14ac:dyDescent="0.2">
      <c r="A18" s="230">
        <v>0</v>
      </c>
      <c r="B18" s="229" t="s">
        <v>182</v>
      </c>
      <c r="C18" s="229" t="s">
        <v>183</v>
      </c>
      <c r="D18" s="231">
        <f>SUM(D19:D24)</f>
        <v>841.58765927399986</v>
      </c>
      <c r="E18" s="231">
        <f>SUM(E19:E24)</f>
        <v>144.70703529000002</v>
      </c>
      <c r="F18" s="231">
        <f>SUM(F19:F24)</f>
        <v>696.88062398400007</v>
      </c>
      <c r="G18" s="231">
        <f>SUM(G19:G24)</f>
        <v>174.22015599600002</v>
      </c>
      <c r="H18" s="231">
        <f t="shared" ref="H18:S18" si="0">SUM(H19:H24)</f>
        <v>47.978656100000002</v>
      </c>
      <c r="I18" s="231">
        <f t="shared" si="0"/>
        <v>0</v>
      </c>
      <c r="J18" s="231">
        <f t="shared" si="0"/>
        <v>0</v>
      </c>
      <c r="K18" s="231">
        <f t="shared" si="0"/>
        <v>47.192120760000002</v>
      </c>
      <c r="L18" s="231">
        <f t="shared" si="0"/>
        <v>47.978656100000002</v>
      </c>
      <c r="M18" s="231">
        <f t="shared" si="0"/>
        <v>100.176159216</v>
      </c>
      <c r="N18" s="231">
        <f t="shared" si="0"/>
        <v>0</v>
      </c>
      <c r="O18" s="231">
        <f t="shared" si="0"/>
        <v>26.851876019999999</v>
      </c>
      <c r="P18" s="231">
        <f t="shared" si="0"/>
        <v>0</v>
      </c>
      <c r="Q18" s="231">
        <f t="shared" si="0"/>
        <v>649.68850322399999</v>
      </c>
      <c r="R18" s="231">
        <f t="shared" si="0"/>
        <v>0.78653534000000036</v>
      </c>
      <c r="S18" s="598">
        <f t="shared" si="0"/>
        <v>1.6666666539526753E-2</v>
      </c>
      <c r="T18" s="233" t="s">
        <v>298</v>
      </c>
    </row>
    <row r="19" spans="1:20" s="7" customFormat="1" x14ac:dyDescent="0.2">
      <c r="A19" s="194" t="s">
        <v>184</v>
      </c>
      <c r="B19" s="249" t="s">
        <v>185</v>
      </c>
      <c r="C19" s="54" t="s">
        <v>183</v>
      </c>
      <c r="D19" s="55">
        <f>D26</f>
        <v>0</v>
      </c>
      <c r="E19" s="55">
        <f>E26</f>
        <v>0</v>
      </c>
      <c r="F19" s="55">
        <f>F26</f>
        <v>0</v>
      </c>
      <c r="G19" s="55">
        <f>G26</f>
        <v>0</v>
      </c>
      <c r="H19" s="55">
        <f t="shared" ref="H19:S19" si="1">H26</f>
        <v>0</v>
      </c>
      <c r="I19" s="55">
        <f t="shared" si="1"/>
        <v>0</v>
      </c>
      <c r="J19" s="55">
        <f t="shared" si="1"/>
        <v>0</v>
      </c>
      <c r="K19" s="55">
        <f t="shared" si="1"/>
        <v>0</v>
      </c>
      <c r="L19" s="55">
        <f t="shared" si="1"/>
        <v>0</v>
      </c>
      <c r="M19" s="55">
        <f t="shared" si="1"/>
        <v>0</v>
      </c>
      <c r="N19" s="55">
        <f t="shared" si="1"/>
        <v>0</v>
      </c>
      <c r="O19" s="55">
        <f t="shared" si="1"/>
        <v>0</v>
      </c>
      <c r="P19" s="55">
        <f t="shared" si="1"/>
        <v>0</v>
      </c>
      <c r="Q19" s="55">
        <f t="shared" si="1"/>
        <v>0</v>
      </c>
      <c r="R19" s="55">
        <f t="shared" si="1"/>
        <v>0</v>
      </c>
      <c r="S19" s="55">
        <f t="shared" si="1"/>
        <v>0</v>
      </c>
      <c r="T19" s="151" t="s">
        <v>298</v>
      </c>
    </row>
    <row r="20" spans="1:20" s="7" customFormat="1" x14ac:dyDescent="0.2">
      <c r="A20" s="194" t="s">
        <v>186</v>
      </c>
      <c r="B20" s="249" t="s">
        <v>187</v>
      </c>
      <c r="C20" s="54" t="s">
        <v>183</v>
      </c>
      <c r="D20" s="132">
        <f>D46</f>
        <v>841.58765927399986</v>
      </c>
      <c r="E20" s="132">
        <f>E46</f>
        <v>144.70703529000002</v>
      </c>
      <c r="F20" s="132">
        <f>F46</f>
        <v>696.88062398400007</v>
      </c>
      <c r="G20" s="132">
        <f>G46</f>
        <v>174.22015599600002</v>
      </c>
      <c r="H20" s="132">
        <f t="shared" ref="H20:S20" si="2">H46</f>
        <v>47.978656100000002</v>
      </c>
      <c r="I20" s="132">
        <f t="shared" si="2"/>
        <v>0</v>
      </c>
      <c r="J20" s="132">
        <f t="shared" si="2"/>
        <v>0</v>
      </c>
      <c r="K20" s="132">
        <f t="shared" si="2"/>
        <v>47.192120760000002</v>
      </c>
      <c r="L20" s="132">
        <f t="shared" si="2"/>
        <v>47.978656100000002</v>
      </c>
      <c r="M20" s="132">
        <f t="shared" si="2"/>
        <v>100.176159216</v>
      </c>
      <c r="N20" s="132">
        <f t="shared" si="2"/>
        <v>0</v>
      </c>
      <c r="O20" s="132">
        <f t="shared" si="2"/>
        <v>26.851876019999999</v>
      </c>
      <c r="P20" s="132">
        <f t="shared" si="2"/>
        <v>0</v>
      </c>
      <c r="Q20" s="132">
        <f t="shared" si="2"/>
        <v>649.68850322399999</v>
      </c>
      <c r="R20" s="132">
        <f t="shared" si="2"/>
        <v>0.78653534000000036</v>
      </c>
      <c r="S20" s="597">
        <f t="shared" si="2"/>
        <v>1.6666666539526753E-2</v>
      </c>
      <c r="T20" s="151" t="s">
        <v>298</v>
      </c>
    </row>
    <row r="21" spans="1:20" s="7" customFormat="1" ht="25.5" x14ac:dyDescent="0.2">
      <c r="A21" s="194" t="s">
        <v>188</v>
      </c>
      <c r="B21" s="249" t="s">
        <v>189</v>
      </c>
      <c r="C21" s="54" t="s">
        <v>183</v>
      </c>
      <c r="D21" s="55">
        <f>D131</f>
        <v>0</v>
      </c>
      <c r="E21" s="55">
        <f>E131</f>
        <v>0</v>
      </c>
      <c r="F21" s="55">
        <f>F131</f>
        <v>0</v>
      </c>
      <c r="G21" s="55">
        <f>G131</f>
        <v>0</v>
      </c>
      <c r="H21" s="55">
        <f t="shared" ref="H21:S21" si="3">H131</f>
        <v>0</v>
      </c>
      <c r="I21" s="55">
        <f t="shared" si="3"/>
        <v>0</v>
      </c>
      <c r="J21" s="55">
        <f t="shared" si="3"/>
        <v>0</v>
      </c>
      <c r="K21" s="55">
        <f t="shared" si="3"/>
        <v>0</v>
      </c>
      <c r="L21" s="55">
        <f t="shared" si="3"/>
        <v>0</v>
      </c>
      <c r="M21" s="55">
        <f t="shared" si="3"/>
        <v>0</v>
      </c>
      <c r="N21" s="55">
        <f t="shared" si="3"/>
        <v>0</v>
      </c>
      <c r="O21" s="55">
        <f t="shared" si="3"/>
        <v>0</v>
      </c>
      <c r="P21" s="55">
        <f t="shared" si="3"/>
        <v>0</v>
      </c>
      <c r="Q21" s="55">
        <f t="shared" si="3"/>
        <v>0</v>
      </c>
      <c r="R21" s="55">
        <f t="shared" si="3"/>
        <v>0</v>
      </c>
      <c r="S21" s="55">
        <f t="shared" si="3"/>
        <v>0</v>
      </c>
      <c r="T21" s="151" t="s">
        <v>298</v>
      </c>
    </row>
    <row r="22" spans="1:20" s="7" customFormat="1" x14ac:dyDescent="0.2">
      <c r="A22" s="194" t="s">
        <v>190</v>
      </c>
      <c r="B22" s="249" t="s">
        <v>191</v>
      </c>
      <c r="C22" s="54" t="s">
        <v>183</v>
      </c>
      <c r="D22" s="55">
        <f>D134</f>
        <v>0</v>
      </c>
      <c r="E22" s="55">
        <f>E134</f>
        <v>0</v>
      </c>
      <c r="F22" s="55">
        <f>F134</f>
        <v>0</v>
      </c>
      <c r="G22" s="55">
        <f>G134</f>
        <v>0</v>
      </c>
      <c r="H22" s="55">
        <f t="shared" ref="H22:S22" si="4">H134</f>
        <v>0</v>
      </c>
      <c r="I22" s="55">
        <f t="shared" si="4"/>
        <v>0</v>
      </c>
      <c r="J22" s="55">
        <f t="shared" si="4"/>
        <v>0</v>
      </c>
      <c r="K22" s="55">
        <f t="shared" si="4"/>
        <v>0</v>
      </c>
      <c r="L22" s="55">
        <f t="shared" si="4"/>
        <v>0</v>
      </c>
      <c r="M22" s="55">
        <f t="shared" si="4"/>
        <v>0</v>
      </c>
      <c r="N22" s="55">
        <f t="shared" si="4"/>
        <v>0</v>
      </c>
      <c r="O22" s="55">
        <f t="shared" si="4"/>
        <v>0</v>
      </c>
      <c r="P22" s="55">
        <f t="shared" si="4"/>
        <v>0</v>
      </c>
      <c r="Q22" s="55">
        <f t="shared" si="4"/>
        <v>0</v>
      </c>
      <c r="R22" s="55">
        <f t="shared" si="4"/>
        <v>0</v>
      </c>
      <c r="S22" s="55">
        <f t="shared" si="4"/>
        <v>0</v>
      </c>
      <c r="T22" s="151" t="s">
        <v>298</v>
      </c>
    </row>
    <row r="23" spans="1:20" s="7" customFormat="1" ht="25.5" x14ac:dyDescent="0.2">
      <c r="A23" s="194" t="s">
        <v>192</v>
      </c>
      <c r="B23" s="249" t="s">
        <v>193</v>
      </c>
      <c r="C23" s="54" t="s">
        <v>183</v>
      </c>
      <c r="D23" s="55">
        <f t="shared" ref="D23:G24" si="5">D135</f>
        <v>0</v>
      </c>
      <c r="E23" s="55">
        <f t="shared" si="5"/>
        <v>0</v>
      </c>
      <c r="F23" s="55">
        <f t="shared" si="5"/>
        <v>0</v>
      </c>
      <c r="G23" s="55">
        <f t="shared" si="5"/>
        <v>0</v>
      </c>
      <c r="H23" s="55">
        <f t="shared" ref="H23:S23" si="6">H135</f>
        <v>0</v>
      </c>
      <c r="I23" s="55">
        <f t="shared" si="6"/>
        <v>0</v>
      </c>
      <c r="J23" s="55">
        <f t="shared" si="6"/>
        <v>0</v>
      </c>
      <c r="K23" s="55">
        <f t="shared" si="6"/>
        <v>0</v>
      </c>
      <c r="L23" s="55">
        <f t="shared" si="6"/>
        <v>0</v>
      </c>
      <c r="M23" s="55">
        <f t="shared" si="6"/>
        <v>0</v>
      </c>
      <c r="N23" s="55">
        <f t="shared" si="6"/>
        <v>0</v>
      </c>
      <c r="O23" s="55">
        <f t="shared" si="6"/>
        <v>0</v>
      </c>
      <c r="P23" s="55">
        <f t="shared" si="6"/>
        <v>0</v>
      </c>
      <c r="Q23" s="55">
        <f t="shared" si="6"/>
        <v>0</v>
      </c>
      <c r="R23" s="55">
        <f t="shared" si="6"/>
        <v>0</v>
      </c>
      <c r="S23" s="55">
        <f t="shared" si="6"/>
        <v>0</v>
      </c>
      <c r="T23" s="151" t="s">
        <v>298</v>
      </c>
    </row>
    <row r="24" spans="1:20" s="7" customFormat="1" x14ac:dyDescent="0.2">
      <c r="A24" s="194" t="s">
        <v>194</v>
      </c>
      <c r="B24" s="249" t="s">
        <v>195</v>
      </c>
      <c r="C24" s="54" t="s">
        <v>183</v>
      </c>
      <c r="D24" s="55">
        <f t="shared" si="5"/>
        <v>0</v>
      </c>
      <c r="E24" s="55">
        <f t="shared" si="5"/>
        <v>0</v>
      </c>
      <c r="F24" s="55">
        <f t="shared" si="5"/>
        <v>0</v>
      </c>
      <c r="G24" s="55">
        <f t="shared" si="5"/>
        <v>0</v>
      </c>
      <c r="H24" s="55">
        <f t="shared" ref="H24:S24" si="7">H136</f>
        <v>0</v>
      </c>
      <c r="I24" s="55">
        <f t="shared" si="7"/>
        <v>0</v>
      </c>
      <c r="J24" s="55">
        <f t="shared" si="7"/>
        <v>0</v>
      </c>
      <c r="K24" s="55">
        <f t="shared" si="7"/>
        <v>0</v>
      </c>
      <c r="L24" s="55">
        <f t="shared" si="7"/>
        <v>0</v>
      </c>
      <c r="M24" s="55">
        <f t="shared" si="7"/>
        <v>0</v>
      </c>
      <c r="N24" s="55">
        <f t="shared" si="7"/>
        <v>0</v>
      </c>
      <c r="O24" s="55">
        <f t="shared" si="7"/>
        <v>0</v>
      </c>
      <c r="P24" s="55">
        <f t="shared" si="7"/>
        <v>0</v>
      </c>
      <c r="Q24" s="55">
        <f t="shared" si="7"/>
        <v>0</v>
      </c>
      <c r="R24" s="55">
        <f t="shared" si="7"/>
        <v>0</v>
      </c>
      <c r="S24" s="55">
        <f t="shared" si="7"/>
        <v>0</v>
      </c>
      <c r="T24" s="151" t="s">
        <v>298</v>
      </c>
    </row>
    <row r="25" spans="1:20" s="86" customFormat="1" ht="23.25" customHeight="1" x14ac:dyDescent="0.25">
      <c r="A25" s="250">
        <v>1</v>
      </c>
      <c r="B25" s="229" t="s">
        <v>1090</v>
      </c>
      <c r="C25" s="229" t="s">
        <v>183</v>
      </c>
      <c r="D25" s="235">
        <f t="shared" ref="D25:S25" si="8">D26+D46+D131+D134+D135+D136</f>
        <v>841.58765927399986</v>
      </c>
      <c r="E25" s="235">
        <f t="shared" si="8"/>
        <v>144.70703529000002</v>
      </c>
      <c r="F25" s="235">
        <f t="shared" si="8"/>
        <v>696.88062398400007</v>
      </c>
      <c r="G25" s="235">
        <f t="shared" si="8"/>
        <v>174.22015599600002</v>
      </c>
      <c r="H25" s="235">
        <f t="shared" si="8"/>
        <v>47.978656100000002</v>
      </c>
      <c r="I25" s="235">
        <f t="shared" si="8"/>
        <v>0</v>
      </c>
      <c r="J25" s="235">
        <f t="shared" si="8"/>
        <v>0</v>
      </c>
      <c r="K25" s="235">
        <f t="shared" si="8"/>
        <v>47.192120760000002</v>
      </c>
      <c r="L25" s="235">
        <f t="shared" si="8"/>
        <v>47.978656100000002</v>
      </c>
      <c r="M25" s="235">
        <f t="shared" si="8"/>
        <v>100.176159216</v>
      </c>
      <c r="N25" s="235">
        <f t="shared" si="8"/>
        <v>0</v>
      </c>
      <c r="O25" s="235">
        <f t="shared" si="8"/>
        <v>26.851876019999999</v>
      </c>
      <c r="P25" s="235">
        <f t="shared" si="8"/>
        <v>0</v>
      </c>
      <c r="Q25" s="235">
        <f t="shared" si="8"/>
        <v>649.68850322399999</v>
      </c>
      <c r="R25" s="235">
        <f t="shared" si="8"/>
        <v>0.78653534000000036</v>
      </c>
      <c r="S25" s="596">
        <f t="shared" si="8"/>
        <v>1.6666666539526753E-2</v>
      </c>
      <c r="T25" s="233" t="s">
        <v>298</v>
      </c>
    </row>
    <row r="26" spans="1:20" s="86" customFormat="1" x14ac:dyDescent="0.25">
      <c r="A26" s="62" t="s">
        <v>196</v>
      </c>
      <c r="B26" s="249" t="s">
        <v>197</v>
      </c>
      <c r="C26" s="54" t="s">
        <v>183</v>
      </c>
      <c r="D26" s="55">
        <f>D27+D31+D34+D43</f>
        <v>0</v>
      </c>
      <c r="E26" s="55">
        <f>E27+E31+E34+E43</f>
        <v>0</v>
      </c>
      <c r="F26" s="55">
        <f>F27+F31+F34+F43</f>
        <v>0</v>
      </c>
      <c r="G26" s="55">
        <f>G27+G31+G34+G43</f>
        <v>0</v>
      </c>
      <c r="H26" s="55">
        <f t="shared" ref="H26:S26" si="9">H27+H31+H34+H43</f>
        <v>0</v>
      </c>
      <c r="I26" s="55">
        <f t="shared" si="9"/>
        <v>0</v>
      </c>
      <c r="J26" s="55">
        <f t="shared" si="9"/>
        <v>0</v>
      </c>
      <c r="K26" s="55">
        <f t="shared" si="9"/>
        <v>0</v>
      </c>
      <c r="L26" s="55">
        <f t="shared" si="9"/>
        <v>0</v>
      </c>
      <c r="M26" s="55">
        <f t="shared" si="9"/>
        <v>0</v>
      </c>
      <c r="N26" s="55">
        <f t="shared" si="9"/>
        <v>0</v>
      </c>
      <c r="O26" s="55">
        <f t="shared" si="9"/>
        <v>0</v>
      </c>
      <c r="P26" s="55">
        <f t="shared" si="9"/>
        <v>0</v>
      </c>
      <c r="Q26" s="55">
        <f t="shared" si="9"/>
        <v>0</v>
      </c>
      <c r="R26" s="55">
        <f t="shared" si="9"/>
        <v>0</v>
      </c>
      <c r="S26" s="55">
        <f t="shared" si="9"/>
        <v>0</v>
      </c>
      <c r="T26" s="151" t="s">
        <v>298</v>
      </c>
    </row>
    <row r="27" spans="1:20" ht="25.5" x14ac:dyDescent="0.25">
      <c r="A27" s="251" t="s">
        <v>198</v>
      </c>
      <c r="B27" s="249" t="s">
        <v>199</v>
      </c>
      <c r="C27" s="54" t="s">
        <v>183</v>
      </c>
      <c r="D27" s="55">
        <f>SUM(D28:D30)</f>
        <v>0</v>
      </c>
      <c r="E27" s="55">
        <f>SUM(E28:E30)</f>
        <v>0</v>
      </c>
      <c r="F27" s="55">
        <f>SUM(F28:F30)</f>
        <v>0</v>
      </c>
      <c r="G27" s="55">
        <f>SUM(G28:G30)</f>
        <v>0</v>
      </c>
      <c r="H27" s="55">
        <f t="shared" ref="H27:S27" si="10">SUM(H28:H30)</f>
        <v>0</v>
      </c>
      <c r="I27" s="55">
        <f t="shared" si="10"/>
        <v>0</v>
      </c>
      <c r="J27" s="55">
        <f t="shared" si="10"/>
        <v>0</v>
      </c>
      <c r="K27" s="55">
        <f t="shared" si="10"/>
        <v>0</v>
      </c>
      <c r="L27" s="55">
        <f t="shared" si="10"/>
        <v>0</v>
      </c>
      <c r="M27" s="55">
        <f t="shared" si="10"/>
        <v>0</v>
      </c>
      <c r="N27" s="55">
        <f t="shared" si="10"/>
        <v>0</v>
      </c>
      <c r="O27" s="55">
        <f t="shared" si="10"/>
        <v>0</v>
      </c>
      <c r="P27" s="55">
        <f t="shared" si="10"/>
        <v>0</v>
      </c>
      <c r="Q27" s="55">
        <f t="shared" si="10"/>
        <v>0</v>
      </c>
      <c r="R27" s="55">
        <f t="shared" si="10"/>
        <v>0</v>
      </c>
      <c r="S27" s="55">
        <f t="shared" si="10"/>
        <v>0</v>
      </c>
      <c r="T27" s="151" t="s">
        <v>298</v>
      </c>
    </row>
    <row r="28" spans="1:20" s="239" customFormat="1" ht="25.5" x14ac:dyDescent="0.25">
      <c r="A28" s="252" t="s">
        <v>200</v>
      </c>
      <c r="B28" s="253" t="s">
        <v>201</v>
      </c>
      <c r="C28" s="236" t="s">
        <v>183</v>
      </c>
      <c r="D28" s="237">
        <v>0</v>
      </c>
      <c r="E28" s="237">
        <v>0</v>
      </c>
      <c r="F28" s="237">
        <v>0</v>
      </c>
      <c r="G28" s="237">
        <v>0</v>
      </c>
      <c r="H28" s="237">
        <v>0</v>
      </c>
      <c r="I28" s="237">
        <v>0</v>
      </c>
      <c r="J28" s="237">
        <v>0</v>
      </c>
      <c r="K28" s="237">
        <v>0</v>
      </c>
      <c r="L28" s="237">
        <v>0</v>
      </c>
      <c r="M28" s="237">
        <v>0</v>
      </c>
      <c r="N28" s="237">
        <v>0</v>
      </c>
      <c r="O28" s="237">
        <v>0</v>
      </c>
      <c r="P28" s="237">
        <v>0</v>
      </c>
      <c r="Q28" s="237">
        <v>0</v>
      </c>
      <c r="R28" s="237">
        <v>0</v>
      </c>
      <c r="S28" s="237">
        <v>0</v>
      </c>
      <c r="T28" s="238" t="s">
        <v>298</v>
      </c>
    </row>
    <row r="29" spans="1:20" s="239" customFormat="1" ht="25.5" x14ac:dyDescent="0.25">
      <c r="A29" s="252" t="s">
        <v>202</v>
      </c>
      <c r="B29" s="253" t="s">
        <v>203</v>
      </c>
      <c r="C29" s="236" t="s">
        <v>183</v>
      </c>
      <c r="D29" s="237">
        <v>0</v>
      </c>
      <c r="E29" s="237">
        <v>0</v>
      </c>
      <c r="F29" s="237">
        <v>0</v>
      </c>
      <c r="G29" s="237">
        <v>0</v>
      </c>
      <c r="H29" s="237">
        <v>0</v>
      </c>
      <c r="I29" s="237">
        <v>0</v>
      </c>
      <c r="J29" s="237">
        <v>0</v>
      </c>
      <c r="K29" s="237">
        <v>0</v>
      </c>
      <c r="L29" s="237">
        <v>0</v>
      </c>
      <c r="M29" s="237">
        <v>0</v>
      </c>
      <c r="N29" s="237">
        <v>0</v>
      </c>
      <c r="O29" s="237">
        <v>0</v>
      </c>
      <c r="P29" s="237">
        <v>0</v>
      </c>
      <c r="Q29" s="237">
        <v>0</v>
      </c>
      <c r="R29" s="237">
        <v>0</v>
      </c>
      <c r="S29" s="237">
        <v>0</v>
      </c>
      <c r="T29" s="238" t="s">
        <v>298</v>
      </c>
    </row>
    <row r="30" spans="1:20" s="239" customFormat="1" ht="25.5" x14ac:dyDescent="0.25">
      <c r="A30" s="252" t="s">
        <v>204</v>
      </c>
      <c r="B30" s="253" t="s">
        <v>205</v>
      </c>
      <c r="C30" s="236" t="s">
        <v>183</v>
      </c>
      <c r="D30" s="237">
        <f t="shared" ref="D30:G31" si="11">SUM(D31:D32)</f>
        <v>0</v>
      </c>
      <c r="E30" s="237">
        <f t="shared" si="11"/>
        <v>0</v>
      </c>
      <c r="F30" s="237">
        <f t="shared" si="11"/>
        <v>0</v>
      </c>
      <c r="G30" s="237">
        <f t="shared" si="11"/>
        <v>0</v>
      </c>
      <c r="H30" s="237">
        <f t="shared" ref="H30:S30" si="12">SUM(H31:H32)</f>
        <v>0</v>
      </c>
      <c r="I30" s="237">
        <f t="shared" si="12"/>
        <v>0</v>
      </c>
      <c r="J30" s="237">
        <f t="shared" si="12"/>
        <v>0</v>
      </c>
      <c r="K30" s="237">
        <f t="shared" si="12"/>
        <v>0</v>
      </c>
      <c r="L30" s="237">
        <f t="shared" si="12"/>
        <v>0</v>
      </c>
      <c r="M30" s="237">
        <f t="shared" si="12"/>
        <v>0</v>
      </c>
      <c r="N30" s="237">
        <f t="shared" si="12"/>
        <v>0</v>
      </c>
      <c r="O30" s="237">
        <f t="shared" si="12"/>
        <v>0</v>
      </c>
      <c r="P30" s="237">
        <f t="shared" si="12"/>
        <v>0</v>
      </c>
      <c r="Q30" s="237">
        <f t="shared" si="12"/>
        <v>0</v>
      </c>
      <c r="R30" s="237">
        <f t="shared" si="12"/>
        <v>0</v>
      </c>
      <c r="S30" s="237">
        <f t="shared" si="12"/>
        <v>0</v>
      </c>
      <c r="T30" s="238" t="s">
        <v>298</v>
      </c>
    </row>
    <row r="31" spans="1:20" ht="25.5" x14ac:dyDescent="0.25">
      <c r="A31" s="251" t="s">
        <v>206</v>
      </c>
      <c r="B31" s="249" t="s">
        <v>207</v>
      </c>
      <c r="C31" s="54" t="s">
        <v>183</v>
      </c>
      <c r="D31" s="55">
        <f t="shared" si="11"/>
        <v>0</v>
      </c>
      <c r="E31" s="55">
        <f t="shared" si="11"/>
        <v>0</v>
      </c>
      <c r="F31" s="55">
        <f t="shared" si="11"/>
        <v>0</v>
      </c>
      <c r="G31" s="55">
        <f t="shared" si="11"/>
        <v>0</v>
      </c>
      <c r="H31" s="55">
        <f t="shared" ref="H31:S31" si="13">SUM(H32:H33)</f>
        <v>0</v>
      </c>
      <c r="I31" s="55">
        <f t="shared" si="13"/>
        <v>0</v>
      </c>
      <c r="J31" s="55">
        <f t="shared" si="13"/>
        <v>0</v>
      </c>
      <c r="K31" s="55">
        <f t="shared" si="13"/>
        <v>0</v>
      </c>
      <c r="L31" s="55">
        <f t="shared" si="13"/>
        <v>0</v>
      </c>
      <c r="M31" s="55">
        <f t="shared" si="13"/>
        <v>0</v>
      </c>
      <c r="N31" s="55">
        <f t="shared" si="13"/>
        <v>0</v>
      </c>
      <c r="O31" s="55">
        <f t="shared" si="13"/>
        <v>0</v>
      </c>
      <c r="P31" s="55">
        <f t="shared" si="13"/>
        <v>0</v>
      </c>
      <c r="Q31" s="55">
        <f t="shared" si="13"/>
        <v>0</v>
      </c>
      <c r="R31" s="55">
        <f t="shared" si="13"/>
        <v>0</v>
      </c>
      <c r="S31" s="55">
        <f t="shared" si="13"/>
        <v>0</v>
      </c>
      <c r="T31" s="151" t="s">
        <v>298</v>
      </c>
    </row>
    <row r="32" spans="1:20" s="239" customFormat="1" ht="38.25" x14ac:dyDescent="0.25">
      <c r="A32" s="252" t="s">
        <v>208</v>
      </c>
      <c r="B32" s="253" t="s">
        <v>209</v>
      </c>
      <c r="C32" s="236" t="s">
        <v>183</v>
      </c>
      <c r="D32" s="237">
        <v>0</v>
      </c>
      <c r="E32" s="237">
        <v>0</v>
      </c>
      <c r="F32" s="237">
        <v>0</v>
      </c>
      <c r="G32" s="237">
        <v>0</v>
      </c>
      <c r="H32" s="237">
        <v>0</v>
      </c>
      <c r="I32" s="237">
        <v>0</v>
      </c>
      <c r="J32" s="237">
        <v>0</v>
      </c>
      <c r="K32" s="237">
        <v>0</v>
      </c>
      <c r="L32" s="237">
        <v>0</v>
      </c>
      <c r="M32" s="237">
        <v>0</v>
      </c>
      <c r="N32" s="237">
        <v>0</v>
      </c>
      <c r="O32" s="237">
        <v>0</v>
      </c>
      <c r="P32" s="237">
        <v>0</v>
      </c>
      <c r="Q32" s="237">
        <v>0</v>
      </c>
      <c r="R32" s="237">
        <v>0</v>
      </c>
      <c r="S32" s="237">
        <v>0</v>
      </c>
      <c r="T32" s="238" t="s">
        <v>298</v>
      </c>
    </row>
    <row r="33" spans="1:20" s="239" customFormat="1" ht="25.5" x14ac:dyDescent="0.25">
      <c r="A33" s="252" t="s">
        <v>210</v>
      </c>
      <c r="B33" s="253" t="s">
        <v>211</v>
      </c>
      <c r="C33" s="236" t="s">
        <v>183</v>
      </c>
      <c r="D33" s="237">
        <v>0</v>
      </c>
      <c r="E33" s="237">
        <v>0</v>
      </c>
      <c r="F33" s="237">
        <v>0</v>
      </c>
      <c r="G33" s="237">
        <v>0</v>
      </c>
      <c r="H33" s="237">
        <v>0</v>
      </c>
      <c r="I33" s="237">
        <v>0</v>
      </c>
      <c r="J33" s="237">
        <v>0</v>
      </c>
      <c r="K33" s="237">
        <v>0</v>
      </c>
      <c r="L33" s="237">
        <v>0</v>
      </c>
      <c r="M33" s="237">
        <v>0</v>
      </c>
      <c r="N33" s="237">
        <v>0</v>
      </c>
      <c r="O33" s="237">
        <v>0</v>
      </c>
      <c r="P33" s="237">
        <v>0</v>
      </c>
      <c r="Q33" s="237">
        <v>0</v>
      </c>
      <c r="R33" s="237">
        <v>0</v>
      </c>
      <c r="S33" s="237">
        <v>0</v>
      </c>
      <c r="T33" s="238" t="s">
        <v>298</v>
      </c>
    </row>
    <row r="34" spans="1:20" ht="25.5" x14ac:dyDescent="0.25">
      <c r="A34" s="251" t="s">
        <v>212</v>
      </c>
      <c r="B34" s="249" t="s">
        <v>213</v>
      </c>
      <c r="C34" s="54" t="s">
        <v>183</v>
      </c>
      <c r="D34" s="55">
        <f>SUM(D35:D42)</f>
        <v>0</v>
      </c>
      <c r="E34" s="55">
        <f>SUM(E35:E42)</f>
        <v>0</v>
      </c>
      <c r="F34" s="55">
        <f>SUM(F35:F42)</f>
        <v>0</v>
      </c>
      <c r="G34" s="55">
        <f>SUM(G35:G42)</f>
        <v>0</v>
      </c>
      <c r="H34" s="55">
        <f t="shared" ref="H34:S34" si="14">SUM(H35:H42)</f>
        <v>0</v>
      </c>
      <c r="I34" s="55">
        <f t="shared" si="14"/>
        <v>0</v>
      </c>
      <c r="J34" s="55">
        <f t="shared" si="14"/>
        <v>0</v>
      </c>
      <c r="K34" s="55">
        <f t="shared" si="14"/>
        <v>0</v>
      </c>
      <c r="L34" s="55">
        <f t="shared" si="14"/>
        <v>0</v>
      </c>
      <c r="M34" s="55">
        <f t="shared" si="14"/>
        <v>0</v>
      </c>
      <c r="N34" s="55">
        <f t="shared" si="14"/>
        <v>0</v>
      </c>
      <c r="O34" s="55">
        <f t="shared" si="14"/>
        <v>0</v>
      </c>
      <c r="P34" s="55">
        <f t="shared" si="14"/>
        <v>0</v>
      </c>
      <c r="Q34" s="55">
        <f t="shared" si="14"/>
        <v>0</v>
      </c>
      <c r="R34" s="55">
        <f t="shared" si="14"/>
        <v>0</v>
      </c>
      <c r="S34" s="55">
        <f t="shared" si="14"/>
        <v>0</v>
      </c>
      <c r="T34" s="151" t="s">
        <v>298</v>
      </c>
    </row>
    <row r="35" spans="1:20" s="239" customFormat="1" ht="27" x14ac:dyDescent="0.25">
      <c r="A35" s="252" t="s">
        <v>214</v>
      </c>
      <c r="B35" s="254" t="s">
        <v>215</v>
      </c>
      <c r="C35" s="240" t="s">
        <v>183</v>
      </c>
      <c r="D35" s="241">
        <v>0</v>
      </c>
      <c r="E35" s="241">
        <v>0</v>
      </c>
      <c r="F35" s="241">
        <v>0</v>
      </c>
      <c r="G35" s="241">
        <v>0</v>
      </c>
      <c r="H35" s="241">
        <v>0</v>
      </c>
      <c r="I35" s="241">
        <v>0</v>
      </c>
      <c r="J35" s="241">
        <v>0</v>
      </c>
      <c r="K35" s="241">
        <v>0</v>
      </c>
      <c r="L35" s="241">
        <v>0</v>
      </c>
      <c r="M35" s="241">
        <v>0</v>
      </c>
      <c r="N35" s="241">
        <v>0</v>
      </c>
      <c r="O35" s="241">
        <v>0</v>
      </c>
      <c r="P35" s="241">
        <v>0</v>
      </c>
      <c r="Q35" s="241">
        <v>0</v>
      </c>
      <c r="R35" s="241">
        <v>0</v>
      </c>
      <c r="S35" s="241">
        <v>0</v>
      </c>
      <c r="T35" s="242" t="s">
        <v>298</v>
      </c>
    </row>
    <row r="36" spans="1:20" s="239" customFormat="1" ht="54" x14ac:dyDescent="0.25">
      <c r="A36" s="252" t="s">
        <v>214</v>
      </c>
      <c r="B36" s="254" t="s">
        <v>216</v>
      </c>
      <c r="C36" s="240" t="s">
        <v>183</v>
      </c>
      <c r="D36" s="241">
        <v>0</v>
      </c>
      <c r="E36" s="241">
        <v>0</v>
      </c>
      <c r="F36" s="241">
        <v>0</v>
      </c>
      <c r="G36" s="241">
        <v>0</v>
      </c>
      <c r="H36" s="241">
        <v>0</v>
      </c>
      <c r="I36" s="241">
        <v>0</v>
      </c>
      <c r="J36" s="241">
        <v>0</v>
      </c>
      <c r="K36" s="241">
        <v>0</v>
      </c>
      <c r="L36" s="241">
        <v>0</v>
      </c>
      <c r="M36" s="241">
        <v>0</v>
      </c>
      <c r="N36" s="241">
        <v>0</v>
      </c>
      <c r="O36" s="241">
        <v>0</v>
      </c>
      <c r="P36" s="241">
        <v>0</v>
      </c>
      <c r="Q36" s="241">
        <v>0</v>
      </c>
      <c r="R36" s="241">
        <v>0</v>
      </c>
      <c r="S36" s="241">
        <v>0</v>
      </c>
      <c r="T36" s="242" t="s">
        <v>298</v>
      </c>
    </row>
    <row r="37" spans="1:20" s="239" customFormat="1" ht="54" x14ac:dyDescent="0.25">
      <c r="A37" s="252" t="s">
        <v>214</v>
      </c>
      <c r="B37" s="254" t="s">
        <v>217</v>
      </c>
      <c r="C37" s="240" t="s">
        <v>183</v>
      </c>
      <c r="D37" s="241">
        <v>0</v>
      </c>
      <c r="E37" s="241">
        <v>0</v>
      </c>
      <c r="F37" s="241">
        <v>0</v>
      </c>
      <c r="G37" s="241">
        <v>0</v>
      </c>
      <c r="H37" s="241">
        <v>0</v>
      </c>
      <c r="I37" s="241">
        <v>0</v>
      </c>
      <c r="J37" s="241">
        <v>0</v>
      </c>
      <c r="K37" s="241">
        <v>0</v>
      </c>
      <c r="L37" s="241">
        <v>0</v>
      </c>
      <c r="M37" s="241">
        <v>0</v>
      </c>
      <c r="N37" s="241">
        <v>0</v>
      </c>
      <c r="O37" s="241">
        <v>0</v>
      </c>
      <c r="P37" s="241">
        <v>0</v>
      </c>
      <c r="Q37" s="241">
        <v>0</v>
      </c>
      <c r="R37" s="241">
        <v>0</v>
      </c>
      <c r="S37" s="241">
        <v>0</v>
      </c>
      <c r="T37" s="242" t="s">
        <v>298</v>
      </c>
    </row>
    <row r="38" spans="1:20" s="239" customFormat="1" ht="54" x14ac:dyDescent="0.25">
      <c r="A38" s="252" t="s">
        <v>214</v>
      </c>
      <c r="B38" s="254" t="s">
        <v>218</v>
      </c>
      <c r="C38" s="240" t="s">
        <v>183</v>
      </c>
      <c r="D38" s="241">
        <v>0</v>
      </c>
      <c r="E38" s="241">
        <v>0</v>
      </c>
      <c r="F38" s="241">
        <v>0</v>
      </c>
      <c r="G38" s="241">
        <v>0</v>
      </c>
      <c r="H38" s="241">
        <v>0</v>
      </c>
      <c r="I38" s="241">
        <v>0</v>
      </c>
      <c r="J38" s="241">
        <v>0</v>
      </c>
      <c r="K38" s="241">
        <v>0</v>
      </c>
      <c r="L38" s="241">
        <v>0</v>
      </c>
      <c r="M38" s="241">
        <v>0</v>
      </c>
      <c r="N38" s="241">
        <v>0</v>
      </c>
      <c r="O38" s="241">
        <v>0</v>
      </c>
      <c r="P38" s="241">
        <v>0</v>
      </c>
      <c r="Q38" s="241">
        <v>0</v>
      </c>
      <c r="R38" s="241">
        <v>0</v>
      </c>
      <c r="S38" s="241">
        <v>0</v>
      </c>
      <c r="T38" s="242" t="s">
        <v>298</v>
      </c>
    </row>
    <row r="39" spans="1:20" s="239" customFormat="1" ht="27" x14ac:dyDescent="0.25">
      <c r="A39" s="252" t="s">
        <v>219</v>
      </c>
      <c r="B39" s="254" t="s">
        <v>215</v>
      </c>
      <c r="C39" s="240" t="s">
        <v>183</v>
      </c>
      <c r="D39" s="241">
        <v>0</v>
      </c>
      <c r="E39" s="241">
        <v>0</v>
      </c>
      <c r="F39" s="241">
        <v>0</v>
      </c>
      <c r="G39" s="241">
        <v>0</v>
      </c>
      <c r="H39" s="241">
        <v>0</v>
      </c>
      <c r="I39" s="241">
        <v>0</v>
      </c>
      <c r="J39" s="241">
        <v>0</v>
      </c>
      <c r="K39" s="241">
        <v>0</v>
      </c>
      <c r="L39" s="241">
        <v>0</v>
      </c>
      <c r="M39" s="241">
        <v>0</v>
      </c>
      <c r="N39" s="241">
        <v>0</v>
      </c>
      <c r="O39" s="241">
        <v>0</v>
      </c>
      <c r="P39" s="241">
        <v>0</v>
      </c>
      <c r="Q39" s="241">
        <v>0</v>
      </c>
      <c r="R39" s="241">
        <v>0</v>
      </c>
      <c r="S39" s="241">
        <v>0</v>
      </c>
      <c r="T39" s="242" t="s">
        <v>298</v>
      </c>
    </row>
    <row r="40" spans="1:20" s="239" customFormat="1" ht="51" x14ac:dyDescent="0.25">
      <c r="A40" s="252" t="s">
        <v>219</v>
      </c>
      <c r="B40" s="253" t="s">
        <v>216</v>
      </c>
      <c r="C40" s="236" t="s">
        <v>183</v>
      </c>
      <c r="D40" s="237">
        <v>0</v>
      </c>
      <c r="E40" s="237">
        <v>0</v>
      </c>
      <c r="F40" s="237">
        <v>0</v>
      </c>
      <c r="G40" s="237">
        <v>0</v>
      </c>
      <c r="H40" s="237">
        <v>0</v>
      </c>
      <c r="I40" s="237">
        <v>0</v>
      </c>
      <c r="J40" s="237">
        <v>0</v>
      </c>
      <c r="K40" s="237">
        <v>0</v>
      </c>
      <c r="L40" s="237">
        <v>0</v>
      </c>
      <c r="M40" s="237">
        <v>0</v>
      </c>
      <c r="N40" s="237">
        <v>0</v>
      </c>
      <c r="O40" s="237">
        <v>0</v>
      </c>
      <c r="P40" s="237">
        <v>0</v>
      </c>
      <c r="Q40" s="237">
        <v>0</v>
      </c>
      <c r="R40" s="237">
        <v>0</v>
      </c>
      <c r="S40" s="237">
        <v>0</v>
      </c>
      <c r="T40" s="238" t="s">
        <v>298</v>
      </c>
    </row>
    <row r="41" spans="1:20" s="239" customFormat="1" ht="51" x14ac:dyDescent="0.25">
      <c r="A41" s="252" t="s">
        <v>219</v>
      </c>
      <c r="B41" s="253" t="s">
        <v>217</v>
      </c>
      <c r="C41" s="236" t="s">
        <v>183</v>
      </c>
      <c r="D41" s="237">
        <v>0</v>
      </c>
      <c r="E41" s="237">
        <v>0</v>
      </c>
      <c r="F41" s="237">
        <v>0</v>
      </c>
      <c r="G41" s="237">
        <v>0</v>
      </c>
      <c r="H41" s="237">
        <v>0</v>
      </c>
      <c r="I41" s="237">
        <v>0</v>
      </c>
      <c r="J41" s="237">
        <v>0</v>
      </c>
      <c r="K41" s="237">
        <v>0</v>
      </c>
      <c r="L41" s="237">
        <v>0</v>
      </c>
      <c r="M41" s="237">
        <v>0</v>
      </c>
      <c r="N41" s="237">
        <v>0</v>
      </c>
      <c r="O41" s="237">
        <v>0</v>
      </c>
      <c r="P41" s="237">
        <v>0</v>
      </c>
      <c r="Q41" s="237">
        <v>0</v>
      </c>
      <c r="R41" s="237">
        <v>0</v>
      </c>
      <c r="S41" s="237">
        <v>0</v>
      </c>
      <c r="T41" s="238" t="s">
        <v>298</v>
      </c>
    </row>
    <row r="42" spans="1:20" s="239" customFormat="1" ht="51" x14ac:dyDescent="0.25">
      <c r="A42" s="252" t="s">
        <v>219</v>
      </c>
      <c r="B42" s="253" t="s">
        <v>220</v>
      </c>
      <c r="C42" s="236" t="s">
        <v>183</v>
      </c>
      <c r="D42" s="237">
        <v>0</v>
      </c>
      <c r="E42" s="237">
        <v>0</v>
      </c>
      <c r="F42" s="237">
        <v>0</v>
      </c>
      <c r="G42" s="237">
        <v>0</v>
      </c>
      <c r="H42" s="237">
        <v>0</v>
      </c>
      <c r="I42" s="237">
        <v>0</v>
      </c>
      <c r="J42" s="237">
        <v>0</v>
      </c>
      <c r="K42" s="237">
        <v>0</v>
      </c>
      <c r="L42" s="237">
        <v>0</v>
      </c>
      <c r="M42" s="237">
        <v>0</v>
      </c>
      <c r="N42" s="237">
        <v>0</v>
      </c>
      <c r="O42" s="237">
        <v>0</v>
      </c>
      <c r="P42" s="237">
        <v>0</v>
      </c>
      <c r="Q42" s="237">
        <v>0</v>
      </c>
      <c r="R42" s="237">
        <v>0</v>
      </c>
      <c r="S42" s="237">
        <v>0</v>
      </c>
      <c r="T42" s="238" t="s">
        <v>298</v>
      </c>
    </row>
    <row r="43" spans="1:20" ht="38.25" x14ac:dyDescent="0.25">
      <c r="A43" s="251" t="s">
        <v>221</v>
      </c>
      <c r="B43" s="249" t="s">
        <v>222</v>
      </c>
      <c r="C43" s="54" t="s">
        <v>183</v>
      </c>
      <c r="D43" s="55">
        <f>SUM(D44:D45)</f>
        <v>0</v>
      </c>
      <c r="E43" s="55">
        <f>SUM(E44:E45)</f>
        <v>0</v>
      </c>
      <c r="F43" s="55">
        <f>SUM(F44:F45)</f>
        <v>0</v>
      </c>
      <c r="G43" s="55">
        <f>SUM(G44:G45)</f>
        <v>0</v>
      </c>
      <c r="H43" s="55">
        <f t="shared" ref="H43:S43" si="15">SUM(H44:H45)</f>
        <v>0</v>
      </c>
      <c r="I43" s="55">
        <f t="shared" si="15"/>
        <v>0</v>
      </c>
      <c r="J43" s="55">
        <f t="shared" si="15"/>
        <v>0</v>
      </c>
      <c r="K43" s="55">
        <f t="shared" si="15"/>
        <v>0</v>
      </c>
      <c r="L43" s="55">
        <f t="shared" si="15"/>
        <v>0</v>
      </c>
      <c r="M43" s="55">
        <f t="shared" si="15"/>
        <v>0</v>
      </c>
      <c r="N43" s="55">
        <f t="shared" si="15"/>
        <v>0</v>
      </c>
      <c r="O43" s="55">
        <f t="shared" si="15"/>
        <v>0</v>
      </c>
      <c r="P43" s="55">
        <f t="shared" si="15"/>
        <v>0</v>
      </c>
      <c r="Q43" s="55">
        <f t="shared" si="15"/>
        <v>0</v>
      </c>
      <c r="R43" s="55">
        <f t="shared" si="15"/>
        <v>0</v>
      </c>
      <c r="S43" s="55">
        <f t="shared" si="15"/>
        <v>0</v>
      </c>
      <c r="T43" s="151" t="s">
        <v>298</v>
      </c>
    </row>
    <row r="44" spans="1:20" s="239" customFormat="1" ht="38.25" x14ac:dyDescent="0.25">
      <c r="A44" s="252" t="s">
        <v>223</v>
      </c>
      <c r="B44" s="253" t="s">
        <v>224</v>
      </c>
      <c r="C44" s="236" t="s">
        <v>183</v>
      </c>
      <c r="D44" s="237">
        <v>0</v>
      </c>
      <c r="E44" s="237">
        <v>0</v>
      </c>
      <c r="F44" s="237">
        <v>0</v>
      </c>
      <c r="G44" s="237">
        <v>0</v>
      </c>
      <c r="H44" s="237">
        <v>0</v>
      </c>
      <c r="I44" s="237">
        <v>0</v>
      </c>
      <c r="J44" s="237">
        <v>0</v>
      </c>
      <c r="K44" s="237">
        <v>0</v>
      </c>
      <c r="L44" s="237">
        <v>0</v>
      </c>
      <c r="M44" s="237">
        <v>0</v>
      </c>
      <c r="N44" s="237">
        <v>0</v>
      </c>
      <c r="O44" s="237">
        <v>0</v>
      </c>
      <c r="P44" s="237">
        <v>0</v>
      </c>
      <c r="Q44" s="237">
        <v>0</v>
      </c>
      <c r="R44" s="237">
        <v>0</v>
      </c>
      <c r="S44" s="237">
        <v>0</v>
      </c>
      <c r="T44" s="238" t="s">
        <v>298</v>
      </c>
    </row>
    <row r="45" spans="1:20" s="239" customFormat="1" ht="38.25" x14ac:dyDescent="0.25">
      <c r="A45" s="252" t="s">
        <v>225</v>
      </c>
      <c r="B45" s="253" t="s">
        <v>226</v>
      </c>
      <c r="C45" s="236" t="s">
        <v>183</v>
      </c>
      <c r="D45" s="237">
        <v>0</v>
      </c>
      <c r="E45" s="237">
        <v>0</v>
      </c>
      <c r="F45" s="237">
        <v>0</v>
      </c>
      <c r="G45" s="237">
        <v>0</v>
      </c>
      <c r="H45" s="237">
        <v>0</v>
      </c>
      <c r="I45" s="237">
        <v>0</v>
      </c>
      <c r="J45" s="237">
        <v>0</v>
      </c>
      <c r="K45" s="237">
        <v>0</v>
      </c>
      <c r="L45" s="237">
        <v>0</v>
      </c>
      <c r="M45" s="237">
        <v>0</v>
      </c>
      <c r="N45" s="237">
        <v>0</v>
      </c>
      <c r="O45" s="237">
        <v>0</v>
      </c>
      <c r="P45" s="237">
        <v>0</v>
      </c>
      <c r="Q45" s="237">
        <v>0</v>
      </c>
      <c r="R45" s="237">
        <v>0</v>
      </c>
      <c r="S45" s="237">
        <v>0</v>
      </c>
      <c r="T45" s="238" t="s">
        <v>298</v>
      </c>
    </row>
    <row r="46" spans="1:20" s="86" customFormat="1" ht="25.5" x14ac:dyDescent="0.25">
      <c r="A46" s="255" t="s">
        <v>227</v>
      </c>
      <c r="B46" s="256" t="s">
        <v>228</v>
      </c>
      <c r="C46" s="229" t="s">
        <v>183</v>
      </c>
      <c r="D46" s="231">
        <f t="shared" ref="D46:S46" si="16">D47+D87</f>
        <v>841.58765927399986</v>
      </c>
      <c r="E46" s="231">
        <f t="shared" si="16"/>
        <v>144.70703529000002</v>
      </c>
      <c r="F46" s="231">
        <f t="shared" si="16"/>
        <v>696.88062398400007</v>
      </c>
      <c r="G46" s="231">
        <f t="shared" si="16"/>
        <v>174.22015599600002</v>
      </c>
      <c r="H46" s="231">
        <f t="shared" si="16"/>
        <v>47.978656100000002</v>
      </c>
      <c r="I46" s="231">
        <f t="shared" si="16"/>
        <v>0</v>
      </c>
      <c r="J46" s="231">
        <f t="shared" si="16"/>
        <v>0</v>
      </c>
      <c r="K46" s="231">
        <f t="shared" si="16"/>
        <v>47.192120760000002</v>
      </c>
      <c r="L46" s="231">
        <f t="shared" si="16"/>
        <v>47.978656100000002</v>
      </c>
      <c r="M46" s="231">
        <f t="shared" si="16"/>
        <v>100.176159216</v>
      </c>
      <c r="N46" s="231">
        <f t="shared" si="16"/>
        <v>0</v>
      </c>
      <c r="O46" s="231">
        <f t="shared" si="16"/>
        <v>26.851876019999999</v>
      </c>
      <c r="P46" s="231">
        <f t="shared" si="16"/>
        <v>0</v>
      </c>
      <c r="Q46" s="231">
        <f t="shared" si="16"/>
        <v>649.68850322399999</v>
      </c>
      <c r="R46" s="231">
        <f t="shared" si="16"/>
        <v>0.78653534000000036</v>
      </c>
      <c r="S46" s="598">
        <f t="shared" si="16"/>
        <v>1.6666666539526753E-2</v>
      </c>
      <c r="T46" s="233" t="s">
        <v>298</v>
      </c>
    </row>
    <row r="47" spans="1:20" s="86" customFormat="1" ht="38.25" x14ac:dyDescent="0.25">
      <c r="A47" s="257" t="s">
        <v>229</v>
      </c>
      <c r="B47" s="256" t="s">
        <v>230</v>
      </c>
      <c r="C47" s="229" t="s">
        <v>183</v>
      </c>
      <c r="D47" s="231">
        <f t="shared" ref="D47:S47" si="17">D48+D86</f>
        <v>449.53996539399992</v>
      </c>
      <c r="E47" s="231">
        <f t="shared" si="17"/>
        <v>91.236428650000036</v>
      </c>
      <c r="F47" s="231">
        <f t="shared" si="17"/>
        <v>358.30353674400004</v>
      </c>
      <c r="G47" s="231">
        <f t="shared" si="17"/>
        <v>107.42473366800002</v>
      </c>
      <c r="H47" s="231">
        <f t="shared" si="17"/>
        <v>47.978656100000002</v>
      </c>
      <c r="I47" s="231">
        <f t="shared" si="17"/>
        <v>0</v>
      </c>
      <c r="J47" s="231">
        <f t="shared" si="17"/>
        <v>0</v>
      </c>
      <c r="K47" s="231">
        <f t="shared" si="17"/>
        <v>47.192120760000002</v>
      </c>
      <c r="L47" s="231">
        <f t="shared" si="17"/>
        <v>47.978656100000002</v>
      </c>
      <c r="M47" s="231">
        <f t="shared" si="17"/>
        <v>33.380736887999994</v>
      </c>
      <c r="N47" s="231">
        <f t="shared" si="17"/>
        <v>0</v>
      </c>
      <c r="O47" s="231">
        <f t="shared" si="17"/>
        <v>26.851876019999999</v>
      </c>
      <c r="P47" s="231">
        <f t="shared" si="17"/>
        <v>0</v>
      </c>
      <c r="Q47" s="231">
        <f t="shared" si="17"/>
        <v>311.11141598400002</v>
      </c>
      <c r="R47" s="231">
        <f t="shared" si="17"/>
        <v>0.78653534000000036</v>
      </c>
      <c r="S47" s="598">
        <f t="shared" si="17"/>
        <v>1.6666666539526753E-2</v>
      </c>
      <c r="T47" s="233" t="s">
        <v>298</v>
      </c>
    </row>
    <row r="48" spans="1:20" s="86" customFormat="1" ht="23.25" customHeight="1" x14ac:dyDescent="0.25">
      <c r="A48" s="250" t="s">
        <v>231</v>
      </c>
      <c r="B48" s="256" t="s">
        <v>232</v>
      </c>
      <c r="C48" s="229" t="s">
        <v>183</v>
      </c>
      <c r="D48" s="231">
        <f>SUM(D49:D85)</f>
        <v>449.53996539399992</v>
      </c>
      <c r="E48" s="231">
        <f t="shared" ref="E48:R48" si="18">SUM(E49:E85)</f>
        <v>91.236428650000036</v>
      </c>
      <c r="F48" s="231">
        <f t="shared" si="18"/>
        <v>358.30353674400004</v>
      </c>
      <c r="G48" s="231">
        <f t="shared" si="18"/>
        <v>107.42473366800002</v>
      </c>
      <c r="H48" s="231">
        <f t="shared" si="18"/>
        <v>47.978656100000002</v>
      </c>
      <c r="I48" s="231">
        <f t="shared" si="18"/>
        <v>0</v>
      </c>
      <c r="J48" s="231">
        <f t="shared" si="18"/>
        <v>0</v>
      </c>
      <c r="K48" s="231">
        <f t="shared" si="18"/>
        <v>47.192120760000002</v>
      </c>
      <c r="L48" s="231">
        <f t="shared" si="18"/>
        <v>47.978656100000002</v>
      </c>
      <c r="M48" s="231">
        <f t="shared" si="18"/>
        <v>33.380736887999994</v>
      </c>
      <c r="N48" s="231">
        <f t="shared" si="18"/>
        <v>0</v>
      </c>
      <c r="O48" s="231">
        <f t="shared" si="18"/>
        <v>26.851876019999999</v>
      </c>
      <c r="P48" s="231">
        <f t="shared" si="18"/>
        <v>0</v>
      </c>
      <c r="Q48" s="231">
        <f t="shared" si="18"/>
        <v>311.11141598400002</v>
      </c>
      <c r="R48" s="231">
        <f t="shared" si="18"/>
        <v>0.78653534000000036</v>
      </c>
      <c r="S48" s="598">
        <f>L48/K48-100%</f>
        <v>1.6666666539526753E-2</v>
      </c>
      <c r="T48" s="233" t="s">
        <v>298</v>
      </c>
    </row>
    <row r="49" spans="1:20" ht="45" x14ac:dyDescent="0.25">
      <c r="A49" s="191" t="s">
        <v>179</v>
      </c>
      <c r="B49" s="228" t="s">
        <v>962</v>
      </c>
      <c r="C49" s="547" t="s">
        <v>963</v>
      </c>
      <c r="D49" s="133">
        <v>26.849206850000002</v>
      </c>
      <c r="E49" s="133">
        <v>26.849206850000002</v>
      </c>
      <c r="F49" s="133">
        <v>0</v>
      </c>
      <c r="G49" s="133">
        <f t="shared" ref="G49:G71" si="19">I49+K49+M49+O49</f>
        <v>0</v>
      </c>
      <c r="H49" s="133">
        <f t="shared" ref="H49:H71" si="20">J49+L49+N49+P49</f>
        <v>0</v>
      </c>
      <c r="I49" s="58">
        <v>0</v>
      </c>
      <c r="J49" s="58">
        <v>0</v>
      </c>
      <c r="K49" s="58">
        <v>0</v>
      </c>
      <c r="L49" s="58">
        <v>0</v>
      </c>
      <c r="M49" s="58">
        <v>0</v>
      </c>
      <c r="N49" s="58">
        <v>0</v>
      </c>
      <c r="O49" s="58">
        <v>0</v>
      </c>
      <c r="P49" s="58">
        <v>0</v>
      </c>
      <c r="Q49" s="133">
        <f>D49-E49-H49</f>
        <v>0</v>
      </c>
      <c r="R49" s="58">
        <v>0</v>
      </c>
      <c r="S49" s="58">
        <v>0</v>
      </c>
      <c r="T49" s="152" t="s">
        <v>298</v>
      </c>
    </row>
    <row r="50" spans="1:20" ht="45" x14ac:dyDescent="0.25">
      <c r="A50" s="191" t="s">
        <v>179</v>
      </c>
      <c r="B50" s="228" t="s">
        <v>964</v>
      </c>
      <c r="C50" s="547" t="s">
        <v>965</v>
      </c>
      <c r="D50" s="133">
        <v>17.710473369999999</v>
      </c>
      <c r="E50" s="133">
        <v>17.710473369999999</v>
      </c>
      <c r="F50" s="133">
        <v>0</v>
      </c>
      <c r="G50" s="133">
        <f t="shared" si="19"/>
        <v>0</v>
      </c>
      <c r="H50" s="133">
        <f t="shared" si="20"/>
        <v>0</v>
      </c>
      <c r="I50" s="58">
        <v>0</v>
      </c>
      <c r="J50" s="58">
        <v>0</v>
      </c>
      <c r="K50" s="58">
        <v>0</v>
      </c>
      <c r="L50" s="58">
        <v>0</v>
      </c>
      <c r="M50" s="58">
        <v>0</v>
      </c>
      <c r="N50" s="58">
        <v>0</v>
      </c>
      <c r="O50" s="58">
        <v>0</v>
      </c>
      <c r="P50" s="58">
        <v>0</v>
      </c>
      <c r="Q50" s="133">
        <f t="shared" ref="Q50:Q85" si="21">D50-E50-H50</f>
        <v>0</v>
      </c>
      <c r="R50" s="58">
        <v>0</v>
      </c>
      <c r="S50" s="58">
        <v>0</v>
      </c>
      <c r="T50" s="152" t="s">
        <v>298</v>
      </c>
    </row>
    <row r="51" spans="1:20" ht="56.25" x14ac:dyDescent="0.25">
      <c r="A51" s="191" t="s">
        <v>179</v>
      </c>
      <c r="B51" s="226" t="s">
        <v>966</v>
      </c>
      <c r="C51" s="227" t="s">
        <v>967</v>
      </c>
      <c r="D51" s="133">
        <v>31.387322040000001</v>
      </c>
      <c r="E51" s="133">
        <v>0</v>
      </c>
      <c r="F51" s="133">
        <f t="shared" ref="F51:F57" si="22">D51</f>
        <v>31.387322040000001</v>
      </c>
      <c r="G51" s="133">
        <f t="shared" si="19"/>
        <v>31.387322040000001</v>
      </c>
      <c r="H51" s="133">
        <f t="shared" si="20"/>
        <v>31.91044407</v>
      </c>
      <c r="I51" s="58">
        <v>0</v>
      </c>
      <c r="J51" s="58">
        <v>0</v>
      </c>
      <c r="K51" s="550">
        <f>D51</f>
        <v>31.387322040000001</v>
      </c>
      <c r="L51" s="550">
        <v>31.91044407</v>
      </c>
      <c r="M51" s="58">
        <v>0</v>
      </c>
      <c r="N51" s="58">
        <v>0</v>
      </c>
      <c r="O51" s="58">
        <v>0</v>
      </c>
      <c r="P51" s="58">
        <v>0</v>
      </c>
      <c r="Q51" s="133">
        <v>0</v>
      </c>
      <c r="R51" s="133">
        <f>H51-G51</f>
        <v>0.52312202999999968</v>
      </c>
      <c r="S51" s="594">
        <f>H51/G51-100%</f>
        <v>1.6666666539226771E-2</v>
      </c>
      <c r="T51" s="595" t="s">
        <v>1117</v>
      </c>
    </row>
    <row r="52" spans="1:20" ht="45" x14ac:dyDescent="0.25">
      <c r="A52" s="258" t="s">
        <v>231</v>
      </c>
      <c r="B52" s="226" t="s">
        <v>968</v>
      </c>
      <c r="C52" s="227" t="s">
        <v>969</v>
      </c>
      <c r="D52" s="133">
        <v>17.633972927999999</v>
      </c>
      <c r="E52" s="133">
        <v>0</v>
      </c>
      <c r="F52" s="133">
        <f t="shared" si="22"/>
        <v>17.633972927999999</v>
      </c>
      <c r="G52" s="133">
        <f t="shared" si="19"/>
        <v>17.633972927999999</v>
      </c>
      <c r="H52" s="133">
        <f t="shared" si="20"/>
        <v>0</v>
      </c>
      <c r="I52" s="58">
        <v>0</v>
      </c>
      <c r="J52" s="58">
        <v>0</v>
      </c>
      <c r="K52" s="58">
        <v>0</v>
      </c>
      <c r="L52" s="58">
        <v>0</v>
      </c>
      <c r="M52" s="550">
        <f>D52</f>
        <v>17.633972927999999</v>
      </c>
      <c r="N52" s="550">
        <v>0</v>
      </c>
      <c r="O52" s="58">
        <v>0</v>
      </c>
      <c r="P52" s="58">
        <v>0</v>
      </c>
      <c r="Q52" s="133">
        <f t="shared" si="21"/>
        <v>17.633972927999999</v>
      </c>
      <c r="R52" s="58">
        <v>0</v>
      </c>
      <c r="S52" s="58">
        <v>0</v>
      </c>
      <c r="T52" s="152" t="s">
        <v>298</v>
      </c>
    </row>
    <row r="53" spans="1:20" ht="45" x14ac:dyDescent="0.25">
      <c r="A53" s="194" t="s">
        <v>231</v>
      </c>
      <c r="B53" s="228" t="s">
        <v>970</v>
      </c>
      <c r="C53" s="547" t="s">
        <v>971</v>
      </c>
      <c r="D53" s="133">
        <v>31.257181500000002</v>
      </c>
      <c r="E53" s="133">
        <v>0</v>
      </c>
      <c r="F53" s="133">
        <f t="shared" si="22"/>
        <v>31.257181500000002</v>
      </c>
      <c r="G53" s="133">
        <f t="shared" si="19"/>
        <v>0</v>
      </c>
      <c r="H53" s="133">
        <f t="shared" si="20"/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133">
        <f t="shared" si="21"/>
        <v>31.257181500000002</v>
      </c>
      <c r="R53" s="58">
        <v>0</v>
      </c>
      <c r="S53" s="58">
        <v>0</v>
      </c>
      <c r="T53" s="152" t="s">
        <v>298</v>
      </c>
    </row>
    <row r="54" spans="1:20" ht="45" x14ac:dyDescent="0.25">
      <c r="A54" s="258" t="s">
        <v>231</v>
      </c>
      <c r="B54" s="228" t="s">
        <v>972</v>
      </c>
      <c r="C54" s="547" t="s">
        <v>973</v>
      </c>
      <c r="D54" s="133">
        <v>40.022064479999997</v>
      </c>
      <c r="E54" s="133">
        <v>0</v>
      </c>
      <c r="F54" s="133">
        <f t="shared" si="22"/>
        <v>40.022064479999997</v>
      </c>
      <c r="G54" s="133">
        <f t="shared" si="19"/>
        <v>0</v>
      </c>
      <c r="H54" s="133">
        <f t="shared" si="20"/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133">
        <f t="shared" si="21"/>
        <v>40.022064479999997</v>
      </c>
      <c r="R54" s="58">
        <v>0</v>
      </c>
      <c r="S54" s="58">
        <v>0</v>
      </c>
      <c r="T54" s="152" t="s">
        <v>298</v>
      </c>
    </row>
    <row r="55" spans="1:20" ht="45" x14ac:dyDescent="0.25">
      <c r="A55" s="194" t="s">
        <v>231</v>
      </c>
      <c r="B55" s="228" t="s">
        <v>974</v>
      </c>
      <c r="C55" s="547" t="s">
        <v>975</v>
      </c>
      <c r="D55" s="133">
        <v>31.533098244000001</v>
      </c>
      <c r="E55" s="133">
        <v>0</v>
      </c>
      <c r="F55" s="133">
        <f t="shared" si="22"/>
        <v>31.533098244000001</v>
      </c>
      <c r="G55" s="133">
        <f t="shared" si="19"/>
        <v>0</v>
      </c>
      <c r="H55" s="133">
        <f t="shared" si="20"/>
        <v>0</v>
      </c>
      <c r="I55" s="58">
        <v>0</v>
      </c>
      <c r="J55" s="58">
        <v>0</v>
      </c>
      <c r="K55" s="58">
        <v>0</v>
      </c>
      <c r="L55" s="58">
        <v>0</v>
      </c>
      <c r="M55" s="58">
        <v>0</v>
      </c>
      <c r="N55" s="58">
        <v>0</v>
      </c>
      <c r="O55" s="58">
        <v>0</v>
      </c>
      <c r="P55" s="58">
        <v>0</v>
      </c>
      <c r="Q55" s="133">
        <f t="shared" si="21"/>
        <v>31.533098244000001</v>
      </c>
      <c r="R55" s="58">
        <v>0</v>
      </c>
      <c r="S55" s="58">
        <v>0</v>
      </c>
      <c r="T55" s="152" t="s">
        <v>298</v>
      </c>
    </row>
    <row r="56" spans="1:20" ht="45" x14ac:dyDescent="0.25">
      <c r="A56" s="258" t="s">
        <v>231</v>
      </c>
      <c r="B56" s="228" t="s">
        <v>976</v>
      </c>
      <c r="C56" s="547" t="s">
        <v>977</v>
      </c>
      <c r="D56" s="133">
        <v>0</v>
      </c>
      <c r="E56" s="133">
        <v>0</v>
      </c>
      <c r="F56" s="133">
        <f t="shared" si="22"/>
        <v>0</v>
      </c>
      <c r="G56" s="133">
        <f t="shared" si="19"/>
        <v>0</v>
      </c>
      <c r="H56" s="133">
        <f t="shared" si="20"/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133">
        <f t="shared" si="21"/>
        <v>0</v>
      </c>
      <c r="R56" s="58">
        <v>0</v>
      </c>
      <c r="S56" s="58">
        <v>0</v>
      </c>
      <c r="T56" s="152" t="s">
        <v>298</v>
      </c>
    </row>
    <row r="57" spans="1:20" ht="45" x14ac:dyDescent="0.25">
      <c r="A57" s="194" t="s">
        <v>231</v>
      </c>
      <c r="B57" s="228" t="s">
        <v>978</v>
      </c>
      <c r="C57" s="547" t="s">
        <v>979</v>
      </c>
      <c r="D57" s="133">
        <v>31.170424056000002</v>
      </c>
      <c r="E57" s="133">
        <v>0</v>
      </c>
      <c r="F57" s="133">
        <f t="shared" si="22"/>
        <v>31.170424056000002</v>
      </c>
      <c r="G57" s="133">
        <f t="shared" si="19"/>
        <v>0</v>
      </c>
      <c r="H57" s="133">
        <f t="shared" si="20"/>
        <v>0</v>
      </c>
      <c r="I57" s="58">
        <v>0</v>
      </c>
      <c r="J57" s="58">
        <v>0</v>
      </c>
      <c r="K57" s="58">
        <v>0</v>
      </c>
      <c r="L57" s="58">
        <v>0</v>
      </c>
      <c r="M57" s="58">
        <v>0</v>
      </c>
      <c r="N57" s="58">
        <v>0</v>
      </c>
      <c r="O57" s="58">
        <v>0</v>
      </c>
      <c r="P57" s="58">
        <v>0</v>
      </c>
      <c r="Q57" s="133">
        <f t="shared" si="21"/>
        <v>31.170424056000002</v>
      </c>
      <c r="R57" s="58">
        <v>0</v>
      </c>
      <c r="S57" s="58">
        <v>0</v>
      </c>
      <c r="T57" s="152" t="s">
        <v>298</v>
      </c>
    </row>
    <row r="58" spans="1:20" ht="45" x14ac:dyDescent="0.25">
      <c r="A58" s="258" t="s">
        <v>231</v>
      </c>
      <c r="B58" s="228" t="s">
        <v>980</v>
      </c>
      <c r="C58" s="547" t="s">
        <v>981</v>
      </c>
      <c r="D58" s="133">
        <v>10.24336274</v>
      </c>
      <c r="E58" s="133">
        <v>10.24336274</v>
      </c>
      <c r="F58" s="133">
        <v>0</v>
      </c>
      <c r="G58" s="133">
        <f t="shared" si="19"/>
        <v>0</v>
      </c>
      <c r="H58" s="133">
        <f t="shared" si="20"/>
        <v>0</v>
      </c>
      <c r="I58" s="58">
        <v>0</v>
      </c>
      <c r="J58" s="58">
        <v>0</v>
      </c>
      <c r="K58" s="58">
        <v>0</v>
      </c>
      <c r="L58" s="58">
        <v>0</v>
      </c>
      <c r="M58" s="58">
        <v>0</v>
      </c>
      <c r="N58" s="58">
        <v>0</v>
      </c>
      <c r="O58" s="58">
        <v>0</v>
      </c>
      <c r="P58" s="58">
        <v>0</v>
      </c>
      <c r="Q58" s="133">
        <f t="shared" si="21"/>
        <v>0</v>
      </c>
      <c r="R58" s="58">
        <v>0</v>
      </c>
      <c r="S58" s="58">
        <v>0</v>
      </c>
      <c r="T58" s="152" t="s">
        <v>298</v>
      </c>
    </row>
    <row r="59" spans="1:20" ht="45" x14ac:dyDescent="0.25">
      <c r="A59" s="194" t="s">
        <v>231</v>
      </c>
      <c r="B59" s="228" t="s">
        <v>982</v>
      </c>
      <c r="C59" s="547" t="s">
        <v>983</v>
      </c>
      <c r="D59" s="133">
        <v>9.5637587600000007</v>
      </c>
      <c r="E59" s="133">
        <v>9.5637587600000007</v>
      </c>
      <c r="F59" s="133">
        <v>0</v>
      </c>
      <c r="G59" s="133">
        <f t="shared" si="19"/>
        <v>0</v>
      </c>
      <c r="H59" s="133">
        <f t="shared" si="20"/>
        <v>0</v>
      </c>
      <c r="I59" s="58">
        <v>0</v>
      </c>
      <c r="J59" s="58">
        <v>0</v>
      </c>
      <c r="K59" s="58">
        <v>0</v>
      </c>
      <c r="L59" s="58">
        <v>0</v>
      </c>
      <c r="M59" s="58">
        <v>0</v>
      </c>
      <c r="N59" s="58">
        <v>0</v>
      </c>
      <c r="O59" s="58">
        <v>0</v>
      </c>
      <c r="P59" s="58">
        <v>0</v>
      </c>
      <c r="Q59" s="133">
        <f t="shared" si="21"/>
        <v>0</v>
      </c>
      <c r="R59" s="58">
        <v>0</v>
      </c>
      <c r="S59" s="58">
        <v>0</v>
      </c>
      <c r="T59" s="152" t="s">
        <v>298</v>
      </c>
    </row>
    <row r="60" spans="1:20" ht="56.25" x14ac:dyDescent="0.25">
      <c r="A60" s="258" t="s">
        <v>231</v>
      </c>
      <c r="B60" s="226" t="s">
        <v>984</v>
      </c>
      <c r="C60" s="227" t="s">
        <v>985</v>
      </c>
      <c r="D60" s="133">
        <v>15.804798720000001</v>
      </c>
      <c r="E60" s="133">
        <v>0</v>
      </c>
      <c r="F60" s="133">
        <f t="shared" ref="F60:F67" si="23">D60</f>
        <v>15.804798720000001</v>
      </c>
      <c r="G60" s="133">
        <f t="shared" si="19"/>
        <v>15.804798720000001</v>
      </c>
      <c r="H60" s="133">
        <f t="shared" si="20"/>
        <v>16.068212030000002</v>
      </c>
      <c r="I60" s="58">
        <v>0</v>
      </c>
      <c r="J60" s="58">
        <v>0</v>
      </c>
      <c r="K60" s="550">
        <f>D60</f>
        <v>15.804798720000001</v>
      </c>
      <c r="L60" s="550">
        <v>16.068212030000002</v>
      </c>
      <c r="M60" s="58">
        <v>0</v>
      </c>
      <c r="N60" s="58">
        <v>0</v>
      </c>
      <c r="O60" s="58">
        <v>0</v>
      </c>
      <c r="P60" s="58">
        <v>0</v>
      </c>
      <c r="Q60" s="133">
        <v>0</v>
      </c>
      <c r="R60" s="133">
        <f>H60-G60</f>
        <v>0.26341331000000068</v>
      </c>
      <c r="S60" s="594">
        <f>H60/G60-100%</f>
        <v>1.6666666540122943E-2</v>
      </c>
      <c r="T60" s="595" t="s">
        <v>1117</v>
      </c>
    </row>
    <row r="61" spans="1:20" ht="45" x14ac:dyDescent="0.25">
      <c r="A61" s="194" t="s">
        <v>231</v>
      </c>
      <c r="B61" s="226" t="s">
        <v>986</v>
      </c>
      <c r="C61" s="227" t="s">
        <v>987</v>
      </c>
      <c r="D61" s="133">
        <v>15.858624731999999</v>
      </c>
      <c r="E61" s="133">
        <v>0</v>
      </c>
      <c r="F61" s="133">
        <f t="shared" si="23"/>
        <v>15.858624731999999</v>
      </c>
      <c r="G61" s="133">
        <f t="shared" si="19"/>
        <v>15.858624731999999</v>
      </c>
      <c r="H61" s="133">
        <f t="shared" si="20"/>
        <v>0</v>
      </c>
      <c r="I61" s="58">
        <v>0</v>
      </c>
      <c r="J61" s="58">
        <v>0</v>
      </c>
      <c r="K61" s="58">
        <v>0</v>
      </c>
      <c r="L61" s="58">
        <v>0</v>
      </c>
      <c r="M61" s="58">
        <v>0</v>
      </c>
      <c r="N61" s="58">
        <v>0</v>
      </c>
      <c r="O61" s="550">
        <f>D61</f>
        <v>15.858624731999999</v>
      </c>
      <c r="P61" s="550">
        <v>0</v>
      </c>
      <c r="Q61" s="133">
        <f t="shared" si="21"/>
        <v>15.858624731999999</v>
      </c>
      <c r="R61" s="58">
        <v>0</v>
      </c>
      <c r="S61" s="58">
        <v>0</v>
      </c>
      <c r="T61" s="152" t="s">
        <v>298</v>
      </c>
    </row>
    <row r="62" spans="1:20" ht="45" x14ac:dyDescent="0.25">
      <c r="A62" s="258" t="s">
        <v>231</v>
      </c>
      <c r="B62" s="228" t="s">
        <v>988</v>
      </c>
      <c r="C62" s="547" t="s">
        <v>989</v>
      </c>
      <c r="D62" s="133">
        <v>15.858624731999999</v>
      </c>
      <c r="E62" s="133">
        <v>0</v>
      </c>
      <c r="F62" s="133">
        <f t="shared" si="23"/>
        <v>15.858624731999999</v>
      </c>
      <c r="G62" s="133">
        <f t="shared" si="19"/>
        <v>0</v>
      </c>
      <c r="H62" s="133">
        <f t="shared" si="20"/>
        <v>0</v>
      </c>
      <c r="I62" s="58">
        <v>0</v>
      </c>
      <c r="J62" s="58">
        <v>0</v>
      </c>
      <c r="K62" s="58">
        <v>0</v>
      </c>
      <c r="L62" s="58">
        <v>0</v>
      </c>
      <c r="M62" s="58">
        <v>0</v>
      </c>
      <c r="N62" s="58">
        <v>0</v>
      </c>
      <c r="O62" s="58">
        <v>0</v>
      </c>
      <c r="P62" s="58">
        <v>0</v>
      </c>
      <c r="Q62" s="133">
        <f t="shared" si="21"/>
        <v>15.858624731999999</v>
      </c>
      <c r="R62" s="58">
        <v>0</v>
      </c>
      <c r="S62" s="58">
        <v>0</v>
      </c>
      <c r="T62" s="152" t="s">
        <v>298</v>
      </c>
    </row>
    <row r="63" spans="1:20" ht="45" x14ac:dyDescent="0.25">
      <c r="A63" s="194" t="s">
        <v>231</v>
      </c>
      <c r="B63" s="228" t="s">
        <v>990</v>
      </c>
      <c r="C63" s="547" t="s">
        <v>991</v>
      </c>
      <c r="D63" s="133">
        <v>15.858624731999999</v>
      </c>
      <c r="E63" s="133">
        <v>0</v>
      </c>
      <c r="F63" s="133">
        <f t="shared" si="23"/>
        <v>15.858624731999999</v>
      </c>
      <c r="G63" s="133">
        <f t="shared" si="19"/>
        <v>0</v>
      </c>
      <c r="H63" s="133">
        <f t="shared" si="20"/>
        <v>0</v>
      </c>
      <c r="I63" s="58">
        <v>0</v>
      </c>
      <c r="J63" s="58">
        <v>0</v>
      </c>
      <c r="K63" s="58">
        <v>0</v>
      </c>
      <c r="L63" s="58">
        <v>0</v>
      </c>
      <c r="M63" s="58">
        <v>0</v>
      </c>
      <c r="N63" s="58">
        <v>0</v>
      </c>
      <c r="O63" s="58">
        <v>0</v>
      </c>
      <c r="P63" s="58">
        <v>0</v>
      </c>
      <c r="Q63" s="133">
        <f t="shared" si="21"/>
        <v>15.858624731999999</v>
      </c>
      <c r="R63" s="58">
        <v>0</v>
      </c>
      <c r="S63" s="58">
        <v>0</v>
      </c>
      <c r="T63" s="152" t="s">
        <v>298</v>
      </c>
    </row>
    <row r="64" spans="1:20" ht="45" x14ac:dyDescent="0.25">
      <c r="A64" s="258" t="s">
        <v>231</v>
      </c>
      <c r="B64" s="228" t="s">
        <v>992</v>
      </c>
      <c r="C64" s="547" t="s">
        <v>993</v>
      </c>
      <c r="D64" s="133">
        <v>15.804798720000001</v>
      </c>
      <c r="E64" s="133">
        <v>0</v>
      </c>
      <c r="F64" s="133">
        <f t="shared" si="23"/>
        <v>15.804798720000001</v>
      </c>
      <c r="G64" s="133">
        <f t="shared" si="19"/>
        <v>0</v>
      </c>
      <c r="H64" s="133">
        <f t="shared" si="20"/>
        <v>0</v>
      </c>
      <c r="I64" s="58">
        <v>0</v>
      </c>
      <c r="J64" s="58">
        <v>0</v>
      </c>
      <c r="K64" s="58">
        <v>0</v>
      </c>
      <c r="L64" s="58">
        <v>0</v>
      </c>
      <c r="M64" s="58">
        <v>0</v>
      </c>
      <c r="N64" s="58">
        <v>0</v>
      </c>
      <c r="O64" s="58">
        <v>0</v>
      </c>
      <c r="P64" s="58">
        <v>0</v>
      </c>
      <c r="Q64" s="133">
        <f t="shared" si="21"/>
        <v>15.804798720000001</v>
      </c>
      <c r="R64" s="58">
        <v>0</v>
      </c>
      <c r="S64" s="58">
        <v>0</v>
      </c>
      <c r="T64" s="152" t="s">
        <v>298</v>
      </c>
    </row>
    <row r="65" spans="1:20" ht="45" x14ac:dyDescent="0.25">
      <c r="A65" s="194" t="s">
        <v>231</v>
      </c>
      <c r="B65" s="228" t="s">
        <v>994</v>
      </c>
      <c r="C65" s="547" t="s">
        <v>995</v>
      </c>
      <c r="D65" s="133">
        <v>15.804798720000001</v>
      </c>
      <c r="E65" s="133">
        <v>0</v>
      </c>
      <c r="F65" s="133">
        <f t="shared" si="23"/>
        <v>15.804798720000001</v>
      </c>
      <c r="G65" s="133">
        <f t="shared" si="19"/>
        <v>0</v>
      </c>
      <c r="H65" s="133">
        <f t="shared" si="20"/>
        <v>0</v>
      </c>
      <c r="I65" s="58">
        <v>0</v>
      </c>
      <c r="J65" s="58">
        <v>0</v>
      </c>
      <c r="K65" s="58">
        <v>0</v>
      </c>
      <c r="L65" s="58">
        <v>0</v>
      </c>
      <c r="M65" s="58">
        <v>0</v>
      </c>
      <c r="N65" s="58">
        <v>0</v>
      </c>
      <c r="O65" s="58">
        <v>0</v>
      </c>
      <c r="P65" s="58">
        <v>0</v>
      </c>
      <c r="Q65" s="133">
        <f t="shared" si="21"/>
        <v>15.804798720000001</v>
      </c>
      <c r="R65" s="58">
        <v>0</v>
      </c>
      <c r="S65" s="58">
        <v>0</v>
      </c>
      <c r="T65" s="152" t="s">
        <v>298</v>
      </c>
    </row>
    <row r="66" spans="1:20" ht="45" x14ac:dyDescent="0.25">
      <c r="A66" s="258" t="s">
        <v>231</v>
      </c>
      <c r="B66" s="228" t="s">
        <v>996</v>
      </c>
      <c r="C66" s="547" t="s">
        <v>997</v>
      </c>
      <c r="D66" s="133">
        <v>15.858624731999999</v>
      </c>
      <c r="E66" s="133">
        <v>0</v>
      </c>
      <c r="F66" s="133">
        <f t="shared" si="23"/>
        <v>15.858624731999999</v>
      </c>
      <c r="G66" s="133">
        <f t="shared" si="19"/>
        <v>0</v>
      </c>
      <c r="H66" s="133">
        <f t="shared" si="20"/>
        <v>0</v>
      </c>
      <c r="I66" s="58">
        <v>0</v>
      </c>
      <c r="J66" s="58">
        <v>0</v>
      </c>
      <c r="K66" s="58">
        <v>0</v>
      </c>
      <c r="L66" s="58">
        <v>0</v>
      </c>
      <c r="M66" s="58">
        <v>0</v>
      </c>
      <c r="N66" s="58">
        <v>0</v>
      </c>
      <c r="O66" s="58">
        <v>0</v>
      </c>
      <c r="P66" s="58">
        <v>0</v>
      </c>
      <c r="Q66" s="133">
        <f t="shared" si="21"/>
        <v>15.858624731999999</v>
      </c>
      <c r="R66" s="58">
        <v>0</v>
      </c>
      <c r="S66" s="58">
        <v>0</v>
      </c>
      <c r="T66" s="152" t="s">
        <v>298</v>
      </c>
    </row>
    <row r="67" spans="1:20" ht="45" x14ac:dyDescent="0.25">
      <c r="A67" s="194" t="s">
        <v>231</v>
      </c>
      <c r="B67" s="228" t="s">
        <v>998</v>
      </c>
      <c r="C67" s="547" t="s">
        <v>999</v>
      </c>
      <c r="D67" s="133">
        <v>15.804798720000001</v>
      </c>
      <c r="E67" s="133">
        <v>0</v>
      </c>
      <c r="F67" s="133">
        <f t="shared" si="23"/>
        <v>15.804798720000001</v>
      </c>
      <c r="G67" s="133">
        <f t="shared" si="19"/>
        <v>0</v>
      </c>
      <c r="H67" s="133">
        <f t="shared" si="20"/>
        <v>0</v>
      </c>
      <c r="I67" s="58">
        <v>0</v>
      </c>
      <c r="J67" s="58">
        <v>0</v>
      </c>
      <c r="K67" s="58">
        <v>0</v>
      </c>
      <c r="L67" s="58">
        <v>0</v>
      </c>
      <c r="M67" s="58">
        <v>0</v>
      </c>
      <c r="N67" s="58">
        <v>0</v>
      </c>
      <c r="O67" s="58">
        <v>0</v>
      </c>
      <c r="P67" s="58">
        <v>0</v>
      </c>
      <c r="Q67" s="133">
        <f t="shared" si="21"/>
        <v>15.804798720000001</v>
      </c>
      <c r="R67" s="58">
        <v>0</v>
      </c>
      <c r="S67" s="58">
        <v>0</v>
      </c>
      <c r="T67" s="152" t="s">
        <v>298</v>
      </c>
    </row>
    <row r="68" spans="1:20" ht="45" x14ac:dyDescent="0.25">
      <c r="A68" s="258" t="s">
        <v>231</v>
      </c>
      <c r="B68" s="228" t="s">
        <v>1000</v>
      </c>
      <c r="C68" s="547" t="s">
        <v>1001</v>
      </c>
      <c r="D68" s="133">
        <v>2.9461160899999999</v>
      </c>
      <c r="E68" s="133">
        <v>2.9461160899999999</v>
      </c>
      <c r="F68" s="133">
        <v>0</v>
      </c>
      <c r="G68" s="133">
        <f t="shared" si="19"/>
        <v>0</v>
      </c>
      <c r="H68" s="133">
        <f t="shared" si="20"/>
        <v>0</v>
      </c>
      <c r="I68" s="58">
        <v>0</v>
      </c>
      <c r="J68" s="58">
        <v>0</v>
      </c>
      <c r="K68" s="58">
        <v>0</v>
      </c>
      <c r="L68" s="58">
        <v>0</v>
      </c>
      <c r="M68" s="58">
        <v>0</v>
      </c>
      <c r="N68" s="58">
        <v>0</v>
      </c>
      <c r="O68" s="58">
        <v>0</v>
      </c>
      <c r="P68" s="58">
        <v>0</v>
      </c>
      <c r="Q68" s="133">
        <f t="shared" si="21"/>
        <v>0</v>
      </c>
      <c r="R68" s="58">
        <v>0</v>
      </c>
      <c r="S68" s="58">
        <v>0</v>
      </c>
      <c r="T68" s="152" t="s">
        <v>298</v>
      </c>
    </row>
    <row r="69" spans="1:20" ht="45" x14ac:dyDescent="0.25">
      <c r="A69" s="194" t="s">
        <v>231</v>
      </c>
      <c r="B69" s="228" t="s">
        <v>1002</v>
      </c>
      <c r="C69" s="547" t="s">
        <v>1003</v>
      </c>
      <c r="D69" s="133">
        <v>2.9461160899999999</v>
      </c>
      <c r="E69" s="133">
        <v>2.9461160899999999</v>
      </c>
      <c r="F69" s="133">
        <v>0</v>
      </c>
      <c r="G69" s="133">
        <f t="shared" si="19"/>
        <v>0</v>
      </c>
      <c r="H69" s="133">
        <f t="shared" si="20"/>
        <v>0</v>
      </c>
      <c r="I69" s="58">
        <v>0</v>
      </c>
      <c r="J69" s="58">
        <v>0</v>
      </c>
      <c r="K69" s="58">
        <v>0</v>
      </c>
      <c r="L69" s="58">
        <v>0</v>
      </c>
      <c r="M69" s="58">
        <v>0</v>
      </c>
      <c r="N69" s="58">
        <v>0</v>
      </c>
      <c r="O69" s="58">
        <v>0</v>
      </c>
      <c r="P69" s="58">
        <v>0</v>
      </c>
      <c r="Q69" s="133">
        <f t="shared" si="21"/>
        <v>0</v>
      </c>
      <c r="R69" s="58">
        <v>0</v>
      </c>
      <c r="S69" s="58">
        <v>0</v>
      </c>
      <c r="T69" s="152" t="s">
        <v>298</v>
      </c>
    </row>
    <row r="70" spans="1:20" ht="45" x14ac:dyDescent="0.25">
      <c r="A70" s="258" t="s">
        <v>231</v>
      </c>
      <c r="B70" s="228" t="s">
        <v>1004</v>
      </c>
      <c r="C70" s="547" t="s">
        <v>1005</v>
      </c>
      <c r="D70" s="133">
        <v>2.96936958</v>
      </c>
      <c r="E70" s="133">
        <v>2.96936958</v>
      </c>
      <c r="F70" s="133">
        <v>0</v>
      </c>
      <c r="G70" s="133">
        <f t="shared" si="19"/>
        <v>0</v>
      </c>
      <c r="H70" s="133">
        <f t="shared" si="20"/>
        <v>0</v>
      </c>
      <c r="I70" s="58">
        <v>0</v>
      </c>
      <c r="J70" s="58">
        <v>0</v>
      </c>
      <c r="K70" s="58">
        <v>0</v>
      </c>
      <c r="L70" s="58">
        <v>0</v>
      </c>
      <c r="M70" s="58">
        <v>0</v>
      </c>
      <c r="N70" s="58">
        <v>0</v>
      </c>
      <c r="O70" s="58">
        <v>0</v>
      </c>
      <c r="P70" s="58">
        <v>0</v>
      </c>
      <c r="Q70" s="133">
        <f t="shared" si="21"/>
        <v>0</v>
      </c>
      <c r="R70" s="58">
        <v>0</v>
      </c>
      <c r="S70" s="58">
        <v>0</v>
      </c>
      <c r="T70" s="152" t="s">
        <v>298</v>
      </c>
    </row>
    <row r="71" spans="1:20" ht="45" x14ac:dyDescent="0.25">
      <c r="A71" s="194" t="s">
        <v>231</v>
      </c>
      <c r="B71" s="228" t="s">
        <v>1006</v>
      </c>
      <c r="C71" s="547" t="s">
        <v>1007</v>
      </c>
      <c r="D71" s="133">
        <v>2.9461160899999999</v>
      </c>
      <c r="E71" s="133">
        <v>2.9461160899999999</v>
      </c>
      <c r="F71" s="133">
        <v>0</v>
      </c>
      <c r="G71" s="133">
        <f t="shared" si="19"/>
        <v>0</v>
      </c>
      <c r="H71" s="133">
        <f t="shared" si="20"/>
        <v>0</v>
      </c>
      <c r="I71" s="58">
        <v>0</v>
      </c>
      <c r="J71" s="58">
        <v>0</v>
      </c>
      <c r="K71" s="58">
        <v>0</v>
      </c>
      <c r="L71" s="58">
        <v>0</v>
      </c>
      <c r="M71" s="58">
        <v>0</v>
      </c>
      <c r="N71" s="58">
        <v>0</v>
      </c>
      <c r="O71" s="58">
        <v>0</v>
      </c>
      <c r="P71" s="58">
        <v>0</v>
      </c>
      <c r="Q71" s="133">
        <f t="shared" si="21"/>
        <v>0</v>
      </c>
      <c r="R71" s="58">
        <v>0</v>
      </c>
      <c r="S71" s="58">
        <v>0</v>
      </c>
      <c r="T71" s="152" t="s">
        <v>298</v>
      </c>
    </row>
    <row r="72" spans="1:20" ht="45" x14ac:dyDescent="0.25">
      <c r="A72" s="194" t="s">
        <v>231</v>
      </c>
      <c r="B72" s="226" t="s">
        <v>1008</v>
      </c>
      <c r="C72" s="227" t="s">
        <v>1009</v>
      </c>
      <c r="D72" s="133">
        <v>5.4966256439999999</v>
      </c>
      <c r="E72" s="133">
        <v>0</v>
      </c>
      <c r="F72" s="133">
        <f>D72</f>
        <v>5.4966256439999999</v>
      </c>
      <c r="G72" s="133">
        <f>I72+K72+M72+O72</f>
        <v>5.4966256439999999</v>
      </c>
      <c r="H72" s="133">
        <f>J72+L72+N72+P72</f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50">
        <f>D72</f>
        <v>5.4966256439999999</v>
      </c>
      <c r="P72" s="550">
        <v>0</v>
      </c>
      <c r="Q72" s="133">
        <f t="shared" si="21"/>
        <v>5.4966256439999999</v>
      </c>
      <c r="R72" s="58">
        <v>0</v>
      </c>
      <c r="S72" s="58">
        <v>0</v>
      </c>
      <c r="T72" s="152" t="s">
        <v>298</v>
      </c>
    </row>
    <row r="73" spans="1:20" ht="45" x14ac:dyDescent="0.25">
      <c r="A73" s="194" t="s">
        <v>231</v>
      </c>
      <c r="B73" s="228" t="s">
        <v>1010</v>
      </c>
      <c r="C73" s="547" t="s">
        <v>1011</v>
      </c>
      <c r="D73" s="133">
        <v>0</v>
      </c>
      <c r="E73" s="133">
        <v>0</v>
      </c>
      <c r="F73" s="133">
        <f>D73</f>
        <v>0</v>
      </c>
      <c r="G73" s="133">
        <f t="shared" ref="G73:H83" si="24">I73+K73+M73+O73</f>
        <v>0</v>
      </c>
      <c r="H73" s="133">
        <f t="shared" si="24"/>
        <v>0</v>
      </c>
      <c r="I73" s="58">
        <v>0</v>
      </c>
      <c r="J73" s="58">
        <v>0</v>
      </c>
      <c r="K73" s="58">
        <v>0</v>
      </c>
      <c r="L73" s="58">
        <v>0</v>
      </c>
      <c r="M73" s="58">
        <v>0</v>
      </c>
      <c r="N73" s="58">
        <v>0</v>
      </c>
      <c r="O73" s="58">
        <v>0</v>
      </c>
      <c r="P73" s="58">
        <v>0</v>
      </c>
      <c r="Q73" s="133">
        <f t="shared" si="21"/>
        <v>0</v>
      </c>
      <c r="R73" s="58">
        <v>0</v>
      </c>
      <c r="S73" s="58">
        <v>0</v>
      </c>
      <c r="T73" s="152" t="s">
        <v>298</v>
      </c>
    </row>
    <row r="74" spans="1:20" ht="45" x14ac:dyDescent="0.25">
      <c r="A74" s="194" t="s">
        <v>231</v>
      </c>
      <c r="B74" s="228" t="s">
        <v>1012</v>
      </c>
      <c r="C74" s="547" t="s">
        <v>1013</v>
      </c>
      <c r="D74" s="133">
        <v>5.4697129320000002</v>
      </c>
      <c r="E74" s="133">
        <v>0</v>
      </c>
      <c r="F74" s="133">
        <f>D74</f>
        <v>5.4697129320000002</v>
      </c>
      <c r="G74" s="133">
        <f t="shared" si="24"/>
        <v>0</v>
      </c>
      <c r="H74" s="133">
        <f t="shared" si="24"/>
        <v>0</v>
      </c>
      <c r="I74" s="58">
        <v>0</v>
      </c>
      <c r="J74" s="58">
        <v>0</v>
      </c>
      <c r="K74" s="58">
        <v>0</v>
      </c>
      <c r="L74" s="58">
        <v>0</v>
      </c>
      <c r="M74" s="58">
        <v>0</v>
      </c>
      <c r="N74" s="58">
        <v>0</v>
      </c>
      <c r="O74" s="58">
        <v>0</v>
      </c>
      <c r="P74" s="58">
        <v>0</v>
      </c>
      <c r="Q74" s="133">
        <f t="shared" si="21"/>
        <v>5.4697129320000002</v>
      </c>
      <c r="R74" s="58">
        <v>0</v>
      </c>
      <c r="S74" s="58">
        <v>0</v>
      </c>
      <c r="T74" s="152" t="s">
        <v>298</v>
      </c>
    </row>
    <row r="75" spans="1:20" ht="45" x14ac:dyDescent="0.25">
      <c r="A75" s="194" t="s">
        <v>231</v>
      </c>
      <c r="B75" s="228" t="s">
        <v>1014</v>
      </c>
      <c r="C75" s="547" t="s">
        <v>1015</v>
      </c>
      <c r="D75" s="133">
        <v>0</v>
      </c>
      <c r="E75" s="133">
        <v>0</v>
      </c>
      <c r="F75" s="133">
        <f>D75</f>
        <v>0</v>
      </c>
      <c r="G75" s="133">
        <f t="shared" si="24"/>
        <v>0</v>
      </c>
      <c r="H75" s="133">
        <f t="shared" si="24"/>
        <v>0</v>
      </c>
      <c r="I75" s="58">
        <v>0</v>
      </c>
      <c r="J75" s="58">
        <v>0</v>
      </c>
      <c r="K75" s="58">
        <v>0</v>
      </c>
      <c r="L75" s="58">
        <v>0</v>
      </c>
      <c r="M75" s="58">
        <v>0</v>
      </c>
      <c r="N75" s="58">
        <v>0</v>
      </c>
      <c r="O75" s="58">
        <v>0</v>
      </c>
      <c r="P75" s="58">
        <v>0</v>
      </c>
      <c r="Q75" s="133">
        <f t="shared" si="21"/>
        <v>0</v>
      </c>
      <c r="R75" s="58">
        <v>0</v>
      </c>
      <c r="S75" s="58">
        <v>0</v>
      </c>
      <c r="T75" s="152" t="s">
        <v>298</v>
      </c>
    </row>
    <row r="76" spans="1:20" ht="45" x14ac:dyDescent="0.25">
      <c r="A76" s="194" t="s">
        <v>231</v>
      </c>
      <c r="B76" s="226" t="s">
        <v>1016</v>
      </c>
      <c r="C76" s="227" t="s">
        <v>1017</v>
      </c>
      <c r="D76" s="133">
        <v>5.4966256439999999</v>
      </c>
      <c r="E76" s="133">
        <v>0</v>
      </c>
      <c r="F76" s="133">
        <f>D76</f>
        <v>5.4966256439999999</v>
      </c>
      <c r="G76" s="133">
        <f t="shared" si="24"/>
        <v>5.4966256439999999</v>
      </c>
      <c r="H76" s="133">
        <f t="shared" si="24"/>
        <v>0</v>
      </c>
      <c r="I76" s="58">
        <v>0</v>
      </c>
      <c r="J76" s="58">
        <v>0</v>
      </c>
      <c r="K76" s="58">
        <v>0</v>
      </c>
      <c r="L76" s="58">
        <v>0</v>
      </c>
      <c r="M76" s="58">
        <v>0</v>
      </c>
      <c r="N76" s="58">
        <v>0</v>
      </c>
      <c r="O76" s="550">
        <f>D76</f>
        <v>5.4966256439999999</v>
      </c>
      <c r="P76" s="550">
        <v>0</v>
      </c>
      <c r="Q76" s="133">
        <f t="shared" si="21"/>
        <v>5.4966256439999999</v>
      </c>
      <c r="R76" s="58">
        <v>0</v>
      </c>
      <c r="S76" s="58">
        <v>0</v>
      </c>
      <c r="T76" s="152" t="s">
        <v>298</v>
      </c>
    </row>
    <row r="77" spans="1:20" ht="45" x14ac:dyDescent="0.25">
      <c r="A77" s="194" t="s">
        <v>231</v>
      </c>
      <c r="B77" s="228" t="s">
        <v>1018</v>
      </c>
      <c r="C77" s="547" t="s">
        <v>1019</v>
      </c>
      <c r="D77" s="133">
        <v>2.9461160899999999</v>
      </c>
      <c r="E77" s="133">
        <v>2.9461160899999999</v>
      </c>
      <c r="F77" s="133">
        <v>0</v>
      </c>
      <c r="G77" s="133">
        <f t="shared" si="24"/>
        <v>0</v>
      </c>
      <c r="H77" s="133">
        <f t="shared" si="24"/>
        <v>0</v>
      </c>
      <c r="I77" s="58">
        <v>0</v>
      </c>
      <c r="J77" s="58">
        <v>0</v>
      </c>
      <c r="K77" s="58">
        <v>0</v>
      </c>
      <c r="L77" s="58">
        <v>0</v>
      </c>
      <c r="M77" s="58">
        <v>0</v>
      </c>
      <c r="N77" s="58">
        <v>0</v>
      </c>
      <c r="O77" s="58">
        <v>0</v>
      </c>
      <c r="P77" s="58">
        <v>0</v>
      </c>
      <c r="Q77" s="133">
        <f t="shared" si="21"/>
        <v>0</v>
      </c>
      <c r="R77" s="58">
        <v>0</v>
      </c>
      <c r="S77" s="58">
        <v>0</v>
      </c>
      <c r="T77" s="152" t="s">
        <v>298</v>
      </c>
    </row>
    <row r="78" spans="1:20" ht="45" x14ac:dyDescent="0.25">
      <c r="A78" s="194" t="s">
        <v>231</v>
      </c>
      <c r="B78" s="228" t="s">
        <v>1020</v>
      </c>
      <c r="C78" s="547" t="s">
        <v>1021</v>
      </c>
      <c r="D78" s="133">
        <v>0</v>
      </c>
      <c r="E78" s="133">
        <v>0</v>
      </c>
      <c r="F78" s="133">
        <f>D78</f>
        <v>0</v>
      </c>
      <c r="G78" s="133">
        <f t="shared" si="24"/>
        <v>0</v>
      </c>
      <c r="H78" s="133">
        <f t="shared" si="24"/>
        <v>0</v>
      </c>
      <c r="I78" s="58">
        <v>0</v>
      </c>
      <c r="J78" s="58">
        <v>0</v>
      </c>
      <c r="K78" s="58">
        <v>0</v>
      </c>
      <c r="L78" s="58">
        <v>0</v>
      </c>
      <c r="M78" s="58">
        <v>0</v>
      </c>
      <c r="N78" s="58">
        <v>0</v>
      </c>
      <c r="O78" s="58">
        <v>0</v>
      </c>
      <c r="P78" s="58">
        <v>0</v>
      </c>
      <c r="Q78" s="133">
        <f t="shared" si="21"/>
        <v>0</v>
      </c>
      <c r="R78" s="58">
        <v>0</v>
      </c>
      <c r="S78" s="58">
        <v>0</v>
      </c>
      <c r="T78" s="152" t="s">
        <v>298</v>
      </c>
    </row>
    <row r="79" spans="1:20" ht="45" x14ac:dyDescent="0.25">
      <c r="A79" s="194" t="s">
        <v>231</v>
      </c>
      <c r="B79" s="228" t="s">
        <v>1022</v>
      </c>
      <c r="C79" s="547" t="s">
        <v>1023</v>
      </c>
      <c r="D79" s="133">
        <v>0</v>
      </c>
      <c r="E79" s="133">
        <v>0</v>
      </c>
      <c r="F79" s="133">
        <f>D79</f>
        <v>0</v>
      </c>
      <c r="G79" s="133">
        <f t="shared" si="24"/>
        <v>0</v>
      </c>
      <c r="H79" s="133">
        <f t="shared" si="24"/>
        <v>0</v>
      </c>
      <c r="I79" s="58">
        <v>0</v>
      </c>
      <c r="J79" s="58">
        <v>0</v>
      </c>
      <c r="K79" s="58">
        <v>0</v>
      </c>
      <c r="L79" s="58">
        <v>0</v>
      </c>
      <c r="M79" s="58">
        <v>0</v>
      </c>
      <c r="N79" s="58">
        <v>0</v>
      </c>
      <c r="O79" s="58">
        <v>0</v>
      </c>
      <c r="P79" s="58">
        <v>0</v>
      </c>
      <c r="Q79" s="133">
        <f t="shared" si="21"/>
        <v>0</v>
      </c>
      <c r="R79" s="58">
        <v>0</v>
      </c>
      <c r="S79" s="58">
        <v>0</v>
      </c>
      <c r="T79" s="152" t="s">
        <v>298</v>
      </c>
    </row>
    <row r="80" spans="1:20" ht="45" x14ac:dyDescent="0.25">
      <c r="A80" s="194" t="s">
        <v>231</v>
      </c>
      <c r="B80" s="228" t="s">
        <v>1024</v>
      </c>
      <c r="C80" s="547" t="s">
        <v>1025</v>
      </c>
      <c r="D80" s="133">
        <v>5.4697129320000002</v>
      </c>
      <c r="E80" s="133">
        <v>0</v>
      </c>
      <c r="F80" s="133">
        <f>D80</f>
        <v>5.4697129320000002</v>
      </c>
      <c r="G80" s="133">
        <f t="shared" si="24"/>
        <v>0</v>
      </c>
      <c r="H80" s="133">
        <f t="shared" si="24"/>
        <v>0</v>
      </c>
      <c r="I80" s="58">
        <v>0</v>
      </c>
      <c r="J80" s="58">
        <v>0</v>
      </c>
      <c r="K80" s="58">
        <v>0</v>
      </c>
      <c r="L80" s="58">
        <v>0</v>
      </c>
      <c r="M80" s="58">
        <v>0</v>
      </c>
      <c r="N80" s="58">
        <v>0</v>
      </c>
      <c r="O80" s="58">
        <v>0</v>
      </c>
      <c r="P80" s="58">
        <v>0</v>
      </c>
      <c r="Q80" s="133">
        <f t="shared" si="21"/>
        <v>5.4697129320000002</v>
      </c>
      <c r="R80" s="58">
        <v>0</v>
      </c>
      <c r="S80" s="58">
        <v>0</v>
      </c>
      <c r="T80" s="152" t="s">
        <v>298</v>
      </c>
    </row>
    <row r="81" spans="1:20" ht="45" x14ac:dyDescent="0.25">
      <c r="A81" s="194" t="s">
        <v>231</v>
      </c>
      <c r="B81" s="228" t="s">
        <v>1026</v>
      </c>
      <c r="C81" s="547" t="s">
        <v>1027</v>
      </c>
      <c r="D81" s="133">
        <v>5.4966256439999999</v>
      </c>
      <c r="E81" s="133">
        <v>0</v>
      </c>
      <c r="F81" s="133">
        <f>D81</f>
        <v>5.4966256439999999</v>
      </c>
      <c r="G81" s="133">
        <f t="shared" si="24"/>
        <v>0</v>
      </c>
      <c r="H81" s="133">
        <f t="shared" si="24"/>
        <v>0</v>
      </c>
      <c r="I81" s="58">
        <v>0</v>
      </c>
      <c r="J81" s="58">
        <v>0</v>
      </c>
      <c r="K81" s="58">
        <v>0</v>
      </c>
      <c r="L81" s="58">
        <v>0</v>
      </c>
      <c r="M81" s="58">
        <v>0</v>
      </c>
      <c r="N81" s="58">
        <v>0</v>
      </c>
      <c r="O81" s="58">
        <v>0</v>
      </c>
      <c r="P81" s="58">
        <v>0</v>
      </c>
      <c r="Q81" s="133">
        <f t="shared" si="21"/>
        <v>5.4966256439999999</v>
      </c>
      <c r="R81" s="58">
        <v>0</v>
      </c>
      <c r="S81" s="58">
        <v>0</v>
      </c>
      <c r="T81" s="152" t="s">
        <v>298</v>
      </c>
    </row>
    <row r="82" spans="1:20" ht="45" x14ac:dyDescent="0.25">
      <c r="A82" s="194" t="s">
        <v>231</v>
      </c>
      <c r="B82" s="228" t="s">
        <v>1028</v>
      </c>
      <c r="C82" s="547" t="s">
        <v>1029</v>
      </c>
      <c r="D82" s="133">
        <v>5.4697129320000002</v>
      </c>
      <c r="E82" s="133">
        <v>0</v>
      </c>
      <c r="F82" s="133">
        <f>D82</f>
        <v>5.4697129320000002</v>
      </c>
      <c r="G82" s="133">
        <f t="shared" si="24"/>
        <v>0</v>
      </c>
      <c r="H82" s="133">
        <f t="shared" si="24"/>
        <v>0</v>
      </c>
      <c r="I82" s="58">
        <v>0</v>
      </c>
      <c r="J82" s="58">
        <v>0</v>
      </c>
      <c r="K82" s="58">
        <v>0</v>
      </c>
      <c r="L82" s="58">
        <v>0</v>
      </c>
      <c r="M82" s="58">
        <v>0</v>
      </c>
      <c r="N82" s="58">
        <v>0</v>
      </c>
      <c r="O82" s="58">
        <v>0</v>
      </c>
      <c r="P82" s="58">
        <v>0</v>
      </c>
      <c r="Q82" s="133">
        <f t="shared" si="21"/>
        <v>5.4697129320000002</v>
      </c>
      <c r="R82" s="58">
        <v>0</v>
      </c>
      <c r="S82" s="58">
        <v>0</v>
      </c>
      <c r="T82" s="152" t="s">
        <v>298</v>
      </c>
    </row>
    <row r="83" spans="1:20" ht="45" x14ac:dyDescent="0.25">
      <c r="A83" s="194" t="s">
        <v>231</v>
      </c>
      <c r="B83" s="228" t="s">
        <v>1030</v>
      </c>
      <c r="C83" s="547" t="s">
        <v>1031</v>
      </c>
      <c r="D83" s="133">
        <v>12.115792989999999</v>
      </c>
      <c r="E83" s="133">
        <v>12.115792989999999</v>
      </c>
      <c r="F83" s="133">
        <v>0</v>
      </c>
      <c r="G83" s="133">
        <f t="shared" si="24"/>
        <v>0</v>
      </c>
      <c r="H83" s="133">
        <f t="shared" si="24"/>
        <v>0</v>
      </c>
      <c r="I83" s="58">
        <v>0</v>
      </c>
      <c r="J83" s="58">
        <v>0</v>
      </c>
      <c r="K83" s="58">
        <v>0</v>
      </c>
      <c r="L83" s="58">
        <v>0</v>
      </c>
      <c r="M83" s="58">
        <v>0</v>
      </c>
      <c r="N83" s="58">
        <v>0</v>
      </c>
      <c r="O83" s="58">
        <v>0</v>
      </c>
      <c r="P83" s="58">
        <v>0</v>
      </c>
      <c r="Q83" s="133">
        <f t="shared" si="21"/>
        <v>0</v>
      </c>
      <c r="R83" s="58">
        <v>0</v>
      </c>
      <c r="S83" s="58">
        <v>0</v>
      </c>
      <c r="T83" s="152" t="s">
        <v>298</v>
      </c>
    </row>
    <row r="84" spans="1:20" s="88" customFormat="1" ht="34.5" customHeight="1" x14ac:dyDescent="0.25">
      <c r="A84" s="194" t="s">
        <v>231</v>
      </c>
      <c r="B84" s="226" t="s">
        <v>1032</v>
      </c>
      <c r="C84" s="227" t="s">
        <v>1033</v>
      </c>
      <c r="D84" s="133">
        <v>7.8733819799999996</v>
      </c>
      <c r="E84" s="133">
        <v>0</v>
      </c>
      <c r="F84" s="133">
        <f>D84</f>
        <v>7.8733819799999996</v>
      </c>
      <c r="G84" s="133">
        <f t="shared" ref="G84" si="25">I84+K84+M84+O84</f>
        <v>7.8733819799999996</v>
      </c>
      <c r="H84" s="133">
        <f>J84+L84+N84+P84</f>
        <v>0</v>
      </c>
      <c r="I84" s="58">
        <v>0</v>
      </c>
      <c r="J84" s="58">
        <v>0</v>
      </c>
      <c r="K84" s="58">
        <v>0</v>
      </c>
      <c r="L84" s="58">
        <v>0</v>
      </c>
      <c r="M84" s="550">
        <f>D84</f>
        <v>7.8733819799999996</v>
      </c>
      <c r="N84" s="550">
        <v>0</v>
      </c>
      <c r="O84" s="58">
        <v>0</v>
      </c>
      <c r="P84" s="58">
        <v>0</v>
      </c>
      <c r="Q84" s="133">
        <f t="shared" si="21"/>
        <v>7.8733819799999996</v>
      </c>
      <c r="R84" s="58">
        <v>0</v>
      </c>
      <c r="S84" s="58">
        <v>0</v>
      </c>
      <c r="T84" s="152" t="s">
        <v>298</v>
      </c>
    </row>
    <row r="85" spans="1:20" s="87" customFormat="1" ht="34.5" customHeight="1" x14ac:dyDescent="0.25">
      <c r="A85" s="194" t="s">
        <v>231</v>
      </c>
      <c r="B85" s="226" t="s">
        <v>1034</v>
      </c>
      <c r="C85" s="227" t="s">
        <v>1035</v>
      </c>
      <c r="D85" s="133">
        <v>7.8733819799999996</v>
      </c>
      <c r="E85" s="133">
        <v>0</v>
      </c>
      <c r="F85" s="133">
        <f>D85</f>
        <v>7.8733819799999996</v>
      </c>
      <c r="G85" s="133">
        <f t="shared" ref="G85" si="26">I85+K85+M85+O85</f>
        <v>7.8733819799999996</v>
      </c>
      <c r="H85" s="133">
        <f t="shared" ref="H85" si="27">J85+L85+N85+P85</f>
        <v>0</v>
      </c>
      <c r="I85" s="58">
        <v>0</v>
      </c>
      <c r="J85" s="58">
        <v>0</v>
      </c>
      <c r="K85" s="58">
        <v>0</v>
      </c>
      <c r="L85" s="58">
        <v>0</v>
      </c>
      <c r="M85" s="550">
        <f>D85</f>
        <v>7.8733819799999996</v>
      </c>
      <c r="N85" s="550">
        <v>0</v>
      </c>
      <c r="O85" s="58">
        <v>0</v>
      </c>
      <c r="P85" s="58">
        <v>0</v>
      </c>
      <c r="Q85" s="133">
        <f t="shared" si="21"/>
        <v>7.8733819799999996</v>
      </c>
      <c r="R85" s="58">
        <v>0</v>
      </c>
      <c r="S85" s="58">
        <v>0</v>
      </c>
      <c r="T85" s="152" t="s">
        <v>298</v>
      </c>
    </row>
    <row r="86" spans="1:20" s="246" customFormat="1" ht="25.5" x14ac:dyDescent="0.25">
      <c r="A86" s="259" t="s">
        <v>179</v>
      </c>
      <c r="B86" s="249" t="s">
        <v>233</v>
      </c>
      <c r="C86" s="192" t="s">
        <v>183</v>
      </c>
      <c r="D86" s="134">
        <v>0</v>
      </c>
      <c r="E86" s="134">
        <v>0</v>
      </c>
      <c r="F86" s="134">
        <v>0</v>
      </c>
      <c r="G86" s="134">
        <v>0</v>
      </c>
      <c r="H86" s="134">
        <v>0</v>
      </c>
      <c r="I86" s="134">
        <v>0</v>
      </c>
      <c r="J86" s="134">
        <v>0</v>
      </c>
      <c r="K86" s="134">
        <v>0</v>
      </c>
      <c r="L86" s="134">
        <v>0</v>
      </c>
      <c r="M86" s="134">
        <v>0</v>
      </c>
      <c r="N86" s="134">
        <v>0</v>
      </c>
      <c r="O86" s="134">
        <v>0</v>
      </c>
      <c r="P86" s="134">
        <v>0</v>
      </c>
      <c r="Q86" s="134">
        <v>0</v>
      </c>
      <c r="R86" s="134">
        <v>0</v>
      </c>
      <c r="S86" s="134">
        <v>0</v>
      </c>
      <c r="T86" s="151" t="s">
        <v>298</v>
      </c>
    </row>
    <row r="87" spans="1:20" s="86" customFormat="1" ht="25.5" x14ac:dyDescent="0.25">
      <c r="A87" s="260" t="s">
        <v>234</v>
      </c>
      <c r="B87" s="256" t="s">
        <v>235</v>
      </c>
      <c r="C87" s="243" t="s">
        <v>183</v>
      </c>
      <c r="D87" s="231">
        <f t="shared" ref="D87:S87" si="28">D88+D118</f>
        <v>392.04769388</v>
      </c>
      <c r="E87" s="231">
        <f t="shared" si="28"/>
        <v>53.47060664</v>
      </c>
      <c r="F87" s="231">
        <f t="shared" si="28"/>
        <v>338.57708724000003</v>
      </c>
      <c r="G87" s="231">
        <f t="shared" si="28"/>
        <v>66.795422328000001</v>
      </c>
      <c r="H87" s="231">
        <f t="shared" si="28"/>
        <v>0</v>
      </c>
      <c r="I87" s="231">
        <f t="shared" si="28"/>
        <v>0</v>
      </c>
      <c r="J87" s="231">
        <f t="shared" si="28"/>
        <v>0</v>
      </c>
      <c r="K87" s="231">
        <f t="shared" si="28"/>
        <v>0</v>
      </c>
      <c r="L87" s="231">
        <f t="shared" si="28"/>
        <v>0</v>
      </c>
      <c r="M87" s="231">
        <f t="shared" si="28"/>
        <v>66.795422328000001</v>
      </c>
      <c r="N87" s="231">
        <f t="shared" si="28"/>
        <v>0</v>
      </c>
      <c r="O87" s="231">
        <f t="shared" si="28"/>
        <v>0</v>
      </c>
      <c r="P87" s="231">
        <f t="shared" si="28"/>
        <v>0</v>
      </c>
      <c r="Q87" s="231">
        <f t="shared" si="28"/>
        <v>338.57708724000003</v>
      </c>
      <c r="R87" s="232">
        <f t="shared" si="28"/>
        <v>0</v>
      </c>
      <c r="S87" s="232">
        <f t="shared" si="28"/>
        <v>0</v>
      </c>
      <c r="T87" s="233" t="s">
        <v>298</v>
      </c>
    </row>
    <row r="88" spans="1:20" s="86" customFormat="1" ht="20.25" customHeight="1" x14ac:dyDescent="0.25">
      <c r="A88" s="261" t="s">
        <v>236</v>
      </c>
      <c r="B88" s="256" t="s">
        <v>237</v>
      </c>
      <c r="C88" s="243" t="s">
        <v>183</v>
      </c>
      <c r="D88" s="245">
        <f>SUM(D89:D117)</f>
        <v>392.04769388</v>
      </c>
      <c r="E88" s="245">
        <f t="shared" ref="E88:S88" si="29">SUM(E89:E117)</f>
        <v>53.47060664</v>
      </c>
      <c r="F88" s="245">
        <f t="shared" si="29"/>
        <v>338.57708724000003</v>
      </c>
      <c r="G88" s="245">
        <f t="shared" si="29"/>
        <v>66.795422328000001</v>
      </c>
      <c r="H88" s="245">
        <f t="shared" si="29"/>
        <v>0</v>
      </c>
      <c r="I88" s="245">
        <f t="shared" si="29"/>
        <v>0</v>
      </c>
      <c r="J88" s="245">
        <f t="shared" si="29"/>
        <v>0</v>
      </c>
      <c r="K88" s="245">
        <f t="shared" si="29"/>
        <v>0</v>
      </c>
      <c r="L88" s="245">
        <f t="shared" si="29"/>
        <v>0</v>
      </c>
      <c r="M88" s="245">
        <f t="shared" si="29"/>
        <v>66.795422328000001</v>
      </c>
      <c r="N88" s="245">
        <f t="shared" si="29"/>
        <v>0</v>
      </c>
      <c r="O88" s="245">
        <f t="shared" si="29"/>
        <v>0</v>
      </c>
      <c r="P88" s="245">
        <f t="shared" si="29"/>
        <v>0</v>
      </c>
      <c r="Q88" s="245">
        <f t="shared" si="29"/>
        <v>338.57708724000003</v>
      </c>
      <c r="R88" s="244">
        <f t="shared" si="29"/>
        <v>0</v>
      </c>
      <c r="S88" s="244">
        <f t="shared" si="29"/>
        <v>0</v>
      </c>
      <c r="T88" s="233" t="s">
        <v>298</v>
      </c>
    </row>
    <row r="89" spans="1:20" ht="30" x14ac:dyDescent="0.25">
      <c r="A89" s="258" t="s">
        <v>236</v>
      </c>
      <c r="B89" s="226" t="s">
        <v>1036</v>
      </c>
      <c r="C89" s="227" t="s">
        <v>1037</v>
      </c>
      <c r="D89" s="133">
        <v>16.294839371999998</v>
      </c>
      <c r="E89" s="133">
        <v>0</v>
      </c>
      <c r="F89" s="133">
        <f>D89</f>
        <v>16.294839371999998</v>
      </c>
      <c r="G89" s="133">
        <f t="shared" ref="G89" si="30">I89+K89+M89+O89</f>
        <v>16.294839371999998</v>
      </c>
      <c r="H89" s="133">
        <f t="shared" ref="H89" si="31">J89+L89+N89+P89</f>
        <v>0</v>
      </c>
      <c r="I89" s="58">
        <v>0</v>
      </c>
      <c r="J89" s="58">
        <v>0</v>
      </c>
      <c r="K89" s="58">
        <v>0</v>
      </c>
      <c r="L89" s="58">
        <v>0</v>
      </c>
      <c r="M89" s="550">
        <f>D89</f>
        <v>16.294839371999998</v>
      </c>
      <c r="N89" s="550">
        <v>0</v>
      </c>
      <c r="O89" s="58">
        <v>0</v>
      </c>
      <c r="P89" s="58">
        <v>0</v>
      </c>
      <c r="Q89" s="133">
        <f>D89-E89-H89</f>
        <v>16.294839371999998</v>
      </c>
      <c r="R89" s="58">
        <v>0</v>
      </c>
      <c r="S89" s="58">
        <v>0</v>
      </c>
      <c r="T89" s="152" t="s">
        <v>298</v>
      </c>
    </row>
    <row r="90" spans="1:20" ht="30" x14ac:dyDescent="0.25">
      <c r="A90" s="194" t="s">
        <v>236</v>
      </c>
      <c r="B90" s="226" t="s">
        <v>1038</v>
      </c>
      <c r="C90" s="227" t="s">
        <v>1039</v>
      </c>
      <c r="D90" s="133">
        <v>13.821240612</v>
      </c>
      <c r="E90" s="133">
        <v>0</v>
      </c>
      <c r="F90" s="133">
        <f>D90</f>
        <v>13.821240612</v>
      </c>
      <c r="G90" s="133">
        <f t="shared" ref="G90:G117" si="32">I90+K90+M90+O90</f>
        <v>13.821240612</v>
      </c>
      <c r="H90" s="133">
        <f t="shared" ref="H90:H117" si="33">J90+L90+N90+P90</f>
        <v>0</v>
      </c>
      <c r="I90" s="58">
        <v>0</v>
      </c>
      <c r="J90" s="58">
        <v>0</v>
      </c>
      <c r="K90" s="58">
        <v>0</v>
      </c>
      <c r="L90" s="58">
        <v>0</v>
      </c>
      <c r="M90" s="550">
        <f>D90</f>
        <v>13.821240612</v>
      </c>
      <c r="N90" s="550">
        <v>0</v>
      </c>
      <c r="O90" s="58">
        <v>0</v>
      </c>
      <c r="P90" s="58">
        <v>0</v>
      </c>
      <c r="Q90" s="133">
        <f t="shared" ref="Q90:Q117" si="34">D90-E90-H90</f>
        <v>13.821240612</v>
      </c>
      <c r="R90" s="58">
        <v>0</v>
      </c>
      <c r="S90" s="58">
        <v>0</v>
      </c>
      <c r="T90" s="152" t="s">
        <v>298</v>
      </c>
    </row>
    <row r="91" spans="1:20" ht="30" x14ac:dyDescent="0.25">
      <c r="A91" s="258" t="s">
        <v>236</v>
      </c>
      <c r="B91" s="226" t="s">
        <v>1040</v>
      </c>
      <c r="C91" s="227" t="s">
        <v>1041</v>
      </c>
      <c r="D91" s="133">
        <v>12.96172632</v>
      </c>
      <c r="E91" s="133">
        <v>0</v>
      </c>
      <c r="F91" s="133">
        <f>D91</f>
        <v>12.96172632</v>
      </c>
      <c r="G91" s="133">
        <f t="shared" si="32"/>
        <v>12.96172632</v>
      </c>
      <c r="H91" s="133">
        <f t="shared" si="33"/>
        <v>0</v>
      </c>
      <c r="I91" s="58">
        <v>0</v>
      </c>
      <c r="J91" s="58">
        <v>0</v>
      </c>
      <c r="K91" s="58">
        <v>0</v>
      </c>
      <c r="L91" s="58">
        <v>0</v>
      </c>
      <c r="M91" s="550">
        <f>D91</f>
        <v>12.96172632</v>
      </c>
      <c r="N91" s="550">
        <v>0</v>
      </c>
      <c r="O91" s="58">
        <v>0</v>
      </c>
      <c r="P91" s="58">
        <v>0</v>
      </c>
      <c r="Q91" s="133">
        <f t="shared" si="34"/>
        <v>12.96172632</v>
      </c>
      <c r="R91" s="58">
        <v>0</v>
      </c>
      <c r="S91" s="58">
        <v>0</v>
      </c>
      <c r="T91" s="152" t="s">
        <v>298</v>
      </c>
    </row>
    <row r="92" spans="1:20" ht="30" x14ac:dyDescent="0.25">
      <c r="A92" s="258" t="s">
        <v>236</v>
      </c>
      <c r="B92" s="228" t="s">
        <v>1042</v>
      </c>
      <c r="C92" s="547" t="s">
        <v>1043</v>
      </c>
      <c r="D92" s="133">
        <v>3.4379404600000001</v>
      </c>
      <c r="E92" s="133">
        <v>3.4379404600000001</v>
      </c>
      <c r="F92" s="133">
        <v>0</v>
      </c>
      <c r="G92" s="133">
        <f t="shared" si="32"/>
        <v>0</v>
      </c>
      <c r="H92" s="133">
        <f t="shared" si="33"/>
        <v>0</v>
      </c>
      <c r="I92" s="58">
        <v>0</v>
      </c>
      <c r="J92" s="58">
        <v>0</v>
      </c>
      <c r="K92" s="58">
        <v>0</v>
      </c>
      <c r="L92" s="58">
        <v>0</v>
      </c>
      <c r="M92" s="58">
        <v>0</v>
      </c>
      <c r="N92" s="58">
        <v>0</v>
      </c>
      <c r="O92" s="58">
        <v>0</v>
      </c>
      <c r="P92" s="58">
        <v>0</v>
      </c>
      <c r="Q92" s="133">
        <f t="shared" si="34"/>
        <v>0</v>
      </c>
      <c r="R92" s="58">
        <v>0</v>
      </c>
      <c r="S92" s="58">
        <v>0</v>
      </c>
      <c r="T92" s="152" t="s">
        <v>298</v>
      </c>
    </row>
    <row r="93" spans="1:20" ht="30" x14ac:dyDescent="0.25">
      <c r="A93" s="194" t="s">
        <v>236</v>
      </c>
      <c r="B93" s="228" t="s">
        <v>1044</v>
      </c>
      <c r="C93" s="547" t="s">
        <v>1045</v>
      </c>
      <c r="D93" s="133">
        <v>9.9848633039999992</v>
      </c>
      <c r="E93" s="133">
        <v>0</v>
      </c>
      <c r="F93" s="133">
        <f t="shared" ref="F93:F101" si="35">D93</f>
        <v>9.9848633039999992</v>
      </c>
      <c r="G93" s="133">
        <f t="shared" si="32"/>
        <v>0</v>
      </c>
      <c r="H93" s="133">
        <f t="shared" si="33"/>
        <v>0</v>
      </c>
      <c r="I93" s="58">
        <v>0</v>
      </c>
      <c r="J93" s="58">
        <v>0</v>
      </c>
      <c r="K93" s="58">
        <v>0</v>
      </c>
      <c r="L93" s="58">
        <v>0</v>
      </c>
      <c r="M93" s="58">
        <v>0</v>
      </c>
      <c r="N93" s="58">
        <v>0</v>
      </c>
      <c r="O93" s="58">
        <v>0</v>
      </c>
      <c r="P93" s="58">
        <v>0</v>
      </c>
      <c r="Q93" s="133">
        <f t="shared" si="34"/>
        <v>9.9848633039999992</v>
      </c>
      <c r="R93" s="58">
        <v>0</v>
      </c>
      <c r="S93" s="58">
        <v>0</v>
      </c>
      <c r="T93" s="152" t="s">
        <v>298</v>
      </c>
    </row>
    <row r="94" spans="1:20" ht="30" x14ac:dyDescent="0.25">
      <c r="A94" s="258" t="s">
        <v>236</v>
      </c>
      <c r="B94" s="228" t="s">
        <v>1046</v>
      </c>
      <c r="C94" s="547" t="s">
        <v>1047</v>
      </c>
      <c r="D94" s="133">
        <v>4.821296748</v>
      </c>
      <c r="E94" s="133">
        <v>0</v>
      </c>
      <c r="F94" s="133">
        <f t="shared" si="35"/>
        <v>4.821296748</v>
      </c>
      <c r="G94" s="133">
        <f t="shared" si="32"/>
        <v>0</v>
      </c>
      <c r="H94" s="133">
        <f t="shared" si="33"/>
        <v>0</v>
      </c>
      <c r="I94" s="58">
        <v>0</v>
      </c>
      <c r="J94" s="58">
        <v>0</v>
      </c>
      <c r="K94" s="58">
        <v>0</v>
      </c>
      <c r="L94" s="58">
        <v>0</v>
      </c>
      <c r="M94" s="58">
        <v>0</v>
      </c>
      <c r="N94" s="58">
        <v>0</v>
      </c>
      <c r="O94" s="58">
        <v>0</v>
      </c>
      <c r="P94" s="58">
        <v>0</v>
      </c>
      <c r="Q94" s="133">
        <f t="shared" si="34"/>
        <v>4.821296748</v>
      </c>
      <c r="R94" s="58">
        <v>0</v>
      </c>
      <c r="S94" s="58">
        <v>0</v>
      </c>
      <c r="T94" s="152" t="s">
        <v>298</v>
      </c>
    </row>
    <row r="95" spans="1:20" ht="30" x14ac:dyDescent="0.25">
      <c r="A95" s="258" t="s">
        <v>236</v>
      </c>
      <c r="B95" s="226" t="s">
        <v>1048</v>
      </c>
      <c r="C95" s="227" t="s">
        <v>1049</v>
      </c>
      <c r="D95" s="133">
        <v>8.822721864</v>
      </c>
      <c r="E95" s="133">
        <v>0</v>
      </c>
      <c r="F95" s="133">
        <f t="shared" si="35"/>
        <v>8.822721864</v>
      </c>
      <c r="G95" s="133">
        <f t="shared" si="32"/>
        <v>8.822721864</v>
      </c>
      <c r="H95" s="133">
        <f t="shared" si="33"/>
        <v>0</v>
      </c>
      <c r="I95" s="58">
        <v>0</v>
      </c>
      <c r="J95" s="58">
        <v>0</v>
      </c>
      <c r="K95" s="58">
        <v>0</v>
      </c>
      <c r="L95" s="58">
        <v>0</v>
      </c>
      <c r="M95" s="550">
        <f>D95</f>
        <v>8.822721864</v>
      </c>
      <c r="N95" s="550">
        <v>0</v>
      </c>
      <c r="O95" s="58">
        <v>0</v>
      </c>
      <c r="P95" s="58">
        <v>0</v>
      </c>
      <c r="Q95" s="133">
        <f t="shared" si="34"/>
        <v>8.822721864</v>
      </c>
      <c r="R95" s="58">
        <v>0</v>
      </c>
      <c r="S95" s="58">
        <v>0</v>
      </c>
      <c r="T95" s="152" t="s">
        <v>298</v>
      </c>
    </row>
    <row r="96" spans="1:20" ht="30" x14ac:dyDescent="0.25">
      <c r="A96" s="194" t="s">
        <v>236</v>
      </c>
      <c r="B96" s="228" t="s">
        <v>1050</v>
      </c>
      <c r="C96" s="547" t="s">
        <v>1051</v>
      </c>
      <c r="D96" s="133">
        <v>7.5991937759999999</v>
      </c>
      <c r="E96" s="133">
        <v>0</v>
      </c>
      <c r="F96" s="133">
        <f t="shared" si="35"/>
        <v>7.5991937759999999</v>
      </c>
      <c r="G96" s="133">
        <f t="shared" si="32"/>
        <v>0</v>
      </c>
      <c r="H96" s="133">
        <f t="shared" si="33"/>
        <v>0</v>
      </c>
      <c r="I96" s="58">
        <v>0</v>
      </c>
      <c r="J96" s="58">
        <v>0</v>
      </c>
      <c r="K96" s="58">
        <v>0</v>
      </c>
      <c r="L96" s="58">
        <v>0</v>
      </c>
      <c r="M96" s="58">
        <v>0</v>
      </c>
      <c r="N96" s="58">
        <v>0</v>
      </c>
      <c r="O96" s="58">
        <v>0</v>
      </c>
      <c r="P96" s="58">
        <v>0</v>
      </c>
      <c r="Q96" s="133">
        <f t="shared" si="34"/>
        <v>7.5991937759999999</v>
      </c>
      <c r="R96" s="58">
        <v>0</v>
      </c>
      <c r="S96" s="58">
        <v>0</v>
      </c>
      <c r="T96" s="152" t="s">
        <v>298</v>
      </c>
    </row>
    <row r="97" spans="1:20" ht="30" x14ac:dyDescent="0.25">
      <c r="A97" s="258" t="s">
        <v>236</v>
      </c>
      <c r="B97" s="228" t="s">
        <v>1052</v>
      </c>
      <c r="C97" s="547" t="s">
        <v>1053</v>
      </c>
      <c r="D97" s="133">
        <v>8.0530987679999999</v>
      </c>
      <c r="E97" s="133">
        <v>0</v>
      </c>
      <c r="F97" s="133">
        <f t="shared" si="35"/>
        <v>8.0530987679999999</v>
      </c>
      <c r="G97" s="133">
        <f t="shared" si="32"/>
        <v>0</v>
      </c>
      <c r="H97" s="133">
        <f t="shared" si="33"/>
        <v>0</v>
      </c>
      <c r="I97" s="58">
        <v>0</v>
      </c>
      <c r="J97" s="58">
        <v>0</v>
      </c>
      <c r="K97" s="58">
        <v>0</v>
      </c>
      <c r="L97" s="58">
        <v>0</v>
      </c>
      <c r="M97" s="58">
        <v>0</v>
      </c>
      <c r="N97" s="58">
        <v>0</v>
      </c>
      <c r="O97" s="58">
        <v>0</v>
      </c>
      <c r="P97" s="58">
        <v>0</v>
      </c>
      <c r="Q97" s="133">
        <f t="shared" si="34"/>
        <v>8.0530987679999999</v>
      </c>
      <c r="R97" s="58">
        <v>0</v>
      </c>
      <c r="S97" s="58">
        <v>0</v>
      </c>
      <c r="T97" s="152" t="s">
        <v>298</v>
      </c>
    </row>
    <row r="98" spans="1:20" ht="30" x14ac:dyDescent="0.25">
      <c r="A98" s="258" t="s">
        <v>236</v>
      </c>
      <c r="B98" s="228" t="s">
        <v>1054</v>
      </c>
      <c r="C98" s="547" t="s">
        <v>1055</v>
      </c>
      <c r="D98" s="133">
        <v>0</v>
      </c>
      <c r="E98" s="133">
        <v>0</v>
      </c>
      <c r="F98" s="133">
        <f t="shared" si="35"/>
        <v>0</v>
      </c>
      <c r="G98" s="133">
        <f t="shared" si="32"/>
        <v>0</v>
      </c>
      <c r="H98" s="133">
        <f t="shared" si="33"/>
        <v>0</v>
      </c>
      <c r="I98" s="58">
        <v>0</v>
      </c>
      <c r="J98" s="58">
        <v>0</v>
      </c>
      <c r="K98" s="58">
        <v>0</v>
      </c>
      <c r="L98" s="58">
        <v>0</v>
      </c>
      <c r="M98" s="58">
        <v>0</v>
      </c>
      <c r="N98" s="58">
        <v>0</v>
      </c>
      <c r="O98" s="58">
        <v>0</v>
      </c>
      <c r="P98" s="58">
        <v>0</v>
      </c>
      <c r="Q98" s="133">
        <f t="shared" si="34"/>
        <v>0</v>
      </c>
      <c r="R98" s="58">
        <v>0</v>
      </c>
      <c r="S98" s="58">
        <v>0</v>
      </c>
      <c r="T98" s="152" t="s">
        <v>298</v>
      </c>
    </row>
    <row r="99" spans="1:20" ht="30" x14ac:dyDescent="0.25">
      <c r="A99" s="258" t="s">
        <v>236</v>
      </c>
      <c r="B99" s="228" t="s">
        <v>1056</v>
      </c>
      <c r="C99" s="547" t="s">
        <v>1057</v>
      </c>
      <c r="D99" s="133">
        <v>5.7376663680000002</v>
      </c>
      <c r="E99" s="133">
        <v>0</v>
      </c>
      <c r="F99" s="133">
        <f t="shared" si="35"/>
        <v>5.7376663680000002</v>
      </c>
      <c r="G99" s="133">
        <f t="shared" si="32"/>
        <v>0</v>
      </c>
      <c r="H99" s="133">
        <f t="shared" si="33"/>
        <v>0</v>
      </c>
      <c r="I99" s="58">
        <v>0</v>
      </c>
      <c r="J99" s="58">
        <v>0</v>
      </c>
      <c r="K99" s="58">
        <v>0</v>
      </c>
      <c r="L99" s="58">
        <v>0</v>
      </c>
      <c r="M99" s="58">
        <v>0</v>
      </c>
      <c r="N99" s="58">
        <v>0</v>
      </c>
      <c r="O99" s="58">
        <v>0</v>
      </c>
      <c r="P99" s="58">
        <v>0</v>
      </c>
      <c r="Q99" s="133">
        <f t="shared" si="34"/>
        <v>5.7376663680000002</v>
      </c>
      <c r="R99" s="58">
        <v>0</v>
      </c>
      <c r="S99" s="58">
        <v>0</v>
      </c>
      <c r="T99" s="152" t="s">
        <v>298</v>
      </c>
    </row>
    <row r="100" spans="1:20" ht="35.25" customHeight="1" x14ac:dyDescent="0.25">
      <c r="A100" s="258" t="s">
        <v>236</v>
      </c>
      <c r="B100" s="228" t="s">
        <v>1058</v>
      </c>
      <c r="C100" s="547" t="s">
        <v>1059</v>
      </c>
      <c r="D100" s="133">
        <v>41.725442952000002</v>
      </c>
      <c r="E100" s="133">
        <v>0</v>
      </c>
      <c r="F100" s="133">
        <f t="shared" si="35"/>
        <v>41.725442952000002</v>
      </c>
      <c r="G100" s="133">
        <f t="shared" si="32"/>
        <v>0</v>
      </c>
      <c r="H100" s="133">
        <f t="shared" si="33"/>
        <v>0</v>
      </c>
      <c r="I100" s="58">
        <v>0</v>
      </c>
      <c r="J100" s="58">
        <v>0</v>
      </c>
      <c r="K100" s="58">
        <v>0</v>
      </c>
      <c r="L100" s="58">
        <v>0</v>
      </c>
      <c r="M100" s="58">
        <v>0</v>
      </c>
      <c r="N100" s="58">
        <v>0</v>
      </c>
      <c r="O100" s="58">
        <v>0</v>
      </c>
      <c r="P100" s="58">
        <v>0</v>
      </c>
      <c r="Q100" s="133">
        <f t="shared" si="34"/>
        <v>41.725442952000002</v>
      </c>
      <c r="R100" s="58">
        <v>0</v>
      </c>
      <c r="S100" s="58">
        <v>0</v>
      </c>
      <c r="T100" s="152" t="s">
        <v>298</v>
      </c>
    </row>
    <row r="101" spans="1:20" ht="30" x14ac:dyDescent="0.25">
      <c r="A101" s="258" t="s">
        <v>236</v>
      </c>
      <c r="B101" s="228" t="s">
        <v>1060</v>
      </c>
      <c r="C101" s="547" t="s">
        <v>1061</v>
      </c>
      <c r="D101" s="133">
        <v>47.109044052000002</v>
      </c>
      <c r="E101" s="133">
        <v>0</v>
      </c>
      <c r="F101" s="133">
        <f t="shared" si="35"/>
        <v>47.109044052000002</v>
      </c>
      <c r="G101" s="133">
        <f t="shared" si="32"/>
        <v>0</v>
      </c>
      <c r="H101" s="133">
        <f t="shared" si="33"/>
        <v>0</v>
      </c>
      <c r="I101" s="58">
        <v>0</v>
      </c>
      <c r="J101" s="58">
        <v>0</v>
      </c>
      <c r="K101" s="58">
        <v>0</v>
      </c>
      <c r="L101" s="58">
        <v>0</v>
      </c>
      <c r="M101" s="58">
        <v>0</v>
      </c>
      <c r="N101" s="58">
        <v>0</v>
      </c>
      <c r="O101" s="58">
        <v>0</v>
      </c>
      <c r="P101" s="58">
        <v>0</v>
      </c>
      <c r="Q101" s="133">
        <f t="shared" si="34"/>
        <v>47.109044052000002</v>
      </c>
      <c r="R101" s="58">
        <v>0</v>
      </c>
      <c r="S101" s="58">
        <v>0</v>
      </c>
      <c r="T101" s="152" t="s">
        <v>298</v>
      </c>
    </row>
    <row r="102" spans="1:20" ht="34.5" customHeight="1" x14ac:dyDescent="0.25">
      <c r="A102" s="194" t="s">
        <v>236</v>
      </c>
      <c r="B102" s="228" t="s">
        <v>1062</v>
      </c>
      <c r="C102" s="547" t="s">
        <v>1063</v>
      </c>
      <c r="D102" s="133">
        <v>19.712321289999998</v>
      </c>
      <c r="E102" s="133">
        <v>19.712321289999998</v>
      </c>
      <c r="F102" s="133">
        <v>0</v>
      </c>
      <c r="G102" s="133">
        <f t="shared" si="32"/>
        <v>0</v>
      </c>
      <c r="H102" s="133">
        <f t="shared" si="33"/>
        <v>0</v>
      </c>
      <c r="I102" s="58">
        <v>0</v>
      </c>
      <c r="J102" s="58">
        <v>0</v>
      </c>
      <c r="K102" s="58">
        <v>0</v>
      </c>
      <c r="L102" s="58">
        <v>0</v>
      </c>
      <c r="M102" s="58">
        <v>0</v>
      </c>
      <c r="N102" s="58">
        <v>0</v>
      </c>
      <c r="O102" s="58">
        <v>0</v>
      </c>
      <c r="P102" s="58">
        <v>0</v>
      </c>
      <c r="Q102" s="133">
        <f t="shared" si="34"/>
        <v>0</v>
      </c>
      <c r="R102" s="58">
        <v>0</v>
      </c>
      <c r="S102" s="58">
        <v>0</v>
      </c>
      <c r="T102" s="152" t="s">
        <v>298</v>
      </c>
    </row>
    <row r="103" spans="1:20" ht="45" x14ac:dyDescent="0.25">
      <c r="A103" s="258" t="s">
        <v>236</v>
      </c>
      <c r="B103" s="228" t="s">
        <v>1064</v>
      </c>
      <c r="C103" s="547" t="s">
        <v>1065</v>
      </c>
      <c r="D103" s="133">
        <v>20.703558636</v>
      </c>
      <c r="E103" s="133">
        <v>0</v>
      </c>
      <c r="F103" s="133">
        <f>D103</f>
        <v>20.703558636</v>
      </c>
      <c r="G103" s="133">
        <f t="shared" si="32"/>
        <v>0</v>
      </c>
      <c r="H103" s="133">
        <f t="shared" si="33"/>
        <v>0</v>
      </c>
      <c r="I103" s="58">
        <v>0</v>
      </c>
      <c r="J103" s="58">
        <v>0</v>
      </c>
      <c r="K103" s="58">
        <v>0</v>
      </c>
      <c r="L103" s="58">
        <v>0</v>
      </c>
      <c r="M103" s="58">
        <v>0</v>
      </c>
      <c r="N103" s="58">
        <v>0</v>
      </c>
      <c r="O103" s="58">
        <v>0</v>
      </c>
      <c r="P103" s="58">
        <v>0</v>
      </c>
      <c r="Q103" s="133">
        <f t="shared" si="34"/>
        <v>20.703558636</v>
      </c>
      <c r="R103" s="58">
        <v>0</v>
      </c>
      <c r="S103" s="58">
        <v>0</v>
      </c>
      <c r="T103" s="152" t="s">
        <v>298</v>
      </c>
    </row>
    <row r="104" spans="1:20" ht="30" x14ac:dyDescent="0.25">
      <c r="A104" s="258" t="s">
        <v>236</v>
      </c>
      <c r="B104" s="228" t="s">
        <v>1066</v>
      </c>
      <c r="C104" s="547" t="s">
        <v>1067</v>
      </c>
      <c r="D104" s="133">
        <v>13.335828215999999</v>
      </c>
      <c r="E104" s="133">
        <v>0</v>
      </c>
      <c r="F104" s="133">
        <f>D104</f>
        <v>13.335828215999999</v>
      </c>
      <c r="G104" s="133">
        <f t="shared" si="32"/>
        <v>0</v>
      </c>
      <c r="H104" s="133">
        <f t="shared" si="33"/>
        <v>0</v>
      </c>
      <c r="I104" s="58">
        <v>0</v>
      </c>
      <c r="J104" s="58">
        <v>0</v>
      </c>
      <c r="K104" s="58">
        <v>0</v>
      </c>
      <c r="L104" s="58">
        <v>0</v>
      </c>
      <c r="M104" s="58">
        <v>0</v>
      </c>
      <c r="N104" s="58">
        <v>0</v>
      </c>
      <c r="O104" s="58">
        <v>0</v>
      </c>
      <c r="P104" s="58">
        <v>0</v>
      </c>
      <c r="Q104" s="133">
        <f t="shared" si="34"/>
        <v>13.335828215999999</v>
      </c>
      <c r="R104" s="58">
        <v>0</v>
      </c>
      <c r="S104" s="58">
        <v>0</v>
      </c>
      <c r="T104" s="152" t="s">
        <v>298</v>
      </c>
    </row>
    <row r="105" spans="1:20" ht="45" x14ac:dyDescent="0.25">
      <c r="A105" s="194" t="s">
        <v>236</v>
      </c>
      <c r="B105" s="228" t="s">
        <v>1068</v>
      </c>
      <c r="C105" s="547" t="s">
        <v>1069</v>
      </c>
      <c r="D105" s="133">
        <v>36.420566123999997</v>
      </c>
      <c r="E105" s="133">
        <v>0</v>
      </c>
      <c r="F105" s="133">
        <f>D105</f>
        <v>36.420566123999997</v>
      </c>
      <c r="G105" s="133">
        <f t="shared" si="32"/>
        <v>0</v>
      </c>
      <c r="H105" s="133">
        <f t="shared" si="33"/>
        <v>0</v>
      </c>
      <c r="I105" s="58">
        <v>0</v>
      </c>
      <c r="J105" s="58">
        <v>0</v>
      </c>
      <c r="K105" s="58">
        <v>0</v>
      </c>
      <c r="L105" s="58">
        <v>0</v>
      </c>
      <c r="M105" s="58">
        <v>0</v>
      </c>
      <c r="N105" s="58">
        <v>0</v>
      </c>
      <c r="O105" s="58">
        <v>0</v>
      </c>
      <c r="P105" s="58">
        <v>0</v>
      </c>
      <c r="Q105" s="133">
        <f t="shared" si="34"/>
        <v>36.420566123999997</v>
      </c>
      <c r="R105" s="58">
        <v>0</v>
      </c>
      <c r="S105" s="58">
        <v>0</v>
      </c>
      <c r="T105" s="152" t="s">
        <v>298</v>
      </c>
    </row>
    <row r="106" spans="1:20" ht="32.25" customHeight="1" x14ac:dyDescent="0.25">
      <c r="A106" s="258" t="s">
        <v>236</v>
      </c>
      <c r="B106" s="228" t="s">
        <v>1070</v>
      </c>
      <c r="C106" s="547" t="s">
        <v>1071</v>
      </c>
      <c r="D106" s="133">
        <v>13.895770199999999</v>
      </c>
      <c r="E106" s="133">
        <v>13.895770199999999</v>
      </c>
      <c r="F106" s="133">
        <v>0</v>
      </c>
      <c r="G106" s="133">
        <f t="shared" si="32"/>
        <v>0</v>
      </c>
      <c r="H106" s="133">
        <f t="shared" si="33"/>
        <v>0</v>
      </c>
      <c r="I106" s="58">
        <v>0</v>
      </c>
      <c r="J106" s="58">
        <v>0</v>
      </c>
      <c r="K106" s="58">
        <v>0</v>
      </c>
      <c r="L106" s="58">
        <v>0</v>
      </c>
      <c r="M106" s="58">
        <v>0</v>
      </c>
      <c r="N106" s="58">
        <v>0</v>
      </c>
      <c r="O106" s="58">
        <v>0</v>
      </c>
      <c r="P106" s="58">
        <v>0</v>
      </c>
      <c r="Q106" s="133">
        <f t="shared" si="34"/>
        <v>0</v>
      </c>
      <c r="R106" s="58">
        <v>0</v>
      </c>
      <c r="S106" s="58">
        <v>0</v>
      </c>
      <c r="T106" s="152" t="s">
        <v>298</v>
      </c>
    </row>
    <row r="107" spans="1:20" ht="30" x14ac:dyDescent="0.25">
      <c r="A107" s="258" t="s">
        <v>236</v>
      </c>
      <c r="B107" s="228" t="s">
        <v>1072</v>
      </c>
      <c r="C107" s="547" t="s">
        <v>1073</v>
      </c>
      <c r="D107" s="133">
        <v>5.8330652900000004</v>
      </c>
      <c r="E107" s="133">
        <v>5.8330652900000004</v>
      </c>
      <c r="F107" s="133">
        <v>0</v>
      </c>
      <c r="G107" s="133">
        <f t="shared" si="32"/>
        <v>0</v>
      </c>
      <c r="H107" s="133">
        <f t="shared" si="33"/>
        <v>0</v>
      </c>
      <c r="I107" s="58">
        <v>0</v>
      </c>
      <c r="J107" s="58">
        <v>0</v>
      </c>
      <c r="K107" s="58">
        <v>0</v>
      </c>
      <c r="L107" s="58">
        <v>0</v>
      </c>
      <c r="M107" s="58">
        <v>0</v>
      </c>
      <c r="N107" s="58">
        <v>0</v>
      </c>
      <c r="O107" s="58">
        <v>0</v>
      </c>
      <c r="P107" s="58">
        <v>0</v>
      </c>
      <c r="Q107" s="133">
        <f t="shared" si="34"/>
        <v>0</v>
      </c>
      <c r="R107" s="58">
        <v>0</v>
      </c>
      <c r="S107" s="58">
        <v>0</v>
      </c>
      <c r="T107" s="152" t="s">
        <v>298</v>
      </c>
    </row>
    <row r="108" spans="1:20" ht="30" x14ac:dyDescent="0.25">
      <c r="A108" s="258" t="s">
        <v>236</v>
      </c>
      <c r="B108" s="228" t="s">
        <v>1074</v>
      </c>
      <c r="C108" s="547" t="s">
        <v>1075</v>
      </c>
      <c r="D108" s="133">
        <v>10.234737672</v>
      </c>
      <c r="E108" s="133">
        <v>0</v>
      </c>
      <c r="F108" s="133">
        <f>D108</f>
        <v>10.234737672</v>
      </c>
      <c r="G108" s="133">
        <f t="shared" si="32"/>
        <v>0</v>
      </c>
      <c r="H108" s="133">
        <f t="shared" si="33"/>
        <v>0</v>
      </c>
      <c r="I108" s="58">
        <v>0</v>
      </c>
      <c r="J108" s="58">
        <v>0</v>
      </c>
      <c r="K108" s="58">
        <v>0</v>
      </c>
      <c r="L108" s="58">
        <v>0</v>
      </c>
      <c r="M108" s="58">
        <v>0</v>
      </c>
      <c r="N108" s="58">
        <v>0</v>
      </c>
      <c r="O108" s="58">
        <v>0</v>
      </c>
      <c r="P108" s="58">
        <v>0</v>
      </c>
      <c r="Q108" s="133">
        <f t="shared" si="34"/>
        <v>10.234737672</v>
      </c>
      <c r="R108" s="58">
        <v>0</v>
      </c>
      <c r="S108" s="58">
        <v>0</v>
      </c>
      <c r="T108" s="152" t="s">
        <v>298</v>
      </c>
    </row>
    <row r="109" spans="1:20" ht="30" x14ac:dyDescent="0.25">
      <c r="A109" s="194" t="s">
        <v>236</v>
      </c>
      <c r="B109" s="228" t="s">
        <v>1076</v>
      </c>
      <c r="C109" s="547" t="s">
        <v>1077</v>
      </c>
      <c r="D109" s="133">
        <v>9.5651201639999996</v>
      </c>
      <c r="E109" s="133">
        <v>0</v>
      </c>
      <c r="F109" s="133">
        <f>D109</f>
        <v>9.5651201639999996</v>
      </c>
      <c r="G109" s="133">
        <f t="shared" si="32"/>
        <v>0</v>
      </c>
      <c r="H109" s="133">
        <f t="shared" si="33"/>
        <v>0</v>
      </c>
      <c r="I109" s="58">
        <v>0</v>
      </c>
      <c r="J109" s="58">
        <v>0</v>
      </c>
      <c r="K109" s="58">
        <v>0</v>
      </c>
      <c r="L109" s="58">
        <v>0</v>
      </c>
      <c r="M109" s="58">
        <v>0</v>
      </c>
      <c r="N109" s="58">
        <v>0</v>
      </c>
      <c r="O109" s="58">
        <v>0</v>
      </c>
      <c r="P109" s="58">
        <v>0</v>
      </c>
      <c r="Q109" s="133">
        <f t="shared" si="34"/>
        <v>9.5651201639999996</v>
      </c>
      <c r="R109" s="58">
        <v>0</v>
      </c>
      <c r="S109" s="58">
        <v>0</v>
      </c>
      <c r="T109" s="152" t="s">
        <v>298</v>
      </c>
    </row>
    <row r="110" spans="1:20" ht="30" x14ac:dyDescent="0.25">
      <c r="A110" s="258" t="s">
        <v>236</v>
      </c>
      <c r="B110" s="226" t="s">
        <v>1078</v>
      </c>
      <c r="C110" s="227" t="s">
        <v>1079</v>
      </c>
      <c r="D110" s="133">
        <v>2.7845112959999998</v>
      </c>
      <c r="E110" s="133">
        <v>0</v>
      </c>
      <c r="F110" s="133">
        <f>D110</f>
        <v>2.7845112959999998</v>
      </c>
      <c r="G110" s="133">
        <f t="shared" si="32"/>
        <v>2.7845112959999998</v>
      </c>
      <c r="H110" s="133">
        <f t="shared" si="33"/>
        <v>0</v>
      </c>
      <c r="I110" s="58">
        <v>0</v>
      </c>
      <c r="J110" s="58">
        <v>0</v>
      </c>
      <c r="K110" s="58">
        <v>0</v>
      </c>
      <c r="L110" s="58">
        <v>0</v>
      </c>
      <c r="M110" s="550">
        <f>D110</f>
        <v>2.7845112959999998</v>
      </c>
      <c r="N110" s="550">
        <v>0</v>
      </c>
      <c r="O110" s="58">
        <v>0</v>
      </c>
      <c r="P110" s="58">
        <v>0</v>
      </c>
      <c r="Q110" s="133">
        <f t="shared" si="34"/>
        <v>2.7845112959999998</v>
      </c>
      <c r="R110" s="58">
        <v>0</v>
      </c>
      <c r="S110" s="58">
        <v>0</v>
      </c>
      <c r="T110" s="152" t="s">
        <v>298</v>
      </c>
    </row>
    <row r="111" spans="1:20" ht="30" x14ac:dyDescent="0.25">
      <c r="A111" s="258" t="s">
        <v>236</v>
      </c>
      <c r="B111" s="228" t="s">
        <v>1080</v>
      </c>
      <c r="C111" s="547" t="s">
        <v>1081</v>
      </c>
      <c r="D111" s="133">
        <v>10.5915094</v>
      </c>
      <c r="E111" s="133">
        <v>10.5915094</v>
      </c>
      <c r="F111" s="133">
        <v>0</v>
      </c>
      <c r="G111" s="133">
        <f t="shared" si="32"/>
        <v>0</v>
      </c>
      <c r="H111" s="133">
        <f t="shared" si="33"/>
        <v>0</v>
      </c>
      <c r="I111" s="58">
        <v>0</v>
      </c>
      <c r="J111" s="58">
        <v>0</v>
      </c>
      <c r="K111" s="58">
        <v>0</v>
      </c>
      <c r="L111" s="58">
        <v>0</v>
      </c>
      <c r="M111" s="58">
        <v>0</v>
      </c>
      <c r="N111" s="58">
        <v>0</v>
      </c>
      <c r="O111" s="58">
        <v>0</v>
      </c>
      <c r="P111" s="58">
        <v>0</v>
      </c>
      <c r="Q111" s="133">
        <f t="shared" si="34"/>
        <v>0</v>
      </c>
      <c r="R111" s="58">
        <v>0</v>
      </c>
      <c r="S111" s="58">
        <v>0</v>
      </c>
      <c r="T111" s="152" t="s">
        <v>298</v>
      </c>
    </row>
    <row r="112" spans="1:20" ht="30" x14ac:dyDescent="0.25">
      <c r="A112" s="194" t="s">
        <v>236</v>
      </c>
      <c r="B112" s="226" t="s">
        <v>1082</v>
      </c>
      <c r="C112" s="227" t="s">
        <v>1083</v>
      </c>
      <c r="D112" s="133">
        <v>12.110382864</v>
      </c>
      <c r="E112" s="133">
        <v>0</v>
      </c>
      <c r="F112" s="133">
        <f t="shared" ref="F112:F117" si="36">D112</f>
        <v>12.110382864</v>
      </c>
      <c r="G112" s="133">
        <f t="shared" si="32"/>
        <v>12.110382864</v>
      </c>
      <c r="H112" s="133">
        <f t="shared" si="33"/>
        <v>0</v>
      </c>
      <c r="I112" s="58">
        <v>0</v>
      </c>
      <c r="J112" s="58">
        <v>0</v>
      </c>
      <c r="K112" s="58">
        <v>0</v>
      </c>
      <c r="L112" s="58">
        <v>0</v>
      </c>
      <c r="M112" s="550">
        <f>D112</f>
        <v>12.110382864</v>
      </c>
      <c r="N112" s="550">
        <v>0</v>
      </c>
      <c r="O112" s="58">
        <v>0</v>
      </c>
      <c r="P112" s="58">
        <v>0</v>
      </c>
      <c r="Q112" s="133">
        <f t="shared" si="34"/>
        <v>12.110382864</v>
      </c>
      <c r="R112" s="58">
        <v>0</v>
      </c>
      <c r="S112" s="58">
        <v>0</v>
      </c>
      <c r="T112" s="152" t="s">
        <v>298</v>
      </c>
    </row>
    <row r="113" spans="1:20" ht="45" x14ac:dyDescent="0.25">
      <c r="A113" s="258" t="s">
        <v>236</v>
      </c>
      <c r="B113" s="228" t="s">
        <v>1084</v>
      </c>
      <c r="C113" s="547" t="s">
        <v>1085</v>
      </c>
      <c r="D113" s="133">
        <v>11.91420804</v>
      </c>
      <c r="E113" s="133">
        <v>0</v>
      </c>
      <c r="F113" s="133">
        <f t="shared" si="36"/>
        <v>11.91420804</v>
      </c>
      <c r="G113" s="133">
        <f t="shared" si="32"/>
        <v>0</v>
      </c>
      <c r="H113" s="133">
        <f t="shared" si="33"/>
        <v>0</v>
      </c>
      <c r="I113" s="58">
        <v>0</v>
      </c>
      <c r="J113" s="58">
        <v>0</v>
      </c>
      <c r="K113" s="58">
        <v>0</v>
      </c>
      <c r="L113" s="58">
        <v>0</v>
      </c>
      <c r="M113" s="58">
        <v>0</v>
      </c>
      <c r="N113" s="58">
        <v>0</v>
      </c>
      <c r="O113" s="58">
        <v>0</v>
      </c>
      <c r="P113" s="58">
        <v>0</v>
      </c>
      <c r="Q113" s="133">
        <f t="shared" si="34"/>
        <v>11.91420804</v>
      </c>
      <c r="R113" s="58">
        <v>0</v>
      </c>
      <c r="S113" s="58">
        <v>0</v>
      </c>
      <c r="T113" s="152" t="s">
        <v>298</v>
      </c>
    </row>
    <row r="114" spans="1:20" ht="30" x14ac:dyDescent="0.25">
      <c r="A114" s="258" t="s">
        <v>236</v>
      </c>
      <c r="B114" s="228" t="s">
        <v>1086</v>
      </c>
      <c r="C114" s="547" t="s">
        <v>1087</v>
      </c>
      <c r="D114" s="133">
        <v>12.041697576000001</v>
      </c>
      <c r="E114" s="133">
        <v>0</v>
      </c>
      <c r="F114" s="133">
        <f t="shared" si="36"/>
        <v>12.041697576000001</v>
      </c>
      <c r="G114" s="133">
        <f t="shared" si="32"/>
        <v>0</v>
      </c>
      <c r="H114" s="133">
        <f t="shared" si="33"/>
        <v>0</v>
      </c>
      <c r="I114" s="58">
        <v>0</v>
      </c>
      <c r="J114" s="58">
        <v>0</v>
      </c>
      <c r="K114" s="58">
        <v>0</v>
      </c>
      <c r="L114" s="58">
        <v>0</v>
      </c>
      <c r="M114" s="58">
        <v>0</v>
      </c>
      <c r="N114" s="58">
        <v>0</v>
      </c>
      <c r="O114" s="58">
        <v>0</v>
      </c>
      <c r="P114" s="58">
        <v>0</v>
      </c>
      <c r="Q114" s="133">
        <f t="shared" si="34"/>
        <v>12.041697576000001</v>
      </c>
      <c r="R114" s="58">
        <v>0</v>
      </c>
      <c r="S114" s="58">
        <v>0</v>
      </c>
      <c r="T114" s="152" t="s">
        <v>298</v>
      </c>
    </row>
    <row r="115" spans="1:20" ht="30" x14ac:dyDescent="0.25">
      <c r="A115" s="543" t="s">
        <v>236</v>
      </c>
      <c r="B115" s="228" t="s">
        <v>1088</v>
      </c>
      <c r="C115" s="547" t="s">
        <v>1089</v>
      </c>
      <c r="D115" s="133">
        <v>12.008235636</v>
      </c>
      <c r="E115" s="133">
        <v>0</v>
      </c>
      <c r="F115" s="133">
        <f t="shared" si="36"/>
        <v>12.008235636</v>
      </c>
      <c r="G115" s="133">
        <f t="shared" ref="G115:G116" si="37">I115+K115+M115+O115</f>
        <v>0</v>
      </c>
      <c r="H115" s="133">
        <f t="shared" ref="H115:H116" si="38">J115+L115+N115+P115</f>
        <v>0</v>
      </c>
      <c r="I115" s="58">
        <v>0</v>
      </c>
      <c r="J115" s="58">
        <v>0</v>
      </c>
      <c r="K115" s="58">
        <v>0</v>
      </c>
      <c r="L115" s="58">
        <v>0</v>
      </c>
      <c r="M115" s="58">
        <v>0</v>
      </c>
      <c r="N115" s="58">
        <v>0</v>
      </c>
      <c r="O115" s="58">
        <v>0</v>
      </c>
      <c r="P115" s="58">
        <v>0</v>
      </c>
      <c r="Q115" s="133">
        <f t="shared" ref="Q115:Q116" si="39">D115-E115-H115</f>
        <v>12.008235636</v>
      </c>
      <c r="R115" s="58">
        <v>0</v>
      </c>
      <c r="S115" s="58">
        <v>0</v>
      </c>
      <c r="T115" s="152" t="s">
        <v>298</v>
      </c>
    </row>
    <row r="116" spans="1:20" ht="36" x14ac:dyDescent="0.25">
      <c r="A116" s="543" t="s">
        <v>236</v>
      </c>
      <c r="B116" s="228" t="s">
        <v>1100</v>
      </c>
      <c r="C116" s="547" t="s">
        <v>1098</v>
      </c>
      <c r="D116" s="133">
        <v>10.263553440000001</v>
      </c>
      <c r="E116" s="133">
        <v>0</v>
      </c>
      <c r="F116" s="133">
        <f t="shared" si="36"/>
        <v>10.263553440000001</v>
      </c>
      <c r="G116" s="133">
        <f t="shared" si="37"/>
        <v>0</v>
      </c>
      <c r="H116" s="133">
        <f t="shared" si="38"/>
        <v>0</v>
      </c>
      <c r="I116" s="58">
        <v>0</v>
      </c>
      <c r="J116" s="58">
        <v>0</v>
      </c>
      <c r="K116" s="58">
        <v>0</v>
      </c>
      <c r="L116" s="58">
        <v>0</v>
      </c>
      <c r="M116" s="58">
        <v>0</v>
      </c>
      <c r="N116" s="58">
        <v>0</v>
      </c>
      <c r="O116" s="58">
        <v>0</v>
      </c>
      <c r="P116" s="58">
        <v>0</v>
      </c>
      <c r="Q116" s="133">
        <f t="shared" si="39"/>
        <v>10.263553440000001</v>
      </c>
      <c r="R116" s="58">
        <v>0</v>
      </c>
      <c r="S116" s="58">
        <v>0</v>
      </c>
      <c r="T116" s="152" t="s">
        <v>298</v>
      </c>
    </row>
    <row r="117" spans="1:20" ht="36" x14ac:dyDescent="0.25">
      <c r="A117" s="194" t="s">
        <v>236</v>
      </c>
      <c r="B117" s="228" t="s">
        <v>1101</v>
      </c>
      <c r="C117" s="547" t="s">
        <v>1099</v>
      </c>
      <c r="D117" s="133">
        <v>10.263553440000001</v>
      </c>
      <c r="E117" s="133">
        <v>0</v>
      </c>
      <c r="F117" s="133">
        <f t="shared" si="36"/>
        <v>10.263553440000001</v>
      </c>
      <c r="G117" s="133">
        <f t="shared" si="32"/>
        <v>0</v>
      </c>
      <c r="H117" s="133">
        <f t="shared" si="33"/>
        <v>0</v>
      </c>
      <c r="I117" s="58">
        <v>0</v>
      </c>
      <c r="J117" s="58">
        <v>0</v>
      </c>
      <c r="K117" s="58">
        <v>0</v>
      </c>
      <c r="L117" s="58">
        <v>0</v>
      </c>
      <c r="M117" s="58">
        <v>0</v>
      </c>
      <c r="N117" s="58">
        <v>0</v>
      </c>
      <c r="O117" s="58">
        <v>0</v>
      </c>
      <c r="P117" s="58">
        <v>0</v>
      </c>
      <c r="Q117" s="133">
        <f t="shared" si="34"/>
        <v>10.263553440000001</v>
      </c>
      <c r="R117" s="58">
        <v>0</v>
      </c>
      <c r="S117" s="58">
        <v>0</v>
      </c>
      <c r="T117" s="152" t="s">
        <v>298</v>
      </c>
    </row>
    <row r="118" spans="1:20" ht="25.5" x14ac:dyDescent="0.25">
      <c r="A118" s="259" t="s">
        <v>238</v>
      </c>
      <c r="B118" s="249" t="s">
        <v>239</v>
      </c>
      <c r="C118" s="192" t="s">
        <v>183</v>
      </c>
      <c r="D118" s="134">
        <v>0</v>
      </c>
      <c r="E118" s="134">
        <v>0</v>
      </c>
      <c r="F118" s="134">
        <v>0</v>
      </c>
      <c r="G118" s="134">
        <v>0</v>
      </c>
      <c r="H118" s="134">
        <v>0</v>
      </c>
      <c r="I118" s="134">
        <v>0</v>
      </c>
      <c r="J118" s="134">
        <v>0</v>
      </c>
      <c r="K118" s="134">
        <v>0</v>
      </c>
      <c r="L118" s="134">
        <v>0</v>
      </c>
      <c r="M118" s="134">
        <v>0</v>
      </c>
      <c r="N118" s="134">
        <v>0</v>
      </c>
      <c r="O118" s="134">
        <v>0</v>
      </c>
      <c r="P118" s="134">
        <v>0</v>
      </c>
      <c r="Q118" s="134">
        <v>0</v>
      </c>
      <c r="R118" s="134">
        <v>0</v>
      </c>
      <c r="S118" s="134">
        <v>0</v>
      </c>
      <c r="T118" s="151" t="s">
        <v>298</v>
      </c>
    </row>
    <row r="119" spans="1:20" ht="25.5" x14ac:dyDescent="0.25">
      <c r="A119" s="262" t="s">
        <v>240</v>
      </c>
      <c r="B119" s="249" t="s">
        <v>241</v>
      </c>
      <c r="C119" s="192" t="s">
        <v>183</v>
      </c>
      <c r="D119" s="134">
        <f>SUM(D120:D127)</f>
        <v>0</v>
      </c>
      <c r="E119" s="134">
        <v>0</v>
      </c>
      <c r="F119" s="134">
        <v>0</v>
      </c>
      <c r="G119" s="134">
        <v>0</v>
      </c>
      <c r="H119" s="134">
        <v>0</v>
      </c>
      <c r="I119" s="134">
        <v>0</v>
      </c>
      <c r="J119" s="134">
        <v>0</v>
      </c>
      <c r="K119" s="134">
        <v>0</v>
      </c>
      <c r="L119" s="134">
        <v>0</v>
      </c>
      <c r="M119" s="134">
        <v>0</v>
      </c>
      <c r="N119" s="134">
        <v>0</v>
      </c>
      <c r="O119" s="134">
        <v>0</v>
      </c>
      <c r="P119" s="134">
        <v>0</v>
      </c>
      <c r="Q119" s="134">
        <v>0</v>
      </c>
      <c r="R119" s="134">
        <v>0</v>
      </c>
      <c r="S119" s="134">
        <v>0</v>
      </c>
      <c r="T119" s="151" t="s">
        <v>298</v>
      </c>
    </row>
    <row r="120" spans="1:20" s="239" customFormat="1" ht="25.5" x14ac:dyDescent="0.25">
      <c r="A120" s="252" t="s">
        <v>242</v>
      </c>
      <c r="B120" s="253" t="s">
        <v>243</v>
      </c>
      <c r="C120" s="247" t="s">
        <v>183</v>
      </c>
      <c r="D120" s="248">
        <v>0</v>
      </c>
      <c r="E120" s="248">
        <v>0</v>
      </c>
      <c r="F120" s="248">
        <v>0</v>
      </c>
      <c r="G120" s="248">
        <v>0</v>
      </c>
      <c r="H120" s="248">
        <v>0</v>
      </c>
      <c r="I120" s="248">
        <v>0</v>
      </c>
      <c r="J120" s="248">
        <v>0</v>
      </c>
      <c r="K120" s="248">
        <v>0</v>
      </c>
      <c r="L120" s="248">
        <v>0</v>
      </c>
      <c r="M120" s="248">
        <v>0</v>
      </c>
      <c r="N120" s="248">
        <v>0</v>
      </c>
      <c r="O120" s="248">
        <v>0</v>
      </c>
      <c r="P120" s="248">
        <v>0</v>
      </c>
      <c r="Q120" s="248">
        <v>0</v>
      </c>
      <c r="R120" s="248">
        <v>0</v>
      </c>
      <c r="S120" s="248">
        <v>0</v>
      </c>
      <c r="T120" s="238" t="s">
        <v>298</v>
      </c>
    </row>
    <row r="121" spans="1:20" s="239" customFormat="1" ht="25.5" x14ac:dyDescent="0.25">
      <c r="A121" s="252" t="s">
        <v>244</v>
      </c>
      <c r="B121" s="253" t="s">
        <v>245</v>
      </c>
      <c r="C121" s="247" t="s">
        <v>183</v>
      </c>
      <c r="D121" s="248">
        <v>0</v>
      </c>
      <c r="E121" s="248">
        <v>0</v>
      </c>
      <c r="F121" s="248">
        <v>0</v>
      </c>
      <c r="G121" s="248">
        <v>0</v>
      </c>
      <c r="H121" s="248">
        <v>0</v>
      </c>
      <c r="I121" s="248">
        <v>0</v>
      </c>
      <c r="J121" s="248">
        <v>0</v>
      </c>
      <c r="K121" s="248">
        <v>0</v>
      </c>
      <c r="L121" s="248">
        <v>0</v>
      </c>
      <c r="M121" s="248">
        <v>0</v>
      </c>
      <c r="N121" s="248">
        <v>0</v>
      </c>
      <c r="O121" s="248">
        <v>0</v>
      </c>
      <c r="P121" s="248">
        <v>0</v>
      </c>
      <c r="Q121" s="248">
        <v>0</v>
      </c>
      <c r="R121" s="248">
        <v>0</v>
      </c>
      <c r="S121" s="248">
        <v>0</v>
      </c>
      <c r="T121" s="238" t="s">
        <v>298</v>
      </c>
    </row>
    <row r="122" spans="1:20" s="239" customFormat="1" x14ac:dyDescent="0.25">
      <c r="A122" s="252" t="s">
        <v>246</v>
      </c>
      <c r="B122" s="253" t="s">
        <v>247</v>
      </c>
      <c r="C122" s="247" t="s">
        <v>183</v>
      </c>
      <c r="D122" s="248">
        <v>0</v>
      </c>
      <c r="E122" s="248">
        <v>0</v>
      </c>
      <c r="F122" s="248">
        <v>0</v>
      </c>
      <c r="G122" s="248">
        <v>0</v>
      </c>
      <c r="H122" s="248">
        <v>0</v>
      </c>
      <c r="I122" s="248">
        <v>0</v>
      </c>
      <c r="J122" s="248">
        <v>0</v>
      </c>
      <c r="K122" s="248">
        <v>0</v>
      </c>
      <c r="L122" s="248">
        <v>0</v>
      </c>
      <c r="M122" s="248">
        <v>0</v>
      </c>
      <c r="N122" s="248">
        <v>0</v>
      </c>
      <c r="O122" s="248">
        <v>0</v>
      </c>
      <c r="P122" s="248">
        <v>0</v>
      </c>
      <c r="Q122" s="248">
        <v>0</v>
      </c>
      <c r="R122" s="248">
        <v>0</v>
      </c>
      <c r="S122" s="248">
        <v>0</v>
      </c>
      <c r="T122" s="238" t="s">
        <v>298</v>
      </c>
    </row>
    <row r="123" spans="1:20" s="239" customFormat="1" ht="25.5" x14ac:dyDescent="0.25">
      <c r="A123" s="252" t="s">
        <v>248</v>
      </c>
      <c r="B123" s="253" t="s">
        <v>249</v>
      </c>
      <c r="C123" s="247" t="s">
        <v>183</v>
      </c>
      <c r="D123" s="248">
        <v>0</v>
      </c>
      <c r="E123" s="248">
        <v>0</v>
      </c>
      <c r="F123" s="248">
        <v>0</v>
      </c>
      <c r="G123" s="248">
        <v>0</v>
      </c>
      <c r="H123" s="248">
        <v>0</v>
      </c>
      <c r="I123" s="248">
        <v>0</v>
      </c>
      <c r="J123" s="248">
        <v>0</v>
      </c>
      <c r="K123" s="248">
        <v>0</v>
      </c>
      <c r="L123" s="248">
        <v>0</v>
      </c>
      <c r="M123" s="248">
        <v>0</v>
      </c>
      <c r="N123" s="248">
        <v>0</v>
      </c>
      <c r="O123" s="248">
        <v>0</v>
      </c>
      <c r="P123" s="248">
        <v>0</v>
      </c>
      <c r="Q123" s="248">
        <v>0</v>
      </c>
      <c r="R123" s="248">
        <v>0</v>
      </c>
      <c r="S123" s="248">
        <v>0</v>
      </c>
      <c r="T123" s="238" t="s">
        <v>298</v>
      </c>
    </row>
    <row r="124" spans="1:20" s="239" customFormat="1" ht="25.5" x14ac:dyDescent="0.25">
      <c r="A124" s="252" t="s">
        <v>250</v>
      </c>
      <c r="B124" s="253" t="s">
        <v>251</v>
      </c>
      <c r="C124" s="247" t="s">
        <v>183</v>
      </c>
      <c r="D124" s="248">
        <v>0</v>
      </c>
      <c r="E124" s="248">
        <v>0</v>
      </c>
      <c r="F124" s="248">
        <v>0</v>
      </c>
      <c r="G124" s="248">
        <v>0</v>
      </c>
      <c r="H124" s="248">
        <v>0</v>
      </c>
      <c r="I124" s="248">
        <v>0</v>
      </c>
      <c r="J124" s="248">
        <v>0</v>
      </c>
      <c r="K124" s="248">
        <v>0</v>
      </c>
      <c r="L124" s="248">
        <v>0</v>
      </c>
      <c r="M124" s="248">
        <v>0</v>
      </c>
      <c r="N124" s="248">
        <v>0</v>
      </c>
      <c r="O124" s="248">
        <v>0</v>
      </c>
      <c r="P124" s="248">
        <v>0</v>
      </c>
      <c r="Q124" s="248">
        <v>0</v>
      </c>
      <c r="R124" s="248">
        <v>0</v>
      </c>
      <c r="S124" s="248">
        <v>0</v>
      </c>
      <c r="T124" s="238" t="s">
        <v>298</v>
      </c>
    </row>
    <row r="125" spans="1:20" s="239" customFormat="1" ht="25.5" x14ac:dyDescent="0.25">
      <c r="A125" s="252" t="s">
        <v>252</v>
      </c>
      <c r="B125" s="253" t="s">
        <v>253</v>
      </c>
      <c r="C125" s="247" t="s">
        <v>183</v>
      </c>
      <c r="D125" s="248">
        <v>0</v>
      </c>
      <c r="E125" s="248">
        <v>0</v>
      </c>
      <c r="F125" s="248">
        <v>0</v>
      </c>
      <c r="G125" s="248">
        <v>0</v>
      </c>
      <c r="H125" s="248">
        <v>0</v>
      </c>
      <c r="I125" s="248">
        <v>0</v>
      </c>
      <c r="J125" s="248">
        <v>0</v>
      </c>
      <c r="K125" s="248">
        <v>0</v>
      </c>
      <c r="L125" s="248">
        <v>0</v>
      </c>
      <c r="M125" s="248">
        <v>0</v>
      </c>
      <c r="N125" s="248">
        <v>0</v>
      </c>
      <c r="O125" s="248">
        <v>0</v>
      </c>
      <c r="P125" s="248">
        <v>0</v>
      </c>
      <c r="Q125" s="248">
        <v>0</v>
      </c>
      <c r="R125" s="248">
        <v>0</v>
      </c>
      <c r="S125" s="248">
        <v>0</v>
      </c>
      <c r="T125" s="238" t="s">
        <v>298</v>
      </c>
    </row>
    <row r="126" spans="1:20" s="239" customFormat="1" ht="25.5" x14ac:dyDescent="0.25">
      <c r="A126" s="252" t="s">
        <v>254</v>
      </c>
      <c r="B126" s="253" t="s">
        <v>255</v>
      </c>
      <c r="C126" s="247" t="s">
        <v>183</v>
      </c>
      <c r="D126" s="248">
        <v>0</v>
      </c>
      <c r="E126" s="248">
        <v>0</v>
      </c>
      <c r="F126" s="248">
        <v>0</v>
      </c>
      <c r="G126" s="248">
        <v>0</v>
      </c>
      <c r="H126" s="248">
        <v>0</v>
      </c>
      <c r="I126" s="248">
        <v>0</v>
      </c>
      <c r="J126" s="248">
        <v>0</v>
      </c>
      <c r="K126" s="248">
        <v>0</v>
      </c>
      <c r="L126" s="248">
        <v>0</v>
      </c>
      <c r="M126" s="248">
        <v>0</v>
      </c>
      <c r="N126" s="248">
        <v>0</v>
      </c>
      <c r="O126" s="248">
        <v>0</v>
      </c>
      <c r="P126" s="248">
        <v>0</v>
      </c>
      <c r="Q126" s="248">
        <v>0</v>
      </c>
      <c r="R126" s="248">
        <v>0</v>
      </c>
      <c r="S126" s="248">
        <v>0</v>
      </c>
      <c r="T126" s="238" t="s">
        <v>298</v>
      </c>
    </row>
    <row r="127" spans="1:20" s="239" customFormat="1" ht="25.5" x14ac:dyDescent="0.25">
      <c r="A127" s="252" t="s">
        <v>256</v>
      </c>
      <c r="B127" s="253" t="s">
        <v>257</v>
      </c>
      <c r="C127" s="247" t="s">
        <v>183</v>
      </c>
      <c r="D127" s="248">
        <v>0</v>
      </c>
      <c r="E127" s="248">
        <v>0</v>
      </c>
      <c r="F127" s="248">
        <v>0</v>
      </c>
      <c r="G127" s="248">
        <v>0</v>
      </c>
      <c r="H127" s="248">
        <v>0</v>
      </c>
      <c r="I127" s="248">
        <v>0</v>
      </c>
      <c r="J127" s="248">
        <v>0</v>
      </c>
      <c r="K127" s="248">
        <v>0</v>
      </c>
      <c r="L127" s="248">
        <v>0</v>
      </c>
      <c r="M127" s="248">
        <v>0</v>
      </c>
      <c r="N127" s="248">
        <v>0</v>
      </c>
      <c r="O127" s="248">
        <v>0</v>
      </c>
      <c r="P127" s="248">
        <v>0</v>
      </c>
      <c r="Q127" s="248">
        <v>0</v>
      </c>
      <c r="R127" s="248">
        <v>0</v>
      </c>
      <c r="S127" s="248">
        <v>0</v>
      </c>
      <c r="T127" s="238" t="s">
        <v>298</v>
      </c>
    </row>
    <row r="128" spans="1:20" ht="25.5" x14ac:dyDescent="0.25">
      <c r="A128" s="262" t="s">
        <v>258</v>
      </c>
      <c r="B128" s="249" t="s">
        <v>259</v>
      </c>
      <c r="C128" s="192" t="s">
        <v>183</v>
      </c>
      <c r="D128" s="134">
        <f>SUM(D129:D130)</f>
        <v>0</v>
      </c>
      <c r="E128" s="134">
        <v>0</v>
      </c>
      <c r="F128" s="134">
        <v>0</v>
      </c>
      <c r="G128" s="134">
        <v>0</v>
      </c>
      <c r="H128" s="134">
        <v>0</v>
      </c>
      <c r="I128" s="134">
        <v>0</v>
      </c>
      <c r="J128" s="134">
        <v>0</v>
      </c>
      <c r="K128" s="134">
        <v>0</v>
      </c>
      <c r="L128" s="134">
        <v>0</v>
      </c>
      <c r="M128" s="134">
        <v>0</v>
      </c>
      <c r="N128" s="134">
        <v>0</v>
      </c>
      <c r="O128" s="134">
        <v>0</v>
      </c>
      <c r="P128" s="134">
        <v>0</v>
      </c>
      <c r="Q128" s="134">
        <v>0</v>
      </c>
      <c r="R128" s="134">
        <v>0</v>
      </c>
      <c r="S128" s="134">
        <v>0</v>
      </c>
      <c r="T128" s="151" t="s">
        <v>298</v>
      </c>
    </row>
    <row r="129" spans="1:20" s="239" customFormat="1" x14ac:dyDescent="0.25">
      <c r="A129" s="252" t="s">
        <v>260</v>
      </c>
      <c r="B129" s="253" t="s">
        <v>261</v>
      </c>
      <c r="C129" s="247" t="s">
        <v>183</v>
      </c>
      <c r="D129" s="248">
        <v>0</v>
      </c>
      <c r="E129" s="248">
        <v>0</v>
      </c>
      <c r="F129" s="248">
        <v>0</v>
      </c>
      <c r="G129" s="248">
        <v>0</v>
      </c>
      <c r="H129" s="248">
        <v>0</v>
      </c>
      <c r="I129" s="248">
        <v>0</v>
      </c>
      <c r="J129" s="248">
        <v>0</v>
      </c>
      <c r="K129" s="248">
        <v>0</v>
      </c>
      <c r="L129" s="248">
        <v>0</v>
      </c>
      <c r="M129" s="248">
        <v>0</v>
      </c>
      <c r="N129" s="248">
        <v>0</v>
      </c>
      <c r="O129" s="248">
        <v>0</v>
      </c>
      <c r="P129" s="248">
        <v>0</v>
      </c>
      <c r="Q129" s="248">
        <v>0</v>
      </c>
      <c r="R129" s="248">
        <v>0</v>
      </c>
      <c r="S129" s="248">
        <v>0</v>
      </c>
      <c r="T129" s="238" t="s">
        <v>298</v>
      </c>
    </row>
    <row r="130" spans="1:20" s="239" customFormat="1" ht="25.5" x14ac:dyDescent="0.25">
      <c r="A130" s="252" t="s">
        <v>262</v>
      </c>
      <c r="B130" s="253" t="s">
        <v>263</v>
      </c>
      <c r="C130" s="247" t="s">
        <v>183</v>
      </c>
      <c r="D130" s="248">
        <v>0</v>
      </c>
      <c r="E130" s="248">
        <v>0</v>
      </c>
      <c r="F130" s="248">
        <v>0</v>
      </c>
      <c r="G130" s="248">
        <v>0</v>
      </c>
      <c r="H130" s="248">
        <v>0</v>
      </c>
      <c r="I130" s="248">
        <v>0</v>
      </c>
      <c r="J130" s="248">
        <v>0</v>
      </c>
      <c r="K130" s="248">
        <v>0</v>
      </c>
      <c r="L130" s="248">
        <v>0</v>
      </c>
      <c r="M130" s="248">
        <v>0</v>
      </c>
      <c r="N130" s="248">
        <v>0</v>
      </c>
      <c r="O130" s="248">
        <v>0</v>
      </c>
      <c r="P130" s="248">
        <v>0</v>
      </c>
      <c r="Q130" s="248">
        <v>0</v>
      </c>
      <c r="R130" s="248">
        <v>0</v>
      </c>
      <c r="S130" s="248">
        <v>0</v>
      </c>
      <c r="T130" s="238" t="s">
        <v>298</v>
      </c>
    </row>
    <row r="131" spans="1:20" s="86" customFormat="1" ht="38.25" x14ac:dyDescent="0.25">
      <c r="A131" s="60" t="s">
        <v>264</v>
      </c>
      <c r="B131" s="249" t="s">
        <v>265</v>
      </c>
      <c r="C131" s="192" t="s">
        <v>183</v>
      </c>
      <c r="D131" s="134">
        <f>SUM(D132:D133)</f>
        <v>0</v>
      </c>
      <c r="E131" s="134">
        <v>0</v>
      </c>
      <c r="F131" s="134">
        <v>0</v>
      </c>
      <c r="G131" s="134">
        <v>0</v>
      </c>
      <c r="H131" s="134">
        <v>0</v>
      </c>
      <c r="I131" s="134">
        <v>0</v>
      </c>
      <c r="J131" s="134">
        <v>0</v>
      </c>
      <c r="K131" s="134">
        <v>0</v>
      </c>
      <c r="L131" s="134">
        <v>0</v>
      </c>
      <c r="M131" s="134">
        <v>0</v>
      </c>
      <c r="N131" s="134">
        <v>0</v>
      </c>
      <c r="O131" s="134">
        <v>0</v>
      </c>
      <c r="P131" s="134">
        <v>0</v>
      </c>
      <c r="Q131" s="134">
        <v>0</v>
      </c>
      <c r="R131" s="134">
        <v>0</v>
      </c>
      <c r="S131" s="134">
        <v>0</v>
      </c>
      <c r="T131" s="151" t="s">
        <v>298</v>
      </c>
    </row>
    <row r="132" spans="1:20" s="239" customFormat="1" ht="25.5" x14ac:dyDescent="0.25">
      <c r="A132" s="263" t="s">
        <v>266</v>
      </c>
      <c r="B132" s="253" t="s">
        <v>267</v>
      </c>
      <c r="C132" s="247" t="s">
        <v>183</v>
      </c>
      <c r="D132" s="248">
        <v>0</v>
      </c>
      <c r="E132" s="248">
        <v>0</v>
      </c>
      <c r="F132" s="248">
        <v>0</v>
      </c>
      <c r="G132" s="248">
        <v>0</v>
      </c>
      <c r="H132" s="248">
        <v>0</v>
      </c>
      <c r="I132" s="248">
        <v>0</v>
      </c>
      <c r="J132" s="248">
        <v>0</v>
      </c>
      <c r="K132" s="248">
        <v>0</v>
      </c>
      <c r="L132" s="248">
        <v>0</v>
      </c>
      <c r="M132" s="248">
        <v>0</v>
      </c>
      <c r="N132" s="248">
        <v>0</v>
      </c>
      <c r="O132" s="248">
        <v>0</v>
      </c>
      <c r="P132" s="248">
        <v>0</v>
      </c>
      <c r="Q132" s="248">
        <v>0</v>
      </c>
      <c r="R132" s="248">
        <v>0</v>
      </c>
      <c r="S132" s="248">
        <v>0</v>
      </c>
      <c r="T132" s="238" t="s">
        <v>298</v>
      </c>
    </row>
    <row r="133" spans="1:20" s="239" customFormat="1" ht="25.5" x14ac:dyDescent="0.25">
      <c r="A133" s="263" t="s">
        <v>268</v>
      </c>
      <c r="B133" s="253" t="s">
        <v>269</v>
      </c>
      <c r="C133" s="247" t="s">
        <v>183</v>
      </c>
      <c r="D133" s="248">
        <v>0</v>
      </c>
      <c r="E133" s="248">
        <v>0</v>
      </c>
      <c r="F133" s="248">
        <v>0</v>
      </c>
      <c r="G133" s="248">
        <v>0</v>
      </c>
      <c r="H133" s="248">
        <v>0</v>
      </c>
      <c r="I133" s="248">
        <v>0</v>
      </c>
      <c r="J133" s="248">
        <v>0</v>
      </c>
      <c r="K133" s="248">
        <v>0</v>
      </c>
      <c r="L133" s="248">
        <v>0</v>
      </c>
      <c r="M133" s="248">
        <v>0</v>
      </c>
      <c r="N133" s="248">
        <v>0</v>
      </c>
      <c r="O133" s="248">
        <v>0</v>
      </c>
      <c r="P133" s="248">
        <v>0</v>
      </c>
      <c r="Q133" s="248">
        <v>0</v>
      </c>
      <c r="R133" s="248">
        <v>0</v>
      </c>
      <c r="S133" s="248">
        <v>0</v>
      </c>
      <c r="T133" s="238" t="s">
        <v>298</v>
      </c>
    </row>
    <row r="134" spans="1:20" s="86" customFormat="1" ht="25.5" x14ac:dyDescent="0.25">
      <c r="A134" s="60" t="s">
        <v>270</v>
      </c>
      <c r="B134" s="249" t="s">
        <v>271</v>
      </c>
      <c r="C134" s="192" t="s">
        <v>183</v>
      </c>
      <c r="D134" s="134">
        <v>0</v>
      </c>
      <c r="E134" s="134">
        <v>0</v>
      </c>
      <c r="F134" s="134">
        <v>0</v>
      </c>
      <c r="G134" s="134">
        <v>0</v>
      </c>
      <c r="H134" s="134">
        <v>0</v>
      </c>
      <c r="I134" s="134">
        <v>0</v>
      </c>
      <c r="J134" s="134">
        <v>0</v>
      </c>
      <c r="K134" s="134">
        <v>0</v>
      </c>
      <c r="L134" s="134">
        <v>0</v>
      </c>
      <c r="M134" s="134">
        <v>0</v>
      </c>
      <c r="N134" s="134">
        <v>0</v>
      </c>
      <c r="O134" s="134">
        <v>0</v>
      </c>
      <c r="P134" s="134">
        <v>0</v>
      </c>
      <c r="Q134" s="134">
        <v>0</v>
      </c>
      <c r="R134" s="134">
        <v>0</v>
      </c>
      <c r="S134" s="134">
        <v>0</v>
      </c>
      <c r="T134" s="151" t="s">
        <v>298</v>
      </c>
    </row>
    <row r="135" spans="1:20" s="86" customFormat="1" ht="25.5" x14ac:dyDescent="0.25">
      <c r="A135" s="60" t="s">
        <v>272</v>
      </c>
      <c r="B135" s="249" t="s">
        <v>273</v>
      </c>
      <c r="C135" s="192" t="s">
        <v>183</v>
      </c>
      <c r="D135" s="134">
        <v>0</v>
      </c>
      <c r="E135" s="134">
        <v>0</v>
      </c>
      <c r="F135" s="134">
        <v>0</v>
      </c>
      <c r="G135" s="134">
        <v>0</v>
      </c>
      <c r="H135" s="134">
        <v>0</v>
      </c>
      <c r="I135" s="134">
        <v>0</v>
      </c>
      <c r="J135" s="134">
        <v>0</v>
      </c>
      <c r="K135" s="134">
        <v>0</v>
      </c>
      <c r="L135" s="134">
        <v>0</v>
      </c>
      <c r="M135" s="134">
        <v>0</v>
      </c>
      <c r="N135" s="134">
        <v>0</v>
      </c>
      <c r="O135" s="134">
        <v>0</v>
      </c>
      <c r="P135" s="134">
        <v>0</v>
      </c>
      <c r="Q135" s="134">
        <v>0</v>
      </c>
      <c r="R135" s="134">
        <v>0</v>
      </c>
      <c r="S135" s="134">
        <v>0</v>
      </c>
      <c r="T135" s="151" t="s">
        <v>298</v>
      </c>
    </row>
    <row r="136" spans="1:20" s="86" customFormat="1" x14ac:dyDescent="0.25">
      <c r="A136" s="60" t="s">
        <v>274</v>
      </c>
      <c r="B136" s="249" t="s">
        <v>275</v>
      </c>
      <c r="C136" s="192" t="s">
        <v>183</v>
      </c>
      <c r="D136" s="134">
        <v>0</v>
      </c>
      <c r="E136" s="134">
        <v>0</v>
      </c>
      <c r="F136" s="134">
        <v>0</v>
      </c>
      <c r="G136" s="134">
        <v>0</v>
      </c>
      <c r="H136" s="134">
        <v>0</v>
      </c>
      <c r="I136" s="134">
        <v>0</v>
      </c>
      <c r="J136" s="134">
        <v>0</v>
      </c>
      <c r="K136" s="134">
        <v>0</v>
      </c>
      <c r="L136" s="134">
        <v>0</v>
      </c>
      <c r="M136" s="134">
        <v>0</v>
      </c>
      <c r="N136" s="134">
        <v>0</v>
      </c>
      <c r="O136" s="134">
        <v>0</v>
      </c>
      <c r="P136" s="134">
        <v>0</v>
      </c>
      <c r="Q136" s="134">
        <v>0</v>
      </c>
      <c r="R136" s="134">
        <v>0</v>
      </c>
      <c r="S136" s="134">
        <v>0</v>
      </c>
      <c r="T136" s="151" t="s">
        <v>298</v>
      </c>
    </row>
  </sheetData>
  <mergeCells count="26">
    <mergeCell ref="G6:O6"/>
    <mergeCell ref="G7:O7"/>
    <mergeCell ref="H11:P11"/>
    <mergeCell ref="H12:P12"/>
    <mergeCell ref="M15:N15"/>
    <mergeCell ref="R14:S14"/>
    <mergeCell ref="C14:C16"/>
    <mergeCell ref="D14:D16"/>
    <mergeCell ref="K15:L15"/>
    <mergeCell ref="F14:F16"/>
    <mergeCell ref="R2:T2"/>
    <mergeCell ref="A3:T3"/>
    <mergeCell ref="J4:K4"/>
    <mergeCell ref="E14:E16"/>
    <mergeCell ref="Q14:Q16"/>
    <mergeCell ref="G14:P14"/>
    <mergeCell ref="G15:H15"/>
    <mergeCell ref="T14:T16"/>
    <mergeCell ref="G4:H4"/>
    <mergeCell ref="J9:K9"/>
    <mergeCell ref="R15:R16"/>
    <mergeCell ref="S15:S16"/>
    <mergeCell ref="A14:A16"/>
    <mergeCell ref="I15:J15"/>
    <mergeCell ref="O15:P15"/>
    <mergeCell ref="B14:B16"/>
  </mergeCells>
  <phoneticPr fontId="0" type="noConversion"/>
  <pageMargins left="0.25" right="0.25" top="0.75" bottom="0.75" header="0.3" footer="0.3"/>
  <pageSetup paperSize="9" scale="41" fitToHeight="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Y138"/>
  <sheetViews>
    <sheetView tabSelected="1" topLeftCell="D1" zoomScale="80" zoomScaleNormal="80" zoomScaleSheetLayoutView="70" workbookViewId="0">
      <selection activeCell="I25" sqref="I25"/>
    </sheetView>
  </sheetViews>
  <sheetFormatPr defaultColWidth="9.140625" defaultRowHeight="15.75" x14ac:dyDescent="0.25"/>
  <cols>
    <col min="1" max="1" width="13.5703125" style="10" customWidth="1"/>
    <col min="2" max="2" width="50.7109375" style="10" customWidth="1"/>
    <col min="3" max="3" width="14.85546875" style="10" customWidth="1"/>
    <col min="4" max="4" width="12.5703125" style="3" customWidth="1"/>
    <col min="5" max="6" width="7.7109375" style="10" customWidth="1"/>
    <col min="7" max="7" width="13.42578125" style="3" customWidth="1"/>
    <col min="8" max="8" width="10.42578125" style="10" customWidth="1"/>
    <col min="9" max="9" width="11.28515625" style="3" customWidth="1"/>
    <col min="10" max="11" width="7.7109375" style="10" customWidth="1"/>
    <col min="12" max="12" width="14.85546875" style="10" customWidth="1"/>
    <col min="13" max="13" width="9.85546875" style="10" customWidth="1"/>
    <col min="14" max="14" width="10.28515625" style="3" customWidth="1"/>
    <col min="15" max="15" width="9.140625" style="10" customWidth="1"/>
    <col min="16" max="16" width="8.42578125" style="10" customWidth="1"/>
    <col min="17" max="17" width="6.7109375" style="10" customWidth="1"/>
    <col min="18" max="18" width="9.5703125" style="10" customWidth="1"/>
    <col min="19" max="19" width="6.7109375" style="10" customWidth="1"/>
    <col min="20" max="20" width="12" style="10" customWidth="1"/>
    <col min="21" max="21" width="8.140625" style="10" customWidth="1"/>
    <col min="22" max="22" width="7.85546875" style="10" customWidth="1"/>
    <col min="23" max="23" width="5.7109375" style="10" customWidth="1"/>
    <col min="24" max="24" width="18.28515625" style="10" customWidth="1"/>
    <col min="25" max="256" width="9.140625" style="10"/>
    <col min="257" max="257" width="7.140625" style="10" customWidth="1"/>
    <col min="258" max="258" width="33.5703125" style="10" customWidth="1"/>
    <col min="259" max="259" width="12" style="10" customWidth="1"/>
    <col min="260" max="260" width="12.5703125" style="10" customWidth="1"/>
    <col min="261" max="262" width="7.7109375" style="10" customWidth="1"/>
    <col min="263" max="263" width="11.42578125" style="10" customWidth="1"/>
    <col min="264" max="264" width="7.7109375" style="10" customWidth="1"/>
    <col min="265" max="265" width="11.28515625" style="10" customWidth="1"/>
    <col min="266" max="267" width="7.7109375" style="10" customWidth="1"/>
    <col min="268" max="268" width="12.7109375" style="10" customWidth="1"/>
    <col min="269" max="269" width="7.7109375" style="10" customWidth="1"/>
    <col min="270" max="270" width="12.42578125" style="10" customWidth="1"/>
    <col min="271" max="275" width="6.7109375" style="10" customWidth="1"/>
    <col min="276" max="276" width="10.7109375" style="10" customWidth="1"/>
    <col min="277" max="279" width="6.7109375" style="10" customWidth="1"/>
    <col min="280" max="280" width="12.7109375" style="10" customWidth="1"/>
    <col min="281" max="512" width="9.140625" style="10"/>
    <col min="513" max="513" width="7.140625" style="10" customWidth="1"/>
    <col min="514" max="514" width="33.5703125" style="10" customWidth="1"/>
    <col min="515" max="515" width="12" style="10" customWidth="1"/>
    <col min="516" max="516" width="12.5703125" style="10" customWidth="1"/>
    <col min="517" max="518" width="7.7109375" style="10" customWidth="1"/>
    <col min="519" max="519" width="11.42578125" style="10" customWidth="1"/>
    <col min="520" max="520" width="7.7109375" style="10" customWidth="1"/>
    <col min="521" max="521" width="11.28515625" style="10" customWidth="1"/>
    <col min="522" max="523" width="7.7109375" style="10" customWidth="1"/>
    <col min="524" max="524" width="12.7109375" style="10" customWidth="1"/>
    <col min="525" max="525" width="7.7109375" style="10" customWidth="1"/>
    <col min="526" max="526" width="12.42578125" style="10" customWidth="1"/>
    <col min="527" max="531" width="6.7109375" style="10" customWidth="1"/>
    <col min="532" max="532" width="10.7109375" style="10" customWidth="1"/>
    <col min="533" max="535" width="6.7109375" style="10" customWidth="1"/>
    <col min="536" max="536" width="12.7109375" style="10" customWidth="1"/>
    <col min="537" max="768" width="9.140625" style="10"/>
    <col min="769" max="769" width="7.140625" style="10" customWidth="1"/>
    <col min="770" max="770" width="33.5703125" style="10" customWidth="1"/>
    <col min="771" max="771" width="12" style="10" customWidth="1"/>
    <col min="772" max="772" width="12.5703125" style="10" customWidth="1"/>
    <col min="773" max="774" width="7.7109375" style="10" customWidth="1"/>
    <col min="775" max="775" width="11.42578125" style="10" customWidth="1"/>
    <col min="776" max="776" width="7.7109375" style="10" customWidth="1"/>
    <col min="777" max="777" width="11.28515625" style="10" customWidth="1"/>
    <col min="778" max="779" width="7.7109375" style="10" customWidth="1"/>
    <col min="780" max="780" width="12.7109375" style="10" customWidth="1"/>
    <col min="781" max="781" width="7.7109375" style="10" customWidth="1"/>
    <col min="782" max="782" width="12.42578125" style="10" customWidth="1"/>
    <col min="783" max="787" width="6.7109375" style="10" customWidth="1"/>
    <col min="788" max="788" width="10.7109375" style="10" customWidth="1"/>
    <col min="789" max="791" width="6.7109375" style="10" customWidth="1"/>
    <col min="792" max="792" width="12.7109375" style="10" customWidth="1"/>
    <col min="793" max="1024" width="9.140625" style="10"/>
    <col min="1025" max="1025" width="7.140625" style="10" customWidth="1"/>
    <col min="1026" max="1026" width="33.5703125" style="10" customWidth="1"/>
    <col min="1027" max="1027" width="12" style="10" customWidth="1"/>
    <col min="1028" max="1028" width="12.5703125" style="10" customWidth="1"/>
    <col min="1029" max="1030" width="7.7109375" style="10" customWidth="1"/>
    <col min="1031" max="1031" width="11.42578125" style="10" customWidth="1"/>
    <col min="1032" max="1032" width="7.7109375" style="10" customWidth="1"/>
    <col min="1033" max="1033" width="11.28515625" style="10" customWidth="1"/>
    <col min="1034" max="1035" width="7.7109375" style="10" customWidth="1"/>
    <col min="1036" max="1036" width="12.7109375" style="10" customWidth="1"/>
    <col min="1037" max="1037" width="7.7109375" style="10" customWidth="1"/>
    <col min="1038" max="1038" width="12.42578125" style="10" customWidth="1"/>
    <col min="1039" max="1043" width="6.7109375" style="10" customWidth="1"/>
    <col min="1044" max="1044" width="10.7109375" style="10" customWidth="1"/>
    <col min="1045" max="1047" width="6.7109375" style="10" customWidth="1"/>
    <col min="1048" max="1048" width="12.7109375" style="10" customWidth="1"/>
    <col min="1049" max="1280" width="9.140625" style="10"/>
    <col min="1281" max="1281" width="7.140625" style="10" customWidth="1"/>
    <col min="1282" max="1282" width="33.5703125" style="10" customWidth="1"/>
    <col min="1283" max="1283" width="12" style="10" customWidth="1"/>
    <col min="1284" max="1284" width="12.5703125" style="10" customWidth="1"/>
    <col min="1285" max="1286" width="7.7109375" style="10" customWidth="1"/>
    <col min="1287" max="1287" width="11.42578125" style="10" customWidth="1"/>
    <col min="1288" max="1288" width="7.7109375" style="10" customWidth="1"/>
    <col min="1289" max="1289" width="11.28515625" style="10" customWidth="1"/>
    <col min="1290" max="1291" width="7.7109375" style="10" customWidth="1"/>
    <col min="1292" max="1292" width="12.7109375" style="10" customWidth="1"/>
    <col min="1293" max="1293" width="7.7109375" style="10" customWidth="1"/>
    <col min="1294" max="1294" width="12.42578125" style="10" customWidth="1"/>
    <col min="1295" max="1299" width="6.7109375" style="10" customWidth="1"/>
    <col min="1300" max="1300" width="10.7109375" style="10" customWidth="1"/>
    <col min="1301" max="1303" width="6.7109375" style="10" customWidth="1"/>
    <col min="1304" max="1304" width="12.7109375" style="10" customWidth="1"/>
    <col min="1305" max="1536" width="9.140625" style="10"/>
    <col min="1537" max="1537" width="7.140625" style="10" customWidth="1"/>
    <col min="1538" max="1538" width="33.5703125" style="10" customWidth="1"/>
    <col min="1539" max="1539" width="12" style="10" customWidth="1"/>
    <col min="1540" max="1540" width="12.5703125" style="10" customWidth="1"/>
    <col min="1541" max="1542" width="7.7109375" style="10" customWidth="1"/>
    <col min="1543" max="1543" width="11.42578125" style="10" customWidth="1"/>
    <col min="1544" max="1544" width="7.7109375" style="10" customWidth="1"/>
    <col min="1545" max="1545" width="11.28515625" style="10" customWidth="1"/>
    <col min="1546" max="1547" width="7.7109375" style="10" customWidth="1"/>
    <col min="1548" max="1548" width="12.7109375" style="10" customWidth="1"/>
    <col min="1549" max="1549" width="7.7109375" style="10" customWidth="1"/>
    <col min="1550" max="1550" width="12.42578125" style="10" customWidth="1"/>
    <col min="1551" max="1555" width="6.7109375" style="10" customWidth="1"/>
    <col min="1556" max="1556" width="10.7109375" style="10" customWidth="1"/>
    <col min="1557" max="1559" width="6.7109375" style="10" customWidth="1"/>
    <col min="1560" max="1560" width="12.7109375" style="10" customWidth="1"/>
    <col min="1561" max="1792" width="9.140625" style="10"/>
    <col min="1793" max="1793" width="7.140625" style="10" customWidth="1"/>
    <col min="1794" max="1794" width="33.5703125" style="10" customWidth="1"/>
    <col min="1795" max="1795" width="12" style="10" customWidth="1"/>
    <col min="1796" max="1796" width="12.5703125" style="10" customWidth="1"/>
    <col min="1797" max="1798" width="7.7109375" style="10" customWidth="1"/>
    <col min="1799" max="1799" width="11.42578125" style="10" customWidth="1"/>
    <col min="1800" max="1800" width="7.7109375" style="10" customWidth="1"/>
    <col min="1801" max="1801" width="11.28515625" style="10" customWidth="1"/>
    <col min="1802" max="1803" width="7.7109375" style="10" customWidth="1"/>
    <col min="1804" max="1804" width="12.7109375" style="10" customWidth="1"/>
    <col min="1805" max="1805" width="7.7109375" style="10" customWidth="1"/>
    <col min="1806" max="1806" width="12.42578125" style="10" customWidth="1"/>
    <col min="1807" max="1811" width="6.7109375" style="10" customWidth="1"/>
    <col min="1812" max="1812" width="10.7109375" style="10" customWidth="1"/>
    <col min="1813" max="1815" width="6.7109375" style="10" customWidth="1"/>
    <col min="1816" max="1816" width="12.7109375" style="10" customWidth="1"/>
    <col min="1817" max="2048" width="9.140625" style="10"/>
    <col min="2049" max="2049" width="7.140625" style="10" customWidth="1"/>
    <col min="2050" max="2050" width="33.5703125" style="10" customWidth="1"/>
    <col min="2051" max="2051" width="12" style="10" customWidth="1"/>
    <col min="2052" max="2052" width="12.5703125" style="10" customWidth="1"/>
    <col min="2053" max="2054" width="7.7109375" style="10" customWidth="1"/>
    <col min="2055" max="2055" width="11.42578125" style="10" customWidth="1"/>
    <col min="2056" max="2056" width="7.7109375" style="10" customWidth="1"/>
    <col min="2057" max="2057" width="11.28515625" style="10" customWidth="1"/>
    <col min="2058" max="2059" width="7.7109375" style="10" customWidth="1"/>
    <col min="2060" max="2060" width="12.7109375" style="10" customWidth="1"/>
    <col min="2061" max="2061" width="7.7109375" style="10" customWidth="1"/>
    <col min="2062" max="2062" width="12.42578125" style="10" customWidth="1"/>
    <col min="2063" max="2067" width="6.7109375" style="10" customWidth="1"/>
    <col min="2068" max="2068" width="10.7109375" style="10" customWidth="1"/>
    <col min="2069" max="2071" width="6.7109375" style="10" customWidth="1"/>
    <col min="2072" max="2072" width="12.7109375" style="10" customWidth="1"/>
    <col min="2073" max="2304" width="9.140625" style="10"/>
    <col min="2305" max="2305" width="7.140625" style="10" customWidth="1"/>
    <col min="2306" max="2306" width="33.5703125" style="10" customWidth="1"/>
    <col min="2307" max="2307" width="12" style="10" customWidth="1"/>
    <col min="2308" max="2308" width="12.5703125" style="10" customWidth="1"/>
    <col min="2309" max="2310" width="7.7109375" style="10" customWidth="1"/>
    <col min="2311" max="2311" width="11.42578125" style="10" customWidth="1"/>
    <col min="2312" max="2312" width="7.7109375" style="10" customWidth="1"/>
    <col min="2313" max="2313" width="11.28515625" style="10" customWidth="1"/>
    <col min="2314" max="2315" width="7.7109375" style="10" customWidth="1"/>
    <col min="2316" max="2316" width="12.7109375" style="10" customWidth="1"/>
    <col min="2317" max="2317" width="7.7109375" style="10" customWidth="1"/>
    <col min="2318" max="2318" width="12.42578125" style="10" customWidth="1"/>
    <col min="2319" max="2323" width="6.7109375" style="10" customWidth="1"/>
    <col min="2324" max="2324" width="10.7109375" style="10" customWidth="1"/>
    <col min="2325" max="2327" width="6.7109375" style="10" customWidth="1"/>
    <col min="2328" max="2328" width="12.7109375" style="10" customWidth="1"/>
    <col min="2329" max="2560" width="9.140625" style="10"/>
    <col min="2561" max="2561" width="7.140625" style="10" customWidth="1"/>
    <col min="2562" max="2562" width="33.5703125" style="10" customWidth="1"/>
    <col min="2563" max="2563" width="12" style="10" customWidth="1"/>
    <col min="2564" max="2564" width="12.5703125" style="10" customWidth="1"/>
    <col min="2565" max="2566" width="7.7109375" style="10" customWidth="1"/>
    <col min="2567" max="2567" width="11.42578125" style="10" customWidth="1"/>
    <col min="2568" max="2568" width="7.7109375" style="10" customWidth="1"/>
    <col min="2569" max="2569" width="11.28515625" style="10" customWidth="1"/>
    <col min="2570" max="2571" width="7.7109375" style="10" customWidth="1"/>
    <col min="2572" max="2572" width="12.7109375" style="10" customWidth="1"/>
    <col min="2573" max="2573" width="7.7109375" style="10" customWidth="1"/>
    <col min="2574" max="2574" width="12.42578125" style="10" customWidth="1"/>
    <col min="2575" max="2579" width="6.7109375" style="10" customWidth="1"/>
    <col min="2580" max="2580" width="10.7109375" style="10" customWidth="1"/>
    <col min="2581" max="2583" width="6.7109375" style="10" customWidth="1"/>
    <col min="2584" max="2584" width="12.7109375" style="10" customWidth="1"/>
    <col min="2585" max="2816" width="9.140625" style="10"/>
    <col min="2817" max="2817" width="7.140625" style="10" customWidth="1"/>
    <col min="2818" max="2818" width="33.5703125" style="10" customWidth="1"/>
    <col min="2819" max="2819" width="12" style="10" customWidth="1"/>
    <col min="2820" max="2820" width="12.5703125" style="10" customWidth="1"/>
    <col min="2821" max="2822" width="7.7109375" style="10" customWidth="1"/>
    <col min="2823" max="2823" width="11.42578125" style="10" customWidth="1"/>
    <col min="2824" max="2824" width="7.7109375" style="10" customWidth="1"/>
    <col min="2825" max="2825" width="11.28515625" style="10" customWidth="1"/>
    <col min="2826" max="2827" width="7.7109375" style="10" customWidth="1"/>
    <col min="2828" max="2828" width="12.7109375" style="10" customWidth="1"/>
    <col min="2829" max="2829" width="7.7109375" style="10" customWidth="1"/>
    <col min="2830" max="2830" width="12.42578125" style="10" customWidth="1"/>
    <col min="2831" max="2835" width="6.7109375" style="10" customWidth="1"/>
    <col min="2836" max="2836" width="10.7109375" style="10" customWidth="1"/>
    <col min="2837" max="2839" width="6.7109375" style="10" customWidth="1"/>
    <col min="2840" max="2840" width="12.7109375" style="10" customWidth="1"/>
    <col min="2841" max="3072" width="9.140625" style="10"/>
    <col min="3073" max="3073" width="7.140625" style="10" customWidth="1"/>
    <col min="3074" max="3074" width="33.5703125" style="10" customWidth="1"/>
    <col min="3075" max="3075" width="12" style="10" customWidth="1"/>
    <col min="3076" max="3076" width="12.5703125" style="10" customWidth="1"/>
    <col min="3077" max="3078" width="7.7109375" style="10" customWidth="1"/>
    <col min="3079" max="3079" width="11.42578125" style="10" customWidth="1"/>
    <col min="3080" max="3080" width="7.7109375" style="10" customWidth="1"/>
    <col min="3081" max="3081" width="11.28515625" style="10" customWidth="1"/>
    <col min="3082" max="3083" width="7.7109375" style="10" customWidth="1"/>
    <col min="3084" max="3084" width="12.7109375" style="10" customWidth="1"/>
    <col min="3085" max="3085" width="7.7109375" style="10" customWidth="1"/>
    <col min="3086" max="3086" width="12.42578125" style="10" customWidth="1"/>
    <col min="3087" max="3091" width="6.7109375" style="10" customWidth="1"/>
    <col min="3092" max="3092" width="10.7109375" style="10" customWidth="1"/>
    <col min="3093" max="3095" width="6.7109375" style="10" customWidth="1"/>
    <col min="3096" max="3096" width="12.7109375" style="10" customWidth="1"/>
    <col min="3097" max="3328" width="9.140625" style="10"/>
    <col min="3329" max="3329" width="7.140625" style="10" customWidth="1"/>
    <col min="3330" max="3330" width="33.5703125" style="10" customWidth="1"/>
    <col min="3331" max="3331" width="12" style="10" customWidth="1"/>
    <col min="3332" max="3332" width="12.5703125" style="10" customWidth="1"/>
    <col min="3333" max="3334" width="7.7109375" style="10" customWidth="1"/>
    <col min="3335" max="3335" width="11.42578125" style="10" customWidth="1"/>
    <col min="3336" max="3336" width="7.7109375" style="10" customWidth="1"/>
    <col min="3337" max="3337" width="11.28515625" style="10" customWidth="1"/>
    <col min="3338" max="3339" width="7.7109375" style="10" customWidth="1"/>
    <col min="3340" max="3340" width="12.7109375" style="10" customWidth="1"/>
    <col min="3341" max="3341" width="7.7109375" style="10" customWidth="1"/>
    <col min="3342" max="3342" width="12.42578125" style="10" customWidth="1"/>
    <col min="3343" max="3347" width="6.7109375" style="10" customWidth="1"/>
    <col min="3348" max="3348" width="10.7109375" style="10" customWidth="1"/>
    <col min="3349" max="3351" width="6.7109375" style="10" customWidth="1"/>
    <col min="3352" max="3352" width="12.7109375" style="10" customWidth="1"/>
    <col min="3353" max="3584" width="9.140625" style="10"/>
    <col min="3585" max="3585" width="7.140625" style="10" customWidth="1"/>
    <col min="3586" max="3586" width="33.5703125" style="10" customWidth="1"/>
    <col min="3587" max="3587" width="12" style="10" customWidth="1"/>
    <col min="3588" max="3588" width="12.5703125" style="10" customWidth="1"/>
    <col min="3589" max="3590" width="7.7109375" style="10" customWidth="1"/>
    <col min="3591" max="3591" width="11.42578125" style="10" customWidth="1"/>
    <col min="3592" max="3592" width="7.7109375" style="10" customWidth="1"/>
    <col min="3593" max="3593" width="11.28515625" style="10" customWidth="1"/>
    <col min="3594" max="3595" width="7.7109375" style="10" customWidth="1"/>
    <col min="3596" max="3596" width="12.7109375" style="10" customWidth="1"/>
    <col min="3597" max="3597" width="7.7109375" style="10" customWidth="1"/>
    <col min="3598" max="3598" width="12.42578125" style="10" customWidth="1"/>
    <col min="3599" max="3603" width="6.7109375" style="10" customWidth="1"/>
    <col min="3604" max="3604" width="10.7109375" style="10" customWidth="1"/>
    <col min="3605" max="3607" width="6.7109375" style="10" customWidth="1"/>
    <col min="3608" max="3608" width="12.7109375" style="10" customWidth="1"/>
    <col min="3609" max="3840" width="9.140625" style="10"/>
    <col min="3841" max="3841" width="7.140625" style="10" customWidth="1"/>
    <col min="3842" max="3842" width="33.5703125" style="10" customWidth="1"/>
    <col min="3843" max="3843" width="12" style="10" customWidth="1"/>
    <col min="3844" max="3844" width="12.5703125" style="10" customWidth="1"/>
    <col min="3845" max="3846" width="7.7109375" style="10" customWidth="1"/>
    <col min="3847" max="3847" width="11.42578125" style="10" customWidth="1"/>
    <col min="3848" max="3848" width="7.7109375" style="10" customWidth="1"/>
    <col min="3849" max="3849" width="11.28515625" style="10" customWidth="1"/>
    <col min="3850" max="3851" width="7.7109375" style="10" customWidth="1"/>
    <col min="3852" max="3852" width="12.7109375" style="10" customWidth="1"/>
    <col min="3853" max="3853" width="7.7109375" style="10" customWidth="1"/>
    <col min="3854" max="3854" width="12.42578125" style="10" customWidth="1"/>
    <col min="3855" max="3859" width="6.7109375" style="10" customWidth="1"/>
    <col min="3860" max="3860" width="10.7109375" style="10" customWidth="1"/>
    <col min="3861" max="3863" width="6.7109375" style="10" customWidth="1"/>
    <col min="3864" max="3864" width="12.7109375" style="10" customWidth="1"/>
    <col min="3865" max="4096" width="9.140625" style="10"/>
    <col min="4097" max="4097" width="7.140625" style="10" customWidth="1"/>
    <col min="4098" max="4098" width="33.5703125" style="10" customWidth="1"/>
    <col min="4099" max="4099" width="12" style="10" customWidth="1"/>
    <col min="4100" max="4100" width="12.5703125" style="10" customWidth="1"/>
    <col min="4101" max="4102" width="7.7109375" style="10" customWidth="1"/>
    <col min="4103" max="4103" width="11.42578125" style="10" customWidth="1"/>
    <col min="4104" max="4104" width="7.7109375" style="10" customWidth="1"/>
    <col min="4105" max="4105" width="11.28515625" style="10" customWidth="1"/>
    <col min="4106" max="4107" width="7.7109375" style="10" customWidth="1"/>
    <col min="4108" max="4108" width="12.7109375" style="10" customWidth="1"/>
    <col min="4109" max="4109" width="7.7109375" style="10" customWidth="1"/>
    <col min="4110" max="4110" width="12.42578125" style="10" customWidth="1"/>
    <col min="4111" max="4115" width="6.7109375" style="10" customWidth="1"/>
    <col min="4116" max="4116" width="10.7109375" style="10" customWidth="1"/>
    <col min="4117" max="4119" width="6.7109375" style="10" customWidth="1"/>
    <col min="4120" max="4120" width="12.7109375" style="10" customWidth="1"/>
    <col min="4121" max="4352" width="9.140625" style="10"/>
    <col min="4353" max="4353" width="7.140625" style="10" customWidth="1"/>
    <col min="4354" max="4354" width="33.5703125" style="10" customWidth="1"/>
    <col min="4355" max="4355" width="12" style="10" customWidth="1"/>
    <col min="4356" max="4356" width="12.5703125" style="10" customWidth="1"/>
    <col min="4357" max="4358" width="7.7109375" style="10" customWidth="1"/>
    <col min="4359" max="4359" width="11.42578125" style="10" customWidth="1"/>
    <col min="4360" max="4360" width="7.7109375" style="10" customWidth="1"/>
    <col min="4361" max="4361" width="11.28515625" style="10" customWidth="1"/>
    <col min="4362" max="4363" width="7.7109375" style="10" customWidth="1"/>
    <col min="4364" max="4364" width="12.7109375" style="10" customWidth="1"/>
    <col min="4365" max="4365" width="7.7109375" style="10" customWidth="1"/>
    <col min="4366" max="4366" width="12.42578125" style="10" customWidth="1"/>
    <col min="4367" max="4371" width="6.7109375" style="10" customWidth="1"/>
    <col min="4372" max="4372" width="10.7109375" style="10" customWidth="1"/>
    <col min="4373" max="4375" width="6.7109375" style="10" customWidth="1"/>
    <col min="4376" max="4376" width="12.7109375" style="10" customWidth="1"/>
    <col min="4377" max="4608" width="9.140625" style="10"/>
    <col min="4609" max="4609" width="7.140625" style="10" customWidth="1"/>
    <col min="4610" max="4610" width="33.5703125" style="10" customWidth="1"/>
    <col min="4611" max="4611" width="12" style="10" customWidth="1"/>
    <col min="4612" max="4612" width="12.5703125" style="10" customWidth="1"/>
    <col min="4613" max="4614" width="7.7109375" style="10" customWidth="1"/>
    <col min="4615" max="4615" width="11.42578125" style="10" customWidth="1"/>
    <col min="4616" max="4616" width="7.7109375" style="10" customWidth="1"/>
    <col min="4617" max="4617" width="11.28515625" style="10" customWidth="1"/>
    <col min="4618" max="4619" width="7.7109375" style="10" customWidth="1"/>
    <col min="4620" max="4620" width="12.7109375" style="10" customWidth="1"/>
    <col min="4621" max="4621" width="7.7109375" style="10" customWidth="1"/>
    <col min="4622" max="4622" width="12.42578125" style="10" customWidth="1"/>
    <col min="4623" max="4627" width="6.7109375" style="10" customWidth="1"/>
    <col min="4628" max="4628" width="10.7109375" style="10" customWidth="1"/>
    <col min="4629" max="4631" width="6.7109375" style="10" customWidth="1"/>
    <col min="4632" max="4632" width="12.7109375" style="10" customWidth="1"/>
    <col min="4633" max="4864" width="9.140625" style="10"/>
    <col min="4865" max="4865" width="7.140625" style="10" customWidth="1"/>
    <col min="4866" max="4866" width="33.5703125" style="10" customWidth="1"/>
    <col min="4867" max="4867" width="12" style="10" customWidth="1"/>
    <col min="4868" max="4868" width="12.5703125" style="10" customWidth="1"/>
    <col min="4869" max="4870" width="7.7109375" style="10" customWidth="1"/>
    <col min="4871" max="4871" width="11.42578125" style="10" customWidth="1"/>
    <col min="4872" max="4872" width="7.7109375" style="10" customWidth="1"/>
    <col min="4873" max="4873" width="11.28515625" style="10" customWidth="1"/>
    <col min="4874" max="4875" width="7.7109375" style="10" customWidth="1"/>
    <col min="4876" max="4876" width="12.7109375" style="10" customWidth="1"/>
    <col min="4877" max="4877" width="7.7109375" style="10" customWidth="1"/>
    <col min="4878" max="4878" width="12.42578125" style="10" customWidth="1"/>
    <col min="4879" max="4883" width="6.7109375" style="10" customWidth="1"/>
    <col min="4884" max="4884" width="10.7109375" style="10" customWidth="1"/>
    <col min="4885" max="4887" width="6.7109375" style="10" customWidth="1"/>
    <col min="4888" max="4888" width="12.7109375" style="10" customWidth="1"/>
    <col min="4889" max="5120" width="9.140625" style="10"/>
    <col min="5121" max="5121" width="7.140625" style="10" customWidth="1"/>
    <col min="5122" max="5122" width="33.5703125" style="10" customWidth="1"/>
    <col min="5123" max="5123" width="12" style="10" customWidth="1"/>
    <col min="5124" max="5124" width="12.5703125" style="10" customWidth="1"/>
    <col min="5125" max="5126" width="7.7109375" style="10" customWidth="1"/>
    <col min="5127" max="5127" width="11.42578125" style="10" customWidth="1"/>
    <col min="5128" max="5128" width="7.7109375" style="10" customWidth="1"/>
    <col min="5129" max="5129" width="11.28515625" style="10" customWidth="1"/>
    <col min="5130" max="5131" width="7.7109375" style="10" customWidth="1"/>
    <col min="5132" max="5132" width="12.7109375" style="10" customWidth="1"/>
    <col min="5133" max="5133" width="7.7109375" style="10" customWidth="1"/>
    <col min="5134" max="5134" width="12.42578125" style="10" customWidth="1"/>
    <col min="5135" max="5139" width="6.7109375" style="10" customWidth="1"/>
    <col min="5140" max="5140" width="10.7109375" style="10" customWidth="1"/>
    <col min="5141" max="5143" width="6.7109375" style="10" customWidth="1"/>
    <col min="5144" max="5144" width="12.7109375" style="10" customWidth="1"/>
    <col min="5145" max="5376" width="9.140625" style="10"/>
    <col min="5377" max="5377" width="7.140625" style="10" customWidth="1"/>
    <col min="5378" max="5378" width="33.5703125" style="10" customWidth="1"/>
    <col min="5379" max="5379" width="12" style="10" customWidth="1"/>
    <col min="5380" max="5380" width="12.5703125" style="10" customWidth="1"/>
    <col min="5381" max="5382" width="7.7109375" style="10" customWidth="1"/>
    <col min="5383" max="5383" width="11.42578125" style="10" customWidth="1"/>
    <col min="5384" max="5384" width="7.7109375" style="10" customWidth="1"/>
    <col min="5385" max="5385" width="11.28515625" style="10" customWidth="1"/>
    <col min="5386" max="5387" width="7.7109375" style="10" customWidth="1"/>
    <col min="5388" max="5388" width="12.7109375" style="10" customWidth="1"/>
    <col min="5389" max="5389" width="7.7109375" style="10" customWidth="1"/>
    <col min="5390" max="5390" width="12.42578125" style="10" customWidth="1"/>
    <col min="5391" max="5395" width="6.7109375" style="10" customWidth="1"/>
    <col min="5396" max="5396" width="10.7109375" style="10" customWidth="1"/>
    <col min="5397" max="5399" width="6.7109375" style="10" customWidth="1"/>
    <col min="5400" max="5400" width="12.7109375" style="10" customWidth="1"/>
    <col min="5401" max="5632" width="9.140625" style="10"/>
    <col min="5633" max="5633" width="7.140625" style="10" customWidth="1"/>
    <col min="5634" max="5634" width="33.5703125" style="10" customWidth="1"/>
    <col min="5635" max="5635" width="12" style="10" customWidth="1"/>
    <col min="5636" max="5636" width="12.5703125" style="10" customWidth="1"/>
    <col min="5637" max="5638" width="7.7109375" style="10" customWidth="1"/>
    <col min="5639" max="5639" width="11.42578125" style="10" customWidth="1"/>
    <col min="5640" max="5640" width="7.7109375" style="10" customWidth="1"/>
    <col min="5641" max="5641" width="11.28515625" style="10" customWidth="1"/>
    <col min="5642" max="5643" width="7.7109375" style="10" customWidth="1"/>
    <col min="5644" max="5644" width="12.7109375" style="10" customWidth="1"/>
    <col min="5645" max="5645" width="7.7109375" style="10" customWidth="1"/>
    <col min="5646" max="5646" width="12.42578125" style="10" customWidth="1"/>
    <col min="5647" max="5651" width="6.7109375" style="10" customWidth="1"/>
    <col min="5652" max="5652" width="10.7109375" style="10" customWidth="1"/>
    <col min="5653" max="5655" width="6.7109375" style="10" customWidth="1"/>
    <col min="5656" max="5656" width="12.7109375" style="10" customWidth="1"/>
    <col min="5657" max="5888" width="9.140625" style="10"/>
    <col min="5889" max="5889" width="7.140625" style="10" customWidth="1"/>
    <col min="5890" max="5890" width="33.5703125" style="10" customWidth="1"/>
    <col min="5891" max="5891" width="12" style="10" customWidth="1"/>
    <col min="5892" max="5892" width="12.5703125" style="10" customWidth="1"/>
    <col min="5893" max="5894" width="7.7109375" style="10" customWidth="1"/>
    <col min="5895" max="5895" width="11.42578125" style="10" customWidth="1"/>
    <col min="5896" max="5896" width="7.7109375" style="10" customWidth="1"/>
    <col min="5897" max="5897" width="11.28515625" style="10" customWidth="1"/>
    <col min="5898" max="5899" width="7.7109375" style="10" customWidth="1"/>
    <col min="5900" max="5900" width="12.7109375" style="10" customWidth="1"/>
    <col min="5901" max="5901" width="7.7109375" style="10" customWidth="1"/>
    <col min="5902" max="5902" width="12.42578125" style="10" customWidth="1"/>
    <col min="5903" max="5907" width="6.7109375" style="10" customWidth="1"/>
    <col min="5908" max="5908" width="10.7109375" style="10" customWidth="1"/>
    <col min="5909" max="5911" width="6.7109375" style="10" customWidth="1"/>
    <col min="5912" max="5912" width="12.7109375" style="10" customWidth="1"/>
    <col min="5913" max="6144" width="9.140625" style="10"/>
    <col min="6145" max="6145" width="7.140625" style="10" customWidth="1"/>
    <col min="6146" max="6146" width="33.5703125" style="10" customWidth="1"/>
    <col min="6147" max="6147" width="12" style="10" customWidth="1"/>
    <col min="6148" max="6148" width="12.5703125" style="10" customWidth="1"/>
    <col min="6149" max="6150" width="7.7109375" style="10" customWidth="1"/>
    <col min="6151" max="6151" width="11.42578125" style="10" customWidth="1"/>
    <col min="6152" max="6152" width="7.7109375" style="10" customWidth="1"/>
    <col min="6153" max="6153" width="11.28515625" style="10" customWidth="1"/>
    <col min="6154" max="6155" width="7.7109375" style="10" customWidth="1"/>
    <col min="6156" max="6156" width="12.7109375" style="10" customWidth="1"/>
    <col min="6157" max="6157" width="7.7109375" style="10" customWidth="1"/>
    <col min="6158" max="6158" width="12.42578125" style="10" customWidth="1"/>
    <col min="6159" max="6163" width="6.7109375" style="10" customWidth="1"/>
    <col min="6164" max="6164" width="10.7109375" style="10" customWidth="1"/>
    <col min="6165" max="6167" width="6.7109375" style="10" customWidth="1"/>
    <col min="6168" max="6168" width="12.7109375" style="10" customWidth="1"/>
    <col min="6169" max="6400" width="9.140625" style="10"/>
    <col min="6401" max="6401" width="7.140625" style="10" customWidth="1"/>
    <col min="6402" max="6402" width="33.5703125" style="10" customWidth="1"/>
    <col min="6403" max="6403" width="12" style="10" customWidth="1"/>
    <col min="6404" max="6404" width="12.5703125" style="10" customWidth="1"/>
    <col min="6405" max="6406" width="7.7109375" style="10" customWidth="1"/>
    <col min="6407" max="6407" width="11.42578125" style="10" customWidth="1"/>
    <col min="6408" max="6408" width="7.7109375" style="10" customWidth="1"/>
    <col min="6409" max="6409" width="11.28515625" style="10" customWidth="1"/>
    <col min="6410" max="6411" width="7.7109375" style="10" customWidth="1"/>
    <col min="6412" max="6412" width="12.7109375" style="10" customWidth="1"/>
    <col min="6413" max="6413" width="7.7109375" style="10" customWidth="1"/>
    <col min="6414" max="6414" width="12.42578125" style="10" customWidth="1"/>
    <col min="6415" max="6419" width="6.7109375" style="10" customWidth="1"/>
    <col min="6420" max="6420" width="10.7109375" style="10" customWidth="1"/>
    <col min="6421" max="6423" width="6.7109375" style="10" customWidth="1"/>
    <col min="6424" max="6424" width="12.7109375" style="10" customWidth="1"/>
    <col min="6425" max="6656" width="9.140625" style="10"/>
    <col min="6657" max="6657" width="7.140625" style="10" customWidth="1"/>
    <col min="6658" max="6658" width="33.5703125" style="10" customWidth="1"/>
    <col min="6659" max="6659" width="12" style="10" customWidth="1"/>
    <col min="6660" max="6660" width="12.5703125" style="10" customWidth="1"/>
    <col min="6661" max="6662" width="7.7109375" style="10" customWidth="1"/>
    <col min="6663" max="6663" width="11.42578125" style="10" customWidth="1"/>
    <col min="6664" max="6664" width="7.7109375" style="10" customWidth="1"/>
    <col min="6665" max="6665" width="11.28515625" style="10" customWidth="1"/>
    <col min="6666" max="6667" width="7.7109375" style="10" customWidth="1"/>
    <col min="6668" max="6668" width="12.7109375" style="10" customWidth="1"/>
    <col min="6669" max="6669" width="7.7109375" style="10" customWidth="1"/>
    <col min="6670" max="6670" width="12.42578125" style="10" customWidth="1"/>
    <col min="6671" max="6675" width="6.7109375" style="10" customWidth="1"/>
    <col min="6676" max="6676" width="10.7109375" style="10" customWidth="1"/>
    <col min="6677" max="6679" width="6.7109375" style="10" customWidth="1"/>
    <col min="6680" max="6680" width="12.7109375" style="10" customWidth="1"/>
    <col min="6681" max="6912" width="9.140625" style="10"/>
    <col min="6913" max="6913" width="7.140625" style="10" customWidth="1"/>
    <col min="6914" max="6914" width="33.5703125" style="10" customWidth="1"/>
    <col min="6915" max="6915" width="12" style="10" customWidth="1"/>
    <col min="6916" max="6916" width="12.5703125" style="10" customWidth="1"/>
    <col min="6917" max="6918" width="7.7109375" style="10" customWidth="1"/>
    <col min="6919" max="6919" width="11.42578125" style="10" customWidth="1"/>
    <col min="6920" max="6920" width="7.7109375" style="10" customWidth="1"/>
    <col min="6921" max="6921" width="11.28515625" style="10" customWidth="1"/>
    <col min="6922" max="6923" width="7.7109375" style="10" customWidth="1"/>
    <col min="6924" max="6924" width="12.7109375" style="10" customWidth="1"/>
    <col min="6925" max="6925" width="7.7109375" style="10" customWidth="1"/>
    <col min="6926" max="6926" width="12.42578125" style="10" customWidth="1"/>
    <col min="6927" max="6931" width="6.7109375" style="10" customWidth="1"/>
    <col min="6932" max="6932" width="10.7109375" style="10" customWidth="1"/>
    <col min="6933" max="6935" width="6.7109375" style="10" customWidth="1"/>
    <col min="6936" max="6936" width="12.7109375" style="10" customWidth="1"/>
    <col min="6937" max="7168" width="9.140625" style="10"/>
    <col min="7169" max="7169" width="7.140625" style="10" customWidth="1"/>
    <col min="7170" max="7170" width="33.5703125" style="10" customWidth="1"/>
    <col min="7171" max="7171" width="12" style="10" customWidth="1"/>
    <col min="7172" max="7172" width="12.5703125" style="10" customWidth="1"/>
    <col min="7173" max="7174" width="7.7109375" style="10" customWidth="1"/>
    <col min="7175" max="7175" width="11.42578125" style="10" customWidth="1"/>
    <col min="7176" max="7176" width="7.7109375" style="10" customWidth="1"/>
    <col min="7177" max="7177" width="11.28515625" style="10" customWidth="1"/>
    <col min="7178" max="7179" width="7.7109375" style="10" customWidth="1"/>
    <col min="7180" max="7180" width="12.7109375" style="10" customWidth="1"/>
    <col min="7181" max="7181" width="7.7109375" style="10" customWidth="1"/>
    <col min="7182" max="7182" width="12.42578125" style="10" customWidth="1"/>
    <col min="7183" max="7187" width="6.7109375" style="10" customWidth="1"/>
    <col min="7188" max="7188" width="10.7109375" style="10" customWidth="1"/>
    <col min="7189" max="7191" width="6.7109375" style="10" customWidth="1"/>
    <col min="7192" max="7192" width="12.7109375" style="10" customWidth="1"/>
    <col min="7193" max="7424" width="9.140625" style="10"/>
    <col min="7425" max="7425" width="7.140625" style="10" customWidth="1"/>
    <col min="7426" max="7426" width="33.5703125" style="10" customWidth="1"/>
    <col min="7427" max="7427" width="12" style="10" customWidth="1"/>
    <col min="7428" max="7428" width="12.5703125" style="10" customWidth="1"/>
    <col min="7429" max="7430" width="7.7109375" style="10" customWidth="1"/>
    <col min="7431" max="7431" width="11.42578125" style="10" customWidth="1"/>
    <col min="7432" max="7432" width="7.7109375" style="10" customWidth="1"/>
    <col min="7433" max="7433" width="11.28515625" style="10" customWidth="1"/>
    <col min="7434" max="7435" width="7.7109375" style="10" customWidth="1"/>
    <col min="7436" max="7436" width="12.7109375" style="10" customWidth="1"/>
    <col min="7437" max="7437" width="7.7109375" style="10" customWidth="1"/>
    <col min="7438" max="7438" width="12.42578125" style="10" customWidth="1"/>
    <col min="7439" max="7443" width="6.7109375" style="10" customWidth="1"/>
    <col min="7444" max="7444" width="10.7109375" style="10" customWidth="1"/>
    <col min="7445" max="7447" width="6.7109375" style="10" customWidth="1"/>
    <col min="7448" max="7448" width="12.7109375" style="10" customWidth="1"/>
    <col min="7449" max="7680" width="9.140625" style="10"/>
    <col min="7681" max="7681" width="7.140625" style="10" customWidth="1"/>
    <col min="7682" max="7682" width="33.5703125" style="10" customWidth="1"/>
    <col min="7683" max="7683" width="12" style="10" customWidth="1"/>
    <col min="7684" max="7684" width="12.5703125" style="10" customWidth="1"/>
    <col min="7685" max="7686" width="7.7109375" style="10" customWidth="1"/>
    <col min="7687" max="7687" width="11.42578125" style="10" customWidth="1"/>
    <col min="7688" max="7688" width="7.7109375" style="10" customWidth="1"/>
    <col min="7689" max="7689" width="11.28515625" style="10" customWidth="1"/>
    <col min="7690" max="7691" width="7.7109375" style="10" customWidth="1"/>
    <col min="7692" max="7692" width="12.7109375" style="10" customWidth="1"/>
    <col min="7693" max="7693" width="7.7109375" style="10" customWidth="1"/>
    <col min="7694" max="7694" width="12.42578125" style="10" customWidth="1"/>
    <col min="7695" max="7699" width="6.7109375" style="10" customWidth="1"/>
    <col min="7700" max="7700" width="10.7109375" style="10" customWidth="1"/>
    <col min="7701" max="7703" width="6.7109375" style="10" customWidth="1"/>
    <col min="7704" max="7704" width="12.7109375" style="10" customWidth="1"/>
    <col min="7705" max="7936" width="9.140625" style="10"/>
    <col min="7937" max="7937" width="7.140625" style="10" customWidth="1"/>
    <col min="7938" max="7938" width="33.5703125" style="10" customWidth="1"/>
    <col min="7939" max="7939" width="12" style="10" customWidth="1"/>
    <col min="7940" max="7940" width="12.5703125" style="10" customWidth="1"/>
    <col min="7941" max="7942" width="7.7109375" style="10" customWidth="1"/>
    <col min="7943" max="7943" width="11.42578125" style="10" customWidth="1"/>
    <col min="7944" max="7944" width="7.7109375" style="10" customWidth="1"/>
    <col min="7945" max="7945" width="11.28515625" style="10" customWidth="1"/>
    <col min="7946" max="7947" width="7.7109375" style="10" customWidth="1"/>
    <col min="7948" max="7948" width="12.7109375" style="10" customWidth="1"/>
    <col min="7949" max="7949" width="7.7109375" style="10" customWidth="1"/>
    <col min="7950" max="7950" width="12.42578125" style="10" customWidth="1"/>
    <col min="7951" max="7955" width="6.7109375" style="10" customWidth="1"/>
    <col min="7956" max="7956" width="10.7109375" style="10" customWidth="1"/>
    <col min="7957" max="7959" width="6.7109375" style="10" customWidth="1"/>
    <col min="7960" max="7960" width="12.7109375" style="10" customWidth="1"/>
    <col min="7961" max="8192" width="9.140625" style="10"/>
    <col min="8193" max="8193" width="7.140625" style="10" customWidth="1"/>
    <col min="8194" max="8194" width="33.5703125" style="10" customWidth="1"/>
    <col min="8195" max="8195" width="12" style="10" customWidth="1"/>
    <col min="8196" max="8196" width="12.5703125" style="10" customWidth="1"/>
    <col min="8197" max="8198" width="7.7109375" style="10" customWidth="1"/>
    <col min="8199" max="8199" width="11.42578125" style="10" customWidth="1"/>
    <col min="8200" max="8200" width="7.7109375" style="10" customWidth="1"/>
    <col min="8201" max="8201" width="11.28515625" style="10" customWidth="1"/>
    <col min="8202" max="8203" width="7.7109375" style="10" customWidth="1"/>
    <col min="8204" max="8204" width="12.7109375" style="10" customWidth="1"/>
    <col min="8205" max="8205" width="7.7109375" style="10" customWidth="1"/>
    <col min="8206" max="8206" width="12.42578125" style="10" customWidth="1"/>
    <col min="8207" max="8211" width="6.7109375" style="10" customWidth="1"/>
    <col min="8212" max="8212" width="10.7109375" style="10" customWidth="1"/>
    <col min="8213" max="8215" width="6.7109375" style="10" customWidth="1"/>
    <col min="8216" max="8216" width="12.7109375" style="10" customWidth="1"/>
    <col min="8217" max="8448" width="9.140625" style="10"/>
    <col min="8449" max="8449" width="7.140625" style="10" customWidth="1"/>
    <col min="8450" max="8450" width="33.5703125" style="10" customWidth="1"/>
    <col min="8451" max="8451" width="12" style="10" customWidth="1"/>
    <col min="8452" max="8452" width="12.5703125" style="10" customWidth="1"/>
    <col min="8453" max="8454" width="7.7109375" style="10" customWidth="1"/>
    <col min="8455" max="8455" width="11.42578125" style="10" customWidth="1"/>
    <col min="8456" max="8456" width="7.7109375" style="10" customWidth="1"/>
    <col min="8457" max="8457" width="11.28515625" style="10" customWidth="1"/>
    <col min="8458" max="8459" width="7.7109375" style="10" customWidth="1"/>
    <col min="8460" max="8460" width="12.7109375" style="10" customWidth="1"/>
    <col min="8461" max="8461" width="7.7109375" style="10" customWidth="1"/>
    <col min="8462" max="8462" width="12.42578125" style="10" customWidth="1"/>
    <col min="8463" max="8467" width="6.7109375" style="10" customWidth="1"/>
    <col min="8468" max="8468" width="10.7109375" style="10" customWidth="1"/>
    <col min="8469" max="8471" width="6.7109375" style="10" customWidth="1"/>
    <col min="8472" max="8472" width="12.7109375" style="10" customWidth="1"/>
    <col min="8473" max="8704" width="9.140625" style="10"/>
    <col min="8705" max="8705" width="7.140625" style="10" customWidth="1"/>
    <col min="8706" max="8706" width="33.5703125" style="10" customWidth="1"/>
    <col min="8707" max="8707" width="12" style="10" customWidth="1"/>
    <col min="8708" max="8708" width="12.5703125" style="10" customWidth="1"/>
    <col min="8709" max="8710" width="7.7109375" style="10" customWidth="1"/>
    <col min="8711" max="8711" width="11.42578125" style="10" customWidth="1"/>
    <col min="8712" max="8712" width="7.7109375" style="10" customWidth="1"/>
    <col min="8713" max="8713" width="11.28515625" style="10" customWidth="1"/>
    <col min="8714" max="8715" width="7.7109375" style="10" customWidth="1"/>
    <col min="8716" max="8716" width="12.7109375" style="10" customWidth="1"/>
    <col min="8717" max="8717" width="7.7109375" style="10" customWidth="1"/>
    <col min="8718" max="8718" width="12.42578125" style="10" customWidth="1"/>
    <col min="8719" max="8723" width="6.7109375" style="10" customWidth="1"/>
    <col min="8724" max="8724" width="10.7109375" style="10" customWidth="1"/>
    <col min="8725" max="8727" width="6.7109375" style="10" customWidth="1"/>
    <col min="8728" max="8728" width="12.7109375" style="10" customWidth="1"/>
    <col min="8729" max="8960" width="9.140625" style="10"/>
    <col min="8961" max="8961" width="7.140625" style="10" customWidth="1"/>
    <col min="8962" max="8962" width="33.5703125" style="10" customWidth="1"/>
    <col min="8963" max="8963" width="12" style="10" customWidth="1"/>
    <col min="8964" max="8964" width="12.5703125" style="10" customWidth="1"/>
    <col min="8965" max="8966" width="7.7109375" style="10" customWidth="1"/>
    <col min="8967" max="8967" width="11.42578125" style="10" customWidth="1"/>
    <col min="8968" max="8968" width="7.7109375" style="10" customWidth="1"/>
    <col min="8969" max="8969" width="11.28515625" style="10" customWidth="1"/>
    <col min="8970" max="8971" width="7.7109375" style="10" customWidth="1"/>
    <col min="8972" max="8972" width="12.7109375" style="10" customWidth="1"/>
    <col min="8973" max="8973" width="7.7109375" style="10" customWidth="1"/>
    <col min="8974" max="8974" width="12.42578125" style="10" customWidth="1"/>
    <col min="8975" max="8979" width="6.7109375" style="10" customWidth="1"/>
    <col min="8980" max="8980" width="10.7109375" style="10" customWidth="1"/>
    <col min="8981" max="8983" width="6.7109375" style="10" customWidth="1"/>
    <col min="8984" max="8984" width="12.7109375" style="10" customWidth="1"/>
    <col min="8985" max="9216" width="9.140625" style="10"/>
    <col min="9217" max="9217" width="7.140625" style="10" customWidth="1"/>
    <col min="9218" max="9218" width="33.5703125" style="10" customWidth="1"/>
    <col min="9219" max="9219" width="12" style="10" customWidth="1"/>
    <col min="9220" max="9220" width="12.5703125" style="10" customWidth="1"/>
    <col min="9221" max="9222" width="7.7109375" style="10" customWidth="1"/>
    <col min="9223" max="9223" width="11.42578125" style="10" customWidth="1"/>
    <col min="9224" max="9224" width="7.7109375" style="10" customWidth="1"/>
    <col min="9225" max="9225" width="11.28515625" style="10" customWidth="1"/>
    <col min="9226" max="9227" width="7.7109375" style="10" customWidth="1"/>
    <col min="9228" max="9228" width="12.7109375" style="10" customWidth="1"/>
    <col min="9229" max="9229" width="7.7109375" style="10" customWidth="1"/>
    <col min="9230" max="9230" width="12.42578125" style="10" customWidth="1"/>
    <col min="9231" max="9235" width="6.7109375" style="10" customWidth="1"/>
    <col min="9236" max="9236" width="10.7109375" style="10" customWidth="1"/>
    <col min="9237" max="9239" width="6.7109375" style="10" customWidth="1"/>
    <col min="9240" max="9240" width="12.7109375" style="10" customWidth="1"/>
    <col min="9241" max="9472" width="9.140625" style="10"/>
    <col min="9473" max="9473" width="7.140625" style="10" customWidth="1"/>
    <col min="9474" max="9474" width="33.5703125" style="10" customWidth="1"/>
    <col min="9475" max="9475" width="12" style="10" customWidth="1"/>
    <col min="9476" max="9476" width="12.5703125" style="10" customWidth="1"/>
    <col min="9477" max="9478" width="7.7109375" style="10" customWidth="1"/>
    <col min="9479" max="9479" width="11.42578125" style="10" customWidth="1"/>
    <col min="9480" max="9480" width="7.7109375" style="10" customWidth="1"/>
    <col min="9481" max="9481" width="11.28515625" style="10" customWidth="1"/>
    <col min="9482" max="9483" width="7.7109375" style="10" customWidth="1"/>
    <col min="9484" max="9484" width="12.7109375" style="10" customWidth="1"/>
    <col min="9485" max="9485" width="7.7109375" style="10" customWidth="1"/>
    <col min="9486" max="9486" width="12.42578125" style="10" customWidth="1"/>
    <col min="9487" max="9491" width="6.7109375" style="10" customWidth="1"/>
    <col min="9492" max="9492" width="10.7109375" style="10" customWidth="1"/>
    <col min="9493" max="9495" width="6.7109375" style="10" customWidth="1"/>
    <col min="9496" max="9496" width="12.7109375" style="10" customWidth="1"/>
    <col min="9497" max="9728" width="9.140625" style="10"/>
    <col min="9729" max="9729" width="7.140625" style="10" customWidth="1"/>
    <col min="9730" max="9730" width="33.5703125" style="10" customWidth="1"/>
    <col min="9731" max="9731" width="12" style="10" customWidth="1"/>
    <col min="9732" max="9732" width="12.5703125" style="10" customWidth="1"/>
    <col min="9733" max="9734" width="7.7109375" style="10" customWidth="1"/>
    <col min="9735" max="9735" width="11.42578125" style="10" customWidth="1"/>
    <col min="9736" max="9736" width="7.7109375" style="10" customWidth="1"/>
    <col min="9737" max="9737" width="11.28515625" style="10" customWidth="1"/>
    <col min="9738" max="9739" width="7.7109375" style="10" customWidth="1"/>
    <col min="9740" max="9740" width="12.7109375" style="10" customWidth="1"/>
    <col min="9741" max="9741" width="7.7109375" style="10" customWidth="1"/>
    <col min="9742" max="9742" width="12.42578125" style="10" customWidth="1"/>
    <col min="9743" max="9747" width="6.7109375" style="10" customWidth="1"/>
    <col min="9748" max="9748" width="10.7109375" style="10" customWidth="1"/>
    <col min="9749" max="9751" width="6.7109375" style="10" customWidth="1"/>
    <col min="9752" max="9752" width="12.7109375" style="10" customWidth="1"/>
    <col min="9753" max="9984" width="9.140625" style="10"/>
    <col min="9985" max="9985" width="7.140625" style="10" customWidth="1"/>
    <col min="9986" max="9986" width="33.5703125" style="10" customWidth="1"/>
    <col min="9987" max="9987" width="12" style="10" customWidth="1"/>
    <col min="9988" max="9988" width="12.5703125" style="10" customWidth="1"/>
    <col min="9989" max="9990" width="7.7109375" style="10" customWidth="1"/>
    <col min="9991" max="9991" width="11.42578125" style="10" customWidth="1"/>
    <col min="9992" max="9992" width="7.7109375" style="10" customWidth="1"/>
    <col min="9993" max="9993" width="11.28515625" style="10" customWidth="1"/>
    <col min="9994" max="9995" width="7.7109375" style="10" customWidth="1"/>
    <col min="9996" max="9996" width="12.7109375" style="10" customWidth="1"/>
    <col min="9997" max="9997" width="7.7109375" style="10" customWidth="1"/>
    <col min="9998" max="9998" width="12.42578125" style="10" customWidth="1"/>
    <col min="9999" max="10003" width="6.7109375" style="10" customWidth="1"/>
    <col min="10004" max="10004" width="10.7109375" style="10" customWidth="1"/>
    <col min="10005" max="10007" width="6.7109375" style="10" customWidth="1"/>
    <col min="10008" max="10008" width="12.7109375" style="10" customWidth="1"/>
    <col min="10009" max="10240" width="9.140625" style="10"/>
    <col min="10241" max="10241" width="7.140625" style="10" customWidth="1"/>
    <col min="10242" max="10242" width="33.5703125" style="10" customWidth="1"/>
    <col min="10243" max="10243" width="12" style="10" customWidth="1"/>
    <col min="10244" max="10244" width="12.5703125" style="10" customWidth="1"/>
    <col min="10245" max="10246" width="7.7109375" style="10" customWidth="1"/>
    <col min="10247" max="10247" width="11.42578125" style="10" customWidth="1"/>
    <col min="10248" max="10248" width="7.7109375" style="10" customWidth="1"/>
    <col min="10249" max="10249" width="11.28515625" style="10" customWidth="1"/>
    <col min="10250" max="10251" width="7.7109375" style="10" customWidth="1"/>
    <col min="10252" max="10252" width="12.7109375" style="10" customWidth="1"/>
    <col min="10253" max="10253" width="7.7109375" style="10" customWidth="1"/>
    <col min="10254" max="10254" width="12.42578125" style="10" customWidth="1"/>
    <col min="10255" max="10259" width="6.7109375" style="10" customWidth="1"/>
    <col min="10260" max="10260" width="10.7109375" style="10" customWidth="1"/>
    <col min="10261" max="10263" width="6.7109375" style="10" customWidth="1"/>
    <col min="10264" max="10264" width="12.7109375" style="10" customWidth="1"/>
    <col min="10265" max="10496" width="9.140625" style="10"/>
    <col min="10497" max="10497" width="7.140625" style="10" customWidth="1"/>
    <col min="10498" max="10498" width="33.5703125" style="10" customWidth="1"/>
    <col min="10499" max="10499" width="12" style="10" customWidth="1"/>
    <col min="10500" max="10500" width="12.5703125" style="10" customWidth="1"/>
    <col min="10501" max="10502" width="7.7109375" style="10" customWidth="1"/>
    <col min="10503" max="10503" width="11.42578125" style="10" customWidth="1"/>
    <col min="10504" max="10504" width="7.7109375" style="10" customWidth="1"/>
    <col min="10505" max="10505" width="11.28515625" style="10" customWidth="1"/>
    <col min="10506" max="10507" width="7.7109375" style="10" customWidth="1"/>
    <col min="10508" max="10508" width="12.7109375" style="10" customWidth="1"/>
    <col min="10509" max="10509" width="7.7109375" style="10" customWidth="1"/>
    <col min="10510" max="10510" width="12.42578125" style="10" customWidth="1"/>
    <col min="10511" max="10515" width="6.7109375" style="10" customWidth="1"/>
    <col min="10516" max="10516" width="10.7109375" style="10" customWidth="1"/>
    <col min="10517" max="10519" width="6.7109375" style="10" customWidth="1"/>
    <col min="10520" max="10520" width="12.7109375" style="10" customWidth="1"/>
    <col min="10521" max="10752" width="9.140625" style="10"/>
    <col min="10753" max="10753" width="7.140625" style="10" customWidth="1"/>
    <col min="10754" max="10754" width="33.5703125" style="10" customWidth="1"/>
    <col min="10755" max="10755" width="12" style="10" customWidth="1"/>
    <col min="10756" max="10756" width="12.5703125" style="10" customWidth="1"/>
    <col min="10757" max="10758" width="7.7109375" style="10" customWidth="1"/>
    <col min="10759" max="10759" width="11.42578125" style="10" customWidth="1"/>
    <col min="10760" max="10760" width="7.7109375" style="10" customWidth="1"/>
    <col min="10761" max="10761" width="11.28515625" style="10" customWidth="1"/>
    <col min="10762" max="10763" width="7.7109375" style="10" customWidth="1"/>
    <col min="10764" max="10764" width="12.7109375" style="10" customWidth="1"/>
    <col min="10765" max="10765" width="7.7109375" style="10" customWidth="1"/>
    <col min="10766" max="10766" width="12.42578125" style="10" customWidth="1"/>
    <col min="10767" max="10771" width="6.7109375" style="10" customWidth="1"/>
    <col min="10772" max="10772" width="10.7109375" style="10" customWidth="1"/>
    <col min="10773" max="10775" width="6.7109375" style="10" customWidth="1"/>
    <col min="10776" max="10776" width="12.7109375" style="10" customWidth="1"/>
    <col min="10777" max="11008" width="9.140625" style="10"/>
    <col min="11009" max="11009" width="7.140625" style="10" customWidth="1"/>
    <col min="11010" max="11010" width="33.5703125" style="10" customWidth="1"/>
    <col min="11011" max="11011" width="12" style="10" customWidth="1"/>
    <col min="11012" max="11012" width="12.5703125" style="10" customWidth="1"/>
    <col min="11013" max="11014" width="7.7109375" style="10" customWidth="1"/>
    <col min="11015" max="11015" width="11.42578125" style="10" customWidth="1"/>
    <col min="11016" max="11016" width="7.7109375" style="10" customWidth="1"/>
    <col min="11017" max="11017" width="11.28515625" style="10" customWidth="1"/>
    <col min="11018" max="11019" width="7.7109375" style="10" customWidth="1"/>
    <col min="11020" max="11020" width="12.7109375" style="10" customWidth="1"/>
    <col min="11021" max="11021" width="7.7109375" style="10" customWidth="1"/>
    <col min="11022" max="11022" width="12.42578125" style="10" customWidth="1"/>
    <col min="11023" max="11027" width="6.7109375" style="10" customWidth="1"/>
    <col min="11028" max="11028" width="10.7109375" style="10" customWidth="1"/>
    <col min="11029" max="11031" width="6.7109375" style="10" customWidth="1"/>
    <col min="11032" max="11032" width="12.7109375" style="10" customWidth="1"/>
    <col min="11033" max="11264" width="9.140625" style="10"/>
    <col min="11265" max="11265" width="7.140625" style="10" customWidth="1"/>
    <col min="11266" max="11266" width="33.5703125" style="10" customWidth="1"/>
    <col min="11267" max="11267" width="12" style="10" customWidth="1"/>
    <col min="11268" max="11268" width="12.5703125" style="10" customWidth="1"/>
    <col min="11269" max="11270" width="7.7109375" style="10" customWidth="1"/>
    <col min="11271" max="11271" width="11.42578125" style="10" customWidth="1"/>
    <col min="11272" max="11272" width="7.7109375" style="10" customWidth="1"/>
    <col min="11273" max="11273" width="11.28515625" style="10" customWidth="1"/>
    <col min="11274" max="11275" width="7.7109375" style="10" customWidth="1"/>
    <col min="11276" max="11276" width="12.7109375" style="10" customWidth="1"/>
    <col min="11277" max="11277" width="7.7109375" style="10" customWidth="1"/>
    <col min="11278" max="11278" width="12.42578125" style="10" customWidth="1"/>
    <col min="11279" max="11283" width="6.7109375" style="10" customWidth="1"/>
    <col min="11284" max="11284" width="10.7109375" style="10" customWidth="1"/>
    <col min="11285" max="11287" width="6.7109375" style="10" customWidth="1"/>
    <col min="11288" max="11288" width="12.7109375" style="10" customWidth="1"/>
    <col min="11289" max="11520" width="9.140625" style="10"/>
    <col min="11521" max="11521" width="7.140625" style="10" customWidth="1"/>
    <col min="11522" max="11522" width="33.5703125" style="10" customWidth="1"/>
    <col min="11523" max="11523" width="12" style="10" customWidth="1"/>
    <col min="11524" max="11524" width="12.5703125" style="10" customWidth="1"/>
    <col min="11525" max="11526" width="7.7109375" style="10" customWidth="1"/>
    <col min="11527" max="11527" width="11.42578125" style="10" customWidth="1"/>
    <col min="11528" max="11528" width="7.7109375" style="10" customWidth="1"/>
    <col min="11529" max="11529" width="11.28515625" style="10" customWidth="1"/>
    <col min="11530" max="11531" width="7.7109375" style="10" customWidth="1"/>
    <col min="11532" max="11532" width="12.7109375" style="10" customWidth="1"/>
    <col min="11533" max="11533" width="7.7109375" style="10" customWidth="1"/>
    <col min="11534" max="11534" width="12.42578125" style="10" customWidth="1"/>
    <col min="11535" max="11539" width="6.7109375" style="10" customWidth="1"/>
    <col min="11540" max="11540" width="10.7109375" style="10" customWidth="1"/>
    <col min="11541" max="11543" width="6.7109375" style="10" customWidth="1"/>
    <col min="11544" max="11544" width="12.7109375" style="10" customWidth="1"/>
    <col min="11545" max="11776" width="9.140625" style="10"/>
    <col min="11777" max="11777" width="7.140625" style="10" customWidth="1"/>
    <col min="11778" max="11778" width="33.5703125" style="10" customWidth="1"/>
    <col min="11779" max="11779" width="12" style="10" customWidth="1"/>
    <col min="11780" max="11780" width="12.5703125" style="10" customWidth="1"/>
    <col min="11781" max="11782" width="7.7109375" style="10" customWidth="1"/>
    <col min="11783" max="11783" width="11.42578125" style="10" customWidth="1"/>
    <col min="11784" max="11784" width="7.7109375" style="10" customWidth="1"/>
    <col min="11785" max="11785" width="11.28515625" style="10" customWidth="1"/>
    <col min="11786" max="11787" width="7.7109375" style="10" customWidth="1"/>
    <col min="11788" max="11788" width="12.7109375" style="10" customWidth="1"/>
    <col min="11789" max="11789" width="7.7109375" style="10" customWidth="1"/>
    <col min="11790" max="11790" width="12.42578125" style="10" customWidth="1"/>
    <col min="11791" max="11795" width="6.7109375" style="10" customWidth="1"/>
    <col min="11796" max="11796" width="10.7109375" style="10" customWidth="1"/>
    <col min="11797" max="11799" width="6.7109375" style="10" customWidth="1"/>
    <col min="11800" max="11800" width="12.7109375" style="10" customWidth="1"/>
    <col min="11801" max="12032" width="9.140625" style="10"/>
    <col min="12033" max="12033" width="7.140625" style="10" customWidth="1"/>
    <col min="12034" max="12034" width="33.5703125" style="10" customWidth="1"/>
    <col min="12035" max="12035" width="12" style="10" customWidth="1"/>
    <col min="12036" max="12036" width="12.5703125" style="10" customWidth="1"/>
    <col min="12037" max="12038" width="7.7109375" style="10" customWidth="1"/>
    <col min="12039" max="12039" width="11.42578125" style="10" customWidth="1"/>
    <col min="12040" max="12040" width="7.7109375" style="10" customWidth="1"/>
    <col min="12041" max="12041" width="11.28515625" style="10" customWidth="1"/>
    <col min="12042" max="12043" width="7.7109375" style="10" customWidth="1"/>
    <col min="12044" max="12044" width="12.7109375" style="10" customWidth="1"/>
    <col min="12045" max="12045" width="7.7109375" style="10" customWidth="1"/>
    <col min="12046" max="12046" width="12.42578125" style="10" customWidth="1"/>
    <col min="12047" max="12051" width="6.7109375" style="10" customWidth="1"/>
    <col min="12052" max="12052" width="10.7109375" style="10" customWidth="1"/>
    <col min="12053" max="12055" width="6.7109375" style="10" customWidth="1"/>
    <col min="12056" max="12056" width="12.7109375" style="10" customWidth="1"/>
    <col min="12057" max="12288" width="9.140625" style="10"/>
    <col min="12289" max="12289" width="7.140625" style="10" customWidth="1"/>
    <col min="12290" max="12290" width="33.5703125" style="10" customWidth="1"/>
    <col min="12291" max="12291" width="12" style="10" customWidth="1"/>
    <col min="12292" max="12292" width="12.5703125" style="10" customWidth="1"/>
    <col min="12293" max="12294" width="7.7109375" style="10" customWidth="1"/>
    <col min="12295" max="12295" width="11.42578125" style="10" customWidth="1"/>
    <col min="12296" max="12296" width="7.7109375" style="10" customWidth="1"/>
    <col min="12297" max="12297" width="11.28515625" style="10" customWidth="1"/>
    <col min="12298" max="12299" width="7.7109375" style="10" customWidth="1"/>
    <col min="12300" max="12300" width="12.7109375" style="10" customWidth="1"/>
    <col min="12301" max="12301" width="7.7109375" style="10" customWidth="1"/>
    <col min="12302" max="12302" width="12.42578125" style="10" customWidth="1"/>
    <col min="12303" max="12307" width="6.7109375" style="10" customWidth="1"/>
    <col min="12308" max="12308" width="10.7109375" style="10" customWidth="1"/>
    <col min="12309" max="12311" width="6.7109375" style="10" customWidth="1"/>
    <col min="12312" max="12312" width="12.7109375" style="10" customWidth="1"/>
    <col min="12313" max="12544" width="9.140625" style="10"/>
    <col min="12545" max="12545" width="7.140625" style="10" customWidth="1"/>
    <col min="12546" max="12546" width="33.5703125" style="10" customWidth="1"/>
    <col min="12547" max="12547" width="12" style="10" customWidth="1"/>
    <col min="12548" max="12548" width="12.5703125" style="10" customWidth="1"/>
    <col min="12549" max="12550" width="7.7109375" style="10" customWidth="1"/>
    <col min="12551" max="12551" width="11.42578125" style="10" customWidth="1"/>
    <col min="12552" max="12552" width="7.7109375" style="10" customWidth="1"/>
    <col min="12553" max="12553" width="11.28515625" style="10" customWidth="1"/>
    <col min="12554" max="12555" width="7.7109375" style="10" customWidth="1"/>
    <col min="12556" max="12556" width="12.7109375" style="10" customWidth="1"/>
    <col min="12557" max="12557" width="7.7109375" style="10" customWidth="1"/>
    <col min="12558" max="12558" width="12.42578125" style="10" customWidth="1"/>
    <col min="12559" max="12563" width="6.7109375" style="10" customWidth="1"/>
    <col min="12564" max="12564" width="10.7109375" style="10" customWidth="1"/>
    <col min="12565" max="12567" width="6.7109375" style="10" customWidth="1"/>
    <col min="12568" max="12568" width="12.7109375" style="10" customWidth="1"/>
    <col min="12569" max="12800" width="9.140625" style="10"/>
    <col min="12801" max="12801" width="7.140625" style="10" customWidth="1"/>
    <col min="12802" max="12802" width="33.5703125" style="10" customWidth="1"/>
    <col min="12803" max="12803" width="12" style="10" customWidth="1"/>
    <col min="12804" max="12804" width="12.5703125" style="10" customWidth="1"/>
    <col min="12805" max="12806" width="7.7109375" style="10" customWidth="1"/>
    <col min="12807" max="12807" width="11.42578125" style="10" customWidth="1"/>
    <col min="12808" max="12808" width="7.7109375" style="10" customWidth="1"/>
    <col min="12809" max="12809" width="11.28515625" style="10" customWidth="1"/>
    <col min="12810" max="12811" width="7.7109375" style="10" customWidth="1"/>
    <col min="12812" max="12812" width="12.7109375" style="10" customWidth="1"/>
    <col min="12813" max="12813" width="7.7109375" style="10" customWidth="1"/>
    <col min="12814" max="12814" width="12.42578125" style="10" customWidth="1"/>
    <col min="12815" max="12819" width="6.7109375" style="10" customWidth="1"/>
    <col min="12820" max="12820" width="10.7109375" style="10" customWidth="1"/>
    <col min="12821" max="12823" width="6.7109375" style="10" customWidth="1"/>
    <col min="12824" max="12824" width="12.7109375" style="10" customWidth="1"/>
    <col min="12825" max="13056" width="9.140625" style="10"/>
    <col min="13057" max="13057" width="7.140625" style="10" customWidth="1"/>
    <col min="13058" max="13058" width="33.5703125" style="10" customWidth="1"/>
    <col min="13059" max="13059" width="12" style="10" customWidth="1"/>
    <col min="13060" max="13060" width="12.5703125" style="10" customWidth="1"/>
    <col min="13061" max="13062" width="7.7109375" style="10" customWidth="1"/>
    <col min="13063" max="13063" width="11.42578125" style="10" customWidth="1"/>
    <col min="13064" max="13064" width="7.7109375" style="10" customWidth="1"/>
    <col min="13065" max="13065" width="11.28515625" style="10" customWidth="1"/>
    <col min="13066" max="13067" width="7.7109375" style="10" customWidth="1"/>
    <col min="13068" max="13068" width="12.7109375" style="10" customWidth="1"/>
    <col min="13069" max="13069" width="7.7109375" style="10" customWidth="1"/>
    <col min="13070" max="13070" width="12.42578125" style="10" customWidth="1"/>
    <col min="13071" max="13075" width="6.7109375" style="10" customWidth="1"/>
    <col min="13076" max="13076" width="10.7109375" style="10" customWidth="1"/>
    <col min="13077" max="13079" width="6.7109375" style="10" customWidth="1"/>
    <col min="13080" max="13080" width="12.7109375" style="10" customWidth="1"/>
    <col min="13081" max="13312" width="9.140625" style="10"/>
    <col min="13313" max="13313" width="7.140625" style="10" customWidth="1"/>
    <col min="13314" max="13314" width="33.5703125" style="10" customWidth="1"/>
    <col min="13315" max="13315" width="12" style="10" customWidth="1"/>
    <col min="13316" max="13316" width="12.5703125" style="10" customWidth="1"/>
    <col min="13317" max="13318" width="7.7109375" style="10" customWidth="1"/>
    <col min="13319" max="13319" width="11.42578125" style="10" customWidth="1"/>
    <col min="13320" max="13320" width="7.7109375" style="10" customWidth="1"/>
    <col min="13321" max="13321" width="11.28515625" style="10" customWidth="1"/>
    <col min="13322" max="13323" width="7.7109375" style="10" customWidth="1"/>
    <col min="13324" max="13324" width="12.7109375" style="10" customWidth="1"/>
    <col min="13325" max="13325" width="7.7109375" style="10" customWidth="1"/>
    <col min="13326" max="13326" width="12.42578125" style="10" customWidth="1"/>
    <col min="13327" max="13331" width="6.7109375" style="10" customWidth="1"/>
    <col min="13332" max="13332" width="10.7109375" style="10" customWidth="1"/>
    <col min="13333" max="13335" width="6.7109375" style="10" customWidth="1"/>
    <col min="13336" max="13336" width="12.7109375" style="10" customWidth="1"/>
    <col min="13337" max="13568" width="9.140625" style="10"/>
    <col min="13569" max="13569" width="7.140625" style="10" customWidth="1"/>
    <col min="13570" max="13570" width="33.5703125" style="10" customWidth="1"/>
    <col min="13571" max="13571" width="12" style="10" customWidth="1"/>
    <col min="13572" max="13572" width="12.5703125" style="10" customWidth="1"/>
    <col min="13573" max="13574" width="7.7109375" style="10" customWidth="1"/>
    <col min="13575" max="13575" width="11.42578125" style="10" customWidth="1"/>
    <col min="13576" max="13576" width="7.7109375" style="10" customWidth="1"/>
    <col min="13577" max="13577" width="11.28515625" style="10" customWidth="1"/>
    <col min="13578" max="13579" width="7.7109375" style="10" customWidth="1"/>
    <col min="13580" max="13580" width="12.7109375" style="10" customWidth="1"/>
    <col min="13581" max="13581" width="7.7109375" style="10" customWidth="1"/>
    <col min="13582" max="13582" width="12.42578125" style="10" customWidth="1"/>
    <col min="13583" max="13587" width="6.7109375" style="10" customWidth="1"/>
    <col min="13588" max="13588" width="10.7109375" style="10" customWidth="1"/>
    <col min="13589" max="13591" width="6.7109375" style="10" customWidth="1"/>
    <col min="13592" max="13592" width="12.7109375" style="10" customWidth="1"/>
    <col min="13593" max="13824" width="9.140625" style="10"/>
    <col min="13825" max="13825" width="7.140625" style="10" customWidth="1"/>
    <col min="13826" max="13826" width="33.5703125" style="10" customWidth="1"/>
    <col min="13827" max="13827" width="12" style="10" customWidth="1"/>
    <col min="13828" max="13828" width="12.5703125" style="10" customWidth="1"/>
    <col min="13829" max="13830" width="7.7109375" style="10" customWidth="1"/>
    <col min="13831" max="13831" width="11.42578125" style="10" customWidth="1"/>
    <col min="13832" max="13832" width="7.7109375" style="10" customWidth="1"/>
    <col min="13833" max="13833" width="11.28515625" style="10" customWidth="1"/>
    <col min="13834" max="13835" width="7.7109375" style="10" customWidth="1"/>
    <col min="13836" max="13836" width="12.7109375" style="10" customWidth="1"/>
    <col min="13837" max="13837" width="7.7109375" style="10" customWidth="1"/>
    <col min="13838" max="13838" width="12.42578125" style="10" customWidth="1"/>
    <col min="13839" max="13843" width="6.7109375" style="10" customWidth="1"/>
    <col min="13844" max="13844" width="10.7109375" style="10" customWidth="1"/>
    <col min="13845" max="13847" width="6.7109375" style="10" customWidth="1"/>
    <col min="13848" max="13848" width="12.7109375" style="10" customWidth="1"/>
    <col min="13849" max="14080" width="9.140625" style="10"/>
    <col min="14081" max="14081" width="7.140625" style="10" customWidth="1"/>
    <col min="14082" max="14082" width="33.5703125" style="10" customWidth="1"/>
    <col min="14083" max="14083" width="12" style="10" customWidth="1"/>
    <col min="14084" max="14084" width="12.5703125" style="10" customWidth="1"/>
    <col min="14085" max="14086" width="7.7109375" style="10" customWidth="1"/>
    <col min="14087" max="14087" width="11.42578125" style="10" customWidth="1"/>
    <col min="14088" max="14088" width="7.7109375" style="10" customWidth="1"/>
    <col min="14089" max="14089" width="11.28515625" style="10" customWidth="1"/>
    <col min="14090" max="14091" width="7.7109375" style="10" customWidth="1"/>
    <col min="14092" max="14092" width="12.7109375" style="10" customWidth="1"/>
    <col min="14093" max="14093" width="7.7109375" style="10" customWidth="1"/>
    <col min="14094" max="14094" width="12.42578125" style="10" customWidth="1"/>
    <col min="14095" max="14099" width="6.7109375" style="10" customWidth="1"/>
    <col min="14100" max="14100" width="10.7109375" style="10" customWidth="1"/>
    <col min="14101" max="14103" width="6.7109375" style="10" customWidth="1"/>
    <col min="14104" max="14104" width="12.7109375" style="10" customWidth="1"/>
    <col min="14105" max="14336" width="9.140625" style="10"/>
    <col min="14337" max="14337" width="7.140625" style="10" customWidth="1"/>
    <col min="14338" max="14338" width="33.5703125" style="10" customWidth="1"/>
    <col min="14339" max="14339" width="12" style="10" customWidth="1"/>
    <col min="14340" max="14340" width="12.5703125" style="10" customWidth="1"/>
    <col min="14341" max="14342" width="7.7109375" style="10" customWidth="1"/>
    <col min="14343" max="14343" width="11.42578125" style="10" customWidth="1"/>
    <col min="14344" max="14344" width="7.7109375" style="10" customWidth="1"/>
    <col min="14345" max="14345" width="11.28515625" style="10" customWidth="1"/>
    <col min="14346" max="14347" width="7.7109375" style="10" customWidth="1"/>
    <col min="14348" max="14348" width="12.7109375" style="10" customWidth="1"/>
    <col min="14349" max="14349" width="7.7109375" style="10" customWidth="1"/>
    <col min="14350" max="14350" width="12.42578125" style="10" customWidth="1"/>
    <col min="14351" max="14355" width="6.7109375" style="10" customWidth="1"/>
    <col min="14356" max="14356" width="10.7109375" style="10" customWidth="1"/>
    <col min="14357" max="14359" width="6.7109375" style="10" customWidth="1"/>
    <col min="14360" max="14360" width="12.7109375" style="10" customWidth="1"/>
    <col min="14361" max="14592" width="9.140625" style="10"/>
    <col min="14593" max="14593" width="7.140625" style="10" customWidth="1"/>
    <col min="14594" max="14594" width="33.5703125" style="10" customWidth="1"/>
    <col min="14595" max="14595" width="12" style="10" customWidth="1"/>
    <col min="14596" max="14596" width="12.5703125" style="10" customWidth="1"/>
    <col min="14597" max="14598" width="7.7109375" style="10" customWidth="1"/>
    <col min="14599" max="14599" width="11.42578125" style="10" customWidth="1"/>
    <col min="14600" max="14600" width="7.7109375" style="10" customWidth="1"/>
    <col min="14601" max="14601" width="11.28515625" style="10" customWidth="1"/>
    <col min="14602" max="14603" width="7.7109375" style="10" customWidth="1"/>
    <col min="14604" max="14604" width="12.7109375" style="10" customWidth="1"/>
    <col min="14605" max="14605" width="7.7109375" style="10" customWidth="1"/>
    <col min="14606" max="14606" width="12.42578125" style="10" customWidth="1"/>
    <col min="14607" max="14611" width="6.7109375" style="10" customWidth="1"/>
    <col min="14612" max="14612" width="10.7109375" style="10" customWidth="1"/>
    <col min="14613" max="14615" width="6.7109375" style="10" customWidth="1"/>
    <col min="14616" max="14616" width="12.7109375" style="10" customWidth="1"/>
    <col min="14617" max="14848" width="9.140625" style="10"/>
    <col min="14849" max="14849" width="7.140625" style="10" customWidth="1"/>
    <col min="14850" max="14850" width="33.5703125" style="10" customWidth="1"/>
    <col min="14851" max="14851" width="12" style="10" customWidth="1"/>
    <col min="14852" max="14852" width="12.5703125" style="10" customWidth="1"/>
    <col min="14853" max="14854" width="7.7109375" style="10" customWidth="1"/>
    <col min="14855" max="14855" width="11.42578125" style="10" customWidth="1"/>
    <col min="14856" max="14856" width="7.7109375" style="10" customWidth="1"/>
    <col min="14857" max="14857" width="11.28515625" style="10" customWidth="1"/>
    <col min="14858" max="14859" width="7.7109375" style="10" customWidth="1"/>
    <col min="14860" max="14860" width="12.7109375" style="10" customWidth="1"/>
    <col min="14861" max="14861" width="7.7109375" style="10" customWidth="1"/>
    <col min="14862" max="14862" width="12.42578125" style="10" customWidth="1"/>
    <col min="14863" max="14867" width="6.7109375" style="10" customWidth="1"/>
    <col min="14868" max="14868" width="10.7109375" style="10" customWidth="1"/>
    <col min="14869" max="14871" width="6.7109375" style="10" customWidth="1"/>
    <col min="14872" max="14872" width="12.7109375" style="10" customWidth="1"/>
    <col min="14873" max="15104" width="9.140625" style="10"/>
    <col min="15105" max="15105" width="7.140625" style="10" customWidth="1"/>
    <col min="15106" max="15106" width="33.5703125" style="10" customWidth="1"/>
    <col min="15107" max="15107" width="12" style="10" customWidth="1"/>
    <col min="15108" max="15108" width="12.5703125" style="10" customWidth="1"/>
    <col min="15109" max="15110" width="7.7109375" style="10" customWidth="1"/>
    <col min="15111" max="15111" width="11.42578125" style="10" customWidth="1"/>
    <col min="15112" max="15112" width="7.7109375" style="10" customWidth="1"/>
    <col min="15113" max="15113" width="11.28515625" style="10" customWidth="1"/>
    <col min="15114" max="15115" width="7.7109375" style="10" customWidth="1"/>
    <col min="15116" max="15116" width="12.7109375" style="10" customWidth="1"/>
    <col min="15117" max="15117" width="7.7109375" style="10" customWidth="1"/>
    <col min="15118" max="15118" width="12.42578125" style="10" customWidth="1"/>
    <col min="15119" max="15123" width="6.7109375" style="10" customWidth="1"/>
    <col min="15124" max="15124" width="10.7109375" style="10" customWidth="1"/>
    <col min="15125" max="15127" width="6.7109375" style="10" customWidth="1"/>
    <col min="15128" max="15128" width="12.7109375" style="10" customWidth="1"/>
    <col min="15129" max="15360" width="9.140625" style="10"/>
    <col min="15361" max="15361" width="7.140625" style="10" customWidth="1"/>
    <col min="15362" max="15362" width="33.5703125" style="10" customWidth="1"/>
    <col min="15363" max="15363" width="12" style="10" customWidth="1"/>
    <col min="15364" max="15364" width="12.5703125" style="10" customWidth="1"/>
    <col min="15365" max="15366" width="7.7109375" style="10" customWidth="1"/>
    <col min="15367" max="15367" width="11.42578125" style="10" customWidth="1"/>
    <col min="15368" max="15368" width="7.7109375" style="10" customWidth="1"/>
    <col min="15369" max="15369" width="11.28515625" style="10" customWidth="1"/>
    <col min="15370" max="15371" width="7.7109375" style="10" customWidth="1"/>
    <col min="15372" max="15372" width="12.7109375" style="10" customWidth="1"/>
    <col min="15373" max="15373" width="7.7109375" style="10" customWidth="1"/>
    <col min="15374" max="15374" width="12.42578125" style="10" customWidth="1"/>
    <col min="15375" max="15379" width="6.7109375" style="10" customWidth="1"/>
    <col min="15380" max="15380" width="10.7109375" style="10" customWidth="1"/>
    <col min="15381" max="15383" width="6.7109375" style="10" customWidth="1"/>
    <col min="15384" max="15384" width="12.7109375" style="10" customWidth="1"/>
    <col min="15385" max="15616" width="9.140625" style="10"/>
    <col min="15617" max="15617" width="7.140625" style="10" customWidth="1"/>
    <col min="15618" max="15618" width="33.5703125" style="10" customWidth="1"/>
    <col min="15619" max="15619" width="12" style="10" customWidth="1"/>
    <col min="15620" max="15620" width="12.5703125" style="10" customWidth="1"/>
    <col min="15621" max="15622" width="7.7109375" style="10" customWidth="1"/>
    <col min="15623" max="15623" width="11.42578125" style="10" customWidth="1"/>
    <col min="15624" max="15624" width="7.7109375" style="10" customWidth="1"/>
    <col min="15625" max="15625" width="11.28515625" style="10" customWidth="1"/>
    <col min="15626" max="15627" width="7.7109375" style="10" customWidth="1"/>
    <col min="15628" max="15628" width="12.7109375" style="10" customWidth="1"/>
    <col min="15629" max="15629" width="7.7109375" style="10" customWidth="1"/>
    <col min="15630" max="15630" width="12.42578125" style="10" customWidth="1"/>
    <col min="15631" max="15635" width="6.7109375" style="10" customWidth="1"/>
    <col min="15636" max="15636" width="10.7109375" style="10" customWidth="1"/>
    <col min="15637" max="15639" width="6.7109375" style="10" customWidth="1"/>
    <col min="15640" max="15640" width="12.7109375" style="10" customWidth="1"/>
    <col min="15641" max="15872" width="9.140625" style="10"/>
    <col min="15873" max="15873" width="7.140625" style="10" customWidth="1"/>
    <col min="15874" max="15874" width="33.5703125" style="10" customWidth="1"/>
    <col min="15875" max="15875" width="12" style="10" customWidth="1"/>
    <col min="15876" max="15876" width="12.5703125" style="10" customWidth="1"/>
    <col min="15877" max="15878" width="7.7109375" style="10" customWidth="1"/>
    <col min="15879" max="15879" width="11.42578125" style="10" customWidth="1"/>
    <col min="15880" max="15880" width="7.7109375" style="10" customWidth="1"/>
    <col min="15881" max="15881" width="11.28515625" style="10" customWidth="1"/>
    <col min="15882" max="15883" width="7.7109375" style="10" customWidth="1"/>
    <col min="15884" max="15884" width="12.7109375" style="10" customWidth="1"/>
    <col min="15885" max="15885" width="7.7109375" style="10" customWidth="1"/>
    <col min="15886" max="15886" width="12.42578125" style="10" customWidth="1"/>
    <col min="15887" max="15891" width="6.7109375" style="10" customWidth="1"/>
    <col min="15892" max="15892" width="10.7109375" style="10" customWidth="1"/>
    <col min="15893" max="15895" width="6.7109375" style="10" customWidth="1"/>
    <col min="15896" max="15896" width="12.7109375" style="10" customWidth="1"/>
    <col min="15897" max="16128" width="9.140625" style="10"/>
    <col min="16129" max="16129" width="7.140625" style="10" customWidth="1"/>
    <col min="16130" max="16130" width="33.5703125" style="10" customWidth="1"/>
    <col min="16131" max="16131" width="12" style="10" customWidth="1"/>
    <col min="16132" max="16132" width="12.5703125" style="10" customWidth="1"/>
    <col min="16133" max="16134" width="7.7109375" style="10" customWidth="1"/>
    <col min="16135" max="16135" width="11.42578125" style="10" customWidth="1"/>
    <col min="16136" max="16136" width="7.7109375" style="10" customWidth="1"/>
    <col min="16137" max="16137" width="11.28515625" style="10" customWidth="1"/>
    <col min="16138" max="16139" width="7.7109375" style="10" customWidth="1"/>
    <col min="16140" max="16140" width="12.7109375" style="10" customWidth="1"/>
    <col min="16141" max="16141" width="7.7109375" style="10" customWidth="1"/>
    <col min="16142" max="16142" width="12.42578125" style="10" customWidth="1"/>
    <col min="16143" max="16147" width="6.7109375" style="10" customWidth="1"/>
    <col min="16148" max="16148" width="10.7109375" style="10" customWidth="1"/>
    <col min="16149" max="16151" width="6.7109375" style="10" customWidth="1"/>
    <col min="16152" max="16152" width="12.7109375" style="10" customWidth="1"/>
    <col min="16153" max="16384" width="9.140625" style="10"/>
  </cols>
  <sheetData>
    <row r="1" spans="1:24" s="12" customFormat="1" ht="11.25" x14ac:dyDescent="0.2">
      <c r="D1" s="13"/>
      <c r="G1" s="13"/>
      <c r="I1" s="13"/>
      <c r="N1" s="13"/>
      <c r="X1" s="52" t="s">
        <v>25</v>
      </c>
    </row>
    <row r="2" spans="1:24" s="12" customFormat="1" ht="11.25" x14ac:dyDescent="0.2">
      <c r="D2" s="13"/>
      <c r="G2" s="13"/>
      <c r="I2" s="13"/>
      <c r="N2" s="13"/>
      <c r="P2" s="73"/>
      <c r="Q2" s="73"/>
      <c r="R2" s="73"/>
      <c r="S2" s="73"/>
      <c r="T2" s="73"/>
      <c r="U2" s="73"/>
      <c r="V2" s="617" t="s">
        <v>4</v>
      </c>
      <c r="W2" s="617"/>
      <c r="X2" s="617"/>
    </row>
    <row r="3" spans="1:24" s="7" customFormat="1" ht="12" x14ac:dyDescent="0.2">
      <c r="A3" s="618" t="s">
        <v>26</v>
      </c>
      <c r="B3" s="618"/>
      <c r="C3" s="618"/>
      <c r="D3" s="618"/>
      <c r="E3" s="618"/>
      <c r="F3" s="618"/>
      <c r="G3" s="618"/>
      <c r="H3" s="618"/>
      <c r="I3" s="618"/>
      <c r="J3" s="618"/>
      <c r="K3" s="618"/>
      <c r="L3" s="618"/>
      <c r="M3" s="618"/>
      <c r="N3" s="618"/>
      <c r="O3" s="618"/>
      <c r="P3" s="618"/>
      <c r="Q3" s="618"/>
      <c r="R3" s="618"/>
      <c r="S3" s="618"/>
      <c r="T3" s="618"/>
      <c r="U3" s="618"/>
      <c r="V3" s="618"/>
      <c r="W3" s="618"/>
      <c r="X3" s="618"/>
    </row>
    <row r="4" spans="1:24" s="7" customFormat="1" ht="12" x14ac:dyDescent="0.2">
      <c r="D4" s="2"/>
      <c r="G4" s="2"/>
      <c r="H4" s="30"/>
      <c r="I4" s="619" t="str">
        <f>'10'!G4</f>
        <v>2 квартал</v>
      </c>
      <c r="J4" s="620"/>
      <c r="L4" s="621">
        <f>'10'!J4</f>
        <v>2026</v>
      </c>
      <c r="M4" s="620"/>
      <c r="N4" s="2" t="s">
        <v>24</v>
      </c>
    </row>
    <row r="6" spans="1:24" s="7" customFormat="1" ht="12" x14ac:dyDescent="0.2">
      <c r="D6" s="2"/>
      <c r="G6" s="2"/>
      <c r="H6" s="30" t="s">
        <v>27</v>
      </c>
      <c r="I6" s="620" t="s">
        <v>181</v>
      </c>
      <c r="J6" s="620"/>
      <c r="K6" s="620"/>
      <c r="L6" s="620"/>
      <c r="M6" s="620"/>
      <c r="N6" s="620"/>
      <c r="O6" s="620"/>
      <c r="P6" s="620"/>
      <c r="Q6" s="620"/>
      <c r="R6" s="620"/>
    </row>
    <row r="7" spans="1:24" s="12" customFormat="1" ht="11.25" x14ac:dyDescent="0.2">
      <c r="D7" s="13"/>
      <c r="G7" s="13"/>
      <c r="I7" s="615" t="s">
        <v>5</v>
      </c>
      <c r="J7" s="615"/>
      <c r="K7" s="615"/>
      <c r="L7" s="615"/>
      <c r="M7" s="615"/>
      <c r="N7" s="615"/>
      <c r="O7" s="615"/>
      <c r="P7" s="615"/>
      <c r="Q7" s="615"/>
      <c r="R7" s="615"/>
    </row>
    <row r="9" spans="1:24" s="7" customFormat="1" ht="12" x14ac:dyDescent="0.2">
      <c r="D9" s="2"/>
      <c r="G9" s="2"/>
      <c r="I9" s="2"/>
      <c r="K9" s="30" t="s">
        <v>6</v>
      </c>
      <c r="L9" s="621">
        <f>'10'!J9</f>
        <v>2026</v>
      </c>
      <c r="M9" s="620"/>
      <c r="N9" s="2" t="s">
        <v>7</v>
      </c>
    </row>
    <row r="11" spans="1:24" s="7" customFormat="1" ht="12.75" x14ac:dyDescent="0.2">
      <c r="D11" s="2"/>
      <c r="G11" s="2"/>
      <c r="I11" s="2"/>
      <c r="J11" s="30" t="s">
        <v>8</v>
      </c>
      <c r="K11" s="616" t="str">
        <f>'10'!H11</f>
        <v>приказ министра энергетики МО №146 от 25.12.2025</v>
      </c>
      <c r="L11" s="622"/>
      <c r="M11" s="622"/>
      <c r="N11" s="622"/>
      <c r="O11" s="622"/>
      <c r="P11" s="622"/>
      <c r="Q11" s="622"/>
      <c r="R11" s="622"/>
      <c r="S11" s="622"/>
    </row>
    <row r="12" spans="1:24" s="12" customFormat="1" ht="11.25" x14ac:dyDescent="0.2">
      <c r="D12" s="13"/>
      <c r="G12" s="13"/>
      <c r="I12" s="13"/>
      <c r="K12" s="615" t="s">
        <v>9</v>
      </c>
      <c r="L12" s="615"/>
      <c r="M12" s="615"/>
      <c r="N12" s="615"/>
      <c r="O12" s="615"/>
      <c r="P12" s="615"/>
      <c r="Q12" s="615"/>
      <c r="R12" s="615"/>
      <c r="S12" s="615"/>
    </row>
    <row r="14" spans="1:24" s="220" customFormat="1" ht="11.25" customHeight="1" x14ac:dyDescent="0.2">
      <c r="A14" s="623" t="s">
        <v>10</v>
      </c>
      <c r="B14" s="623" t="s">
        <v>11</v>
      </c>
      <c r="C14" s="623" t="s">
        <v>12</v>
      </c>
      <c r="D14" s="626" t="s">
        <v>28</v>
      </c>
      <c r="E14" s="626"/>
      <c r="F14" s="626"/>
      <c r="G14" s="626"/>
      <c r="H14" s="626"/>
      <c r="I14" s="626"/>
      <c r="J14" s="626"/>
      <c r="K14" s="626"/>
      <c r="L14" s="626"/>
      <c r="M14" s="627"/>
      <c r="N14" s="628" t="s">
        <v>20</v>
      </c>
      <c r="O14" s="629"/>
      <c r="P14" s="629"/>
      <c r="Q14" s="629"/>
      <c r="R14" s="629"/>
      <c r="S14" s="629"/>
      <c r="T14" s="629"/>
      <c r="U14" s="629"/>
      <c r="V14" s="629"/>
      <c r="W14" s="630"/>
      <c r="X14" s="623" t="s">
        <v>3</v>
      </c>
    </row>
    <row r="15" spans="1:24" s="220" customFormat="1" ht="11.25" customHeight="1" x14ac:dyDescent="0.2">
      <c r="A15" s="624"/>
      <c r="B15" s="624"/>
      <c r="C15" s="624"/>
      <c r="D15" s="636" t="s">
        <v>1103</v>
      </c>
      <c r="E15" s="626"/>
      <c r="F15" s="626"/>
      <c r="G15" s="626"/>
      <c r="H15" s="626"/>
      <c r="I15" s="626"/>
      <c r="J15" s="626"/>
      <c r="K15" s="626"/>
      <c r="L15" s="626"/>
      <c r="M15" s="627"/>
      <c r="N15" s="631"/>
      <c r="O15" s="632"/>
      <c r="P15" s="632"/>
      <c r="Q15" s="632"/>
      <c r="R15" s="632"/>
      <c r="S15" s="632"/>
      <c r="T15" s="632"/>
      <c r="U15" s="632"/>
      <c r="V15" s="632"/>
      <c r="W15" s="633"/>
      <c r="X15" s="624"/>
    </row>
    <row r="16" spans="1:24" s="220" customFormat="1" ht="27.75" customHeight="1" x14ac:dyDescent="0.2">
      <c r="A16" s="624"/>
      <c r="B16" s="624"/>
      <c r="C16" s="624"/>
      <c r="D16" s="636" t="s">
        <v>0</v>
      </c>
      <c r="E16" s="626"/>
      <c r="F16" s="626"/>
      <c r="G16" s="626"/>
      <c r="H16" s="627"/>
      <c r="I16" s="636" t="s">
        <v>1</v>
      </c>
      <c r="J16" s="626"/>
      <c r="K16" s="626"/>
      <c r="L16" s="626"/>
      <c r="M16" s="627"/>
      <c r="N16" s="637" t="s">
        <v>29</v>
      </c>
      <c r="O16" s="637"/>
      <c r="P16" s="637" t="s">
        <v>30</v>
      </c>
      <c r="Q16" s="637"/>
      <c r="R16" s="637" t="s">
        <v>31</v>
      </c>
      <c r="S16" s="637"/>
      <c r="T16" s="637" t="s">
        <v>32</v>
      </c>
      <c r="U16" s="637"/>
      <c r="V16" s="637" t="s">
        <v>33</v>
      </c>
      <c r="W16" s="637"/>
      <c r="X16" s="624"/>
    </row>
    <row r="17" spans="1:25" s="220" customFormat="1" ht="55.5" customHeight="1" x14ac:dyDescent="0.2">
      <c r="A17" s="624"/>
      <c r="B17" s="624"/>
      <c r="C17" s="624"/>
      <c r="D17" s="638" t="s">
        <v>29</v>
      </c>
      <c r="E17" s="634" t="s">
        <v>30</v>
      </c>
      <c r="F17" s="634" t="s">
        <v>31</v>
      </c>
      <c r="G17" s="638" t="s">
        <v>32</v>
      </c>
      <c r="H17" s="634" t="s">
        <v>34</v>
      </c>
      <c r="I17" s="638" t="s">
        <v>35</v>
      </c>
      <c r="J17" s="634" t="s">
        <v>30</v>
      </c>
      <c r="K17" s="634" t="s">
        <v>31</v>
      </c>
      <c r="L17" s="634" t="s">
        <v>32</v>
      </c>
      <c r="M17" s="634" t="s">
        <v>34</v>
      </c>
      <c r="N17" s="637"/>
      <c r="O17" s="637"/>
      <c r="P17" s="637"/>
      <c r="Q17" s="637"/>
      <c r="R17" s="637"/>
      <c r="S17" s="637"/>
      <c r="T17" s="637"/>
      <c r="U17" s="637"/>
      <c r="V17" s="637"/>
      <c r="W17" s="637"/>
      <c r="X17" s="624"/>
    </row>
    <row r="18" spans="1:25" s="220" customFormat="1" ht="59.45" customHeight="1" x14ac:dyDescent="0.2">
      <c r="A18" s="625"/>
      <c r="B18" s="625"/>
      <c r="C18" s="625"/>
      <c r="D18" s="639"/>
      <c r="E18" s="635"/>
      <c r="F18" s="635"/>
      <c r="G18" s="639"/>
      <c r="H18" s="635"/>
      <c r="I18" s="639"/>
      <c r="J18" s="635"/>
      <c r="K18" s="635"/>
      <c r="L18" s="635"/>
      <c r="M18" s="635"/>
      <c r="N18" s="212" t="s">
        <v>21</v>
      </c>
      <c r="O18" s="213" t="s">
        <v>2</v>
      </c>
      <c r="P18" s="213" t="s">
        <v>21</v>
      </c>
      <c r="Q18" s="213" t="s">
        <v>2</v>
      </c>
      <c r="R18" s="213" t="s">
        <v>21</v>
      </c>
      <c r="S18" s="213" t="s">
        <v>2</v>
      </c>
      <c r="T18" s="213" t="s">
        <v>21</v>
      </c>
      <c r="U18" s="213" t="s">
        <v>2</v>
      </c>
      <c r="V18" s="213" t="s">
        <v>21</v>
      </c>
      <c r="W18" s="213" t="s">
        <v>2</v>
      </c>
      <c r="X18" s="625"/>
    </row>
    <row r="19" spans="1:25" s="12" customFormat="1" ht="11.25" customHeight="1" x14ac:dyDescent="0.2">
      <c r="A19" s="193">
        <v>1</v>
      </c>
      <c r="B19" s="193">
        <v>2</v>
      </c>
      <c r="C19" s="193">
        <v>3</v>
      </c>
      <c r="D19" s="131">
        <v>4</v>
      </c>
      <c r="E19" s="193">
        <v>5</v>
      </c>
      <c r="F19" s="193">
        <v>6</v>
      </c>
      <c r="G19" s="131">
        <v>7</v>
      </c>
      <c r="H19" s="193">
        <v>8</v>
      </c>
      <c r="I19" s="131">
        <v>9</v>
      </c>
      <c r="J19" s="193">
        <v>10</v>
      </c>
      <c r="K19" s="193">
        <v>11</v>
      </c>
      <c r="L19" s="193">
        <v>12</v>
      </c>
      <c r="M19" s="193">
        <v>13</v>
      </c>
      <c r="N19" s="193">
        <v>14</v>
      </c>
      <c r="O19" s="193">
        <v>15</v>
      </c>
      <c r="P19" s="193">
        <v>16</v>
      </c>
      <c r="Q19" s="193">
        <v>17</v>
      </c>
      <c r="R19" s="193">
        <v>18</v>
      </c>
      <c r="S19" s="193">
        <v>19</v>
      </c>
      <c r="T19" s="193">
        <v>20</v>
      </c>
      <c r="U19" s="193">
        <v>21</v>
      </c>
      <c r="V19" s="193">
        <v>22</v>
      </c>
      <c r="W19" s="193">
        <v>23</v>
      </c>
      <c r="X19" s="193">
        <v>24</v>
      </c>
    </row>
    <row r="20" spans="1:25" s="86" customFormat="1" x14ac:dyDescent="0.25">
      <c r="A20" s="250">
        <v>0</v>
      </c>
      <c r="B20" s="261" t="s">
        <v>182</v>
      </c>
      <c r="C20" s="261" t="s">
        <v>183</v>
      </c>
      <c r="D20" s="266">
        <f t="shared" ref="D20:N20" si="0">SUM(D21:D26)</f>
        <v>174.22015599600002</v>
      </c>
      <c r="E20" s="267">
        <f t="shared" si="0"/>
        <v>0</v>
      </c>
      <c r="F20" s="267">
        <f t="shared" si="0"/>
        <v>0</v>
      </c>
      <c r="G20" s="266">
        <f t="shared" si="0"/>
        <v>174.22015599600002</v>
      </c>
      <c r="H20" s="267">
        <f t="shared" si="0"/>
        <v>0</v>
      </c>
      <c r="I20" s="266">
        <f t="shared" si="0"/>
        <v>47.978656100000002</v>
      </c>
      <c r="J20" s="267">
        <f t="shared" si="0"/>
        <v>0</v>
      </c>
      <c r="K20" s="267">
        <f t="shared" si="0"/>
        <v>0</v>
      </c>
      <c r="L20" s="266">
        <f t="shared" si="0"/>
        <v>47.978656100000002</v>
      </c>
      <c r="M20" s="267">
        <f t="shared" si="0"/>
        <v>0</v>
      </c>
      <c r="N20" s="266">
        <f t="shared" si="0"/>
        <v>0.78653534000000036</v>
      </c>
      <c r="O20" s="600">
        <f>SUM(O21:O26)</f>
        <v>1.6666666539226771E-2</v>
      </c>
      <c r="P20" s="267">
        <f>SUM(P21:P26)</f>
        <v>0</v>
      </c>
      <c r="Q20" s="267">
        <f t="shared" ref="Q20:Q27" si="1">Q21+Q25+Q28+Q37</f>
        <v>0</v>
      </c>
      <c r="R20" s="267">
        <f>SUM(R21:R26)</f>
        <v>0</v>
      </c>
      <c r="S20" s="267">
        <f t="shared" ref="S20:S28" si="2">S21+S25+S28+S37</f>
        <v>0</v>
      </c>
      <c r="T20" s="266">
        <f>SUM(T21:T26)</f>
        <v>0.78653534000000036</v>
      </c>
      <c r="U20" s="600">
        <f>SUM(U21:U26)</f>
        <v>1.6666666539226771E-2</v>
      </c>
      <c r="V20" s="267">
        <f>SUM(V21:V26)</f>
        <v>0</v>
      </c>
      <c r="W20" s="267">
        <f t="shared" ref="W20:W28" si="3">W21+W25+W28+W37</f>
        <v>0</v>
      </c>
      <c r="X20" s="268" t="s">
        <v>298</v>
      </c>
      <c r="Y20" s="265"/>
    </row>
    <row r="21" spans="1:25" s="12" customFormat="1" ht="12.75" x14ac:dyDescent="0.2">
      <c r="A21" s="214" t="s">
        <v>184</v>
      </c>
      <c r="B21" s="249" t="s">
        <v>185</v>
      </c>
      <c r="C21" s="259" t="s">
        <v>183</v>
      </c>
      <c r="D21" s="269">
        <f t="shared" ref="D21:N21" si="4">D28</f>
        <v>0</v>
      </c>
      <c r="E21" s="269">
        <f t="shared" si="4"/>
        <v>0</v>
      </c>
      <c r="F21" s="269">
        <f t="shared" si="4"/>
        <v>0</v>
      </c>
      <c r="G21" s="269">
        <f t="shared" si="4"/>
        <v>0</v>
      </c>
      <c r="H21" s="269">
        <f t="shared" si="4"/>
        <v>0</v>
      </c>
      <c r="I21" s="269">
        <f t="shared" si="4"/>
        <v>0</v>
      </c>
      <c r="J21" s="269">
        <f t="shared" si="4"/>
        <v>0</v>
      </c>
      <c r="K21" s="269">
        <f t="shared" si="4"/>
        <v>0</v>
      </c>
      <c r="L21" s="269">
        <f t="shared" si="4"/>
        <v>0</v>
      </c>
      <c r="M21" s="269">
        <f t="shared" si="4"/>
        <v>0</v>
      </c>
      <c r="N21" s="269">
        <f t="shared" si="4"/>
        <v>0</v>
      </c>
      <c r="O21" s="269">
        <f>O28</f>
        <v>0</v>
      </c>
      <c r="P21" s="269">
        <f>P28</f>
        <v>0</v>
      </c>
      <c r="Q21" s="269">
        <f t="shared" si="1"/>
        <v>0</v>
      </c>
      <c r="R21" s="269">
        <f>R28</f>
        <v>0</v>
      </c>
      <c r="S21" s="269">
        <f t="shared" si="2"/>
        <v>0</v>
      </c>
      <c r="T21" s="269">
        <f>T28</f>
        <v>0</v>
      </c>
      <c r="U21" s="269">
        <f>U28</f>
        <v>0</v>
      </c>
      <c r="V21" s="269">
        <f>V28</f>
        <v>0</v>
      </c>
      <c r="W21" s="269">
        <f t="shared" si="3"/>
        <v>0</v>
      </c>
      <c r="X21" s="270" t="s">
        <v>298</v>
      </c>
    </row>
    <row r="22" spans="1:25" ht="25.5" x14ac:dyDescent="0.25">
      <c r="A22" s="214" t="s">
        <v>186</v>
      </c>
      <c r="B22" s="249" t="s">
        <v>187</v>
      </c>
      <c r="C22" s="259" t="s">
        <v>183</v>
      </c>
      <c r="D22" s="271">
        <f t="shared" ref="D22:N22" si="5">D48</f>
        <v>174.22015599600002</v>
      </c>
      <c r="E22" s="269">
        <f t="shared" si="5"/>
        <v>0</v>
      </c>
      <c r="F22" s="269">
        <f t="shared" si="5"/>
        <v>0</v>
      </c>
      <c r="G22" s="271">
        <f t="shared" si="5"/>
        <v>174.22015599600002</v>
      </c>
      <c r="H22" s="269">
        <f t="shared" si="5"/>
        <v>0</v>
      </c>
      <c r="I22" s="271">
        <f t="shared" si="5"/>
        <v>47.978656100000002</v>
      </c>
      <c r="J22" s="269">
        <f t="shared" si="5"/>
        <v>0</v>
      </c>
      <c r="K22" s="269">
        <f t="shared" si="5"/>
        <v>0</v>
      </c>
      <c r="L22" s="271">
        <f t="shared" si="5"/>
        <v>47.978656100000002</v>
      </c>
      <c r="M22" s="269">
        <f t="shared" si="5"/>
        <v>0</v>
      </c>
      <c r="N22" s="271">
        <f t="shared" si="5"/>
        <v>0.78653534000000036</v>
      </c>
      <c r="O22" s="602">
        <f>O48</f>
        <v>1.6666666539226771E-2</v>
      </c>
      <c r="P22" s="269">
        <f>P48</f>
        <v>0</v>
      </c>
      <c r="Q22" s="269">
        <f t="shared" si="1"/>
        <v>0</v>
      </c>
      <c r="R22" s="269">
        <f>R48</f>
        <v>0</v>
      </c>
      <c r="S22" s="269">
        <f t="shared" si="2"/>
        <v>0</v>
      </c>
      <c r="T22" s="271">
        <f>T48</f>
        <v>0.78653534000000036</v>
      </c>
      <c r="U22" s="602">
        <f>U48</f>
        <v>1.6666666539226771E-2</v>
      </c>
      <c r="V22" s="269">
        <f>V48</f>
        <v>0</v>
      </c>
      <c r="W22" s="269">
        <f t="shared" si="3"/>
        <v>0</v>
      </c>
      <c r="X22" s="270" t="s">
        <v>298</v>
      </c>
    </row>
    <row r="23" spans="1:25" ht="38.25" x14ac:dyDescent="0.25">
      <c r="A23" s="214" t="s">
        <v>188</v>
      </c>
      <c r="B23" s="249" t="s">
        <v>189</v>
      </c>
      <c r="C23" s="259" t="s">
        <v>183</v>
      </c>
      <c r="D23" s="269">
        <f t="shared" ref="D23:N23" si="6">D133</f>
        <v>0</v>
      </c>
      <c r="E23" s="269">
        <f t="shared" si="6"/>
        <v>0</v>
      </c>
      <c r="F23" s="269">
        <f t="shared" si="6"/>
        <v>0</v>
      </c>
      <c r="G23" s="269">
        <f t="shared" si="6"/>
        <v>0</v>
      </c>
      <c r="H23" s="269">
        <f t="shared" si="6"/>
        <v>0</v>
      </c>
      <c r="I23" s="269">
        <f t="shared" si="6"/>
        <v>0</v>
      </c>
      <c r="J23" s="269">
        <f t="shared" si="6"/>
        <v>0</v>
      </c>
      <c r="K23" s="269">
        <f t="shared" si="6"/>
        <v>0</v>
      </c>
      <c r="L23" s="269">
        <f t="shared" si="6"/>
        <v>0</v>
      </c>
      <c r="M23" s="269">
        <f t="shared" si="6"/>
        <v>0</v>
      </c>
      <c r="N23" s="269">
        <f t="shared" si="6"/>
        <v>0</v>
      </c>
      <c r="O23" s="269">
        <f>O133</f>
        <v>0</v>
      </c>
      <c r="P23" s="269">
        <f>P133</f>
        <v>0</v>
      </c>
      <c r="Q23" s="269">
        <f t="shared" si="1"/>
        <v>0</v>
      </c>
      <c r="R23" s="269">
        <f>R133</f>
        <v>0</v>
      </c>
      <c r="S23" s="269">
        <f t="shared" si="2"/>
        <v>0</v>
      </c>
      <c r="T23" s="269">
        <f>T133</f>
        <v>0</v>
      </c>
      <c r="U23" s="269">
        <f>U133</f>
        <v>0</v>
      </c>
      <c r="V23" s="269">
        <f>V133</f>
        <v>0</v>
      </c>
      <c r="W23" s="269">
        <f t="shared" si="3"/>
        <v>0</v>
      </c>
      <c r="X23" s="270" t="s">
        <v>298</v>
      </c>
    </row>
    <row r="24" spans="1:25" ht="25.5" x14ac:dyDescent="0.25">
      <c r="A24" s="214" t="s">
        <v>190</v>
      </c>
      <c r="B24" s="249" t="s">
        <v>191</v>
      </c>
      <c r="C24" s="259" t="s">
        <v>183</v>
      </c>
      <c r="D24" s="269">
        <f t="shared" ref="D24:N24" si="7">D136</f>
        <v>0</v>
      </c>
      <c r="E24" s="269">
        <f t="shared" si="7"/>
        <v>0</v>
      </c>
      <c r="F24" s="269">
        <f t="shared" si="7"/>
        <v>0</v>
      </c>
      <c r="G24" s="269">
        <f t="shared" si="7"/>
        <v>0</v>
      </c>
      <c r="H24" s="269">
        <f t="shared" si="7"/>
        <v>0</v>
      </c>
      <c r="I24" s="269">
        <f t="shared" si="7"/>
        <v>0</v>
      </c>
      <c r="J24" s="269">
        <f t="shared" si="7"/>
        <v>0</v>
      </c>
      <c r="K24" s="269">
        <f t="shared" si="7"/>
        <v>0</v>
      </c>
      <c r="L24" s="269">
        <f t="shared" si="7"/>
        <v>0</v>
      </c>
      <c r="M24" s="269">
        <f t="shared" si="7"/>
        <v>0</v>
      </c>
      <c r="N24" s="269">
        <f t="shared" si="7"/>
        <v>0</v>
      </c>
      <c r="O24" s="269">
        <f t="shared" ref="O24:P26" si="8">O136</f>
        <v>0</v>
      </c>
      <c r="P24" s="269">
        <f t="shared" si="8"/>
        <v>0</v>
      </c>
      <c r="Q24" s="269">
        <f t="shared" si="1"/>
        <v>0</v>
      </c>
      <c r="R24" s="269">
        <f>R136</f>
        <v>0</v>
      </c>
      <c r="S24" s="269">
        <f t="shared" si="2"/>
        <v>0</v>
      </c>
      <c r="T24" s="269">
        <f>T136</f>
        <v>0</v>
      </c>
      <c r="U24" s="269">
        <f>U136</f>
        <v>0</v>
      </c>
      <c r="V24" s="269">
        <f>V136</f>
        <v>0</v>
      </c>
      <c r="W24" s="269">
        <f t="shared" si="3"/>
        <v>0</v>
      </c>
      <c r="X24" s="270" t="s">
        <v>298</v>
      </c>
    </row>
    <row r="25" spans="1:25" ht="25.5" x14ac:dyDescent="0.25">
      <c r="A25" s="214" t="s">
        <v>192</v>
      </c>
      <c r="B25" s="249" t="s">
        <v>193</v>
      </c>
      <c r="C25" s="259" t="s">
        <v>183</v>
      </c>
      <c r="D25" s="269">
        <f t="shared" ref="D25:N25" si="9">D137</f>
        <v>0</v>
      </c>
      <c r="E25" s="269">
        <f t="shared" si="9"/>
        <v>0</v>
      </c>
      <c r="F25" s="269">
        <f t="shared" si="9"/>
        <v>0</v>
      </c>
      <c r="G25" s="269">
        <f t="shared" si="9"/>
        <v>0</v>
      </c>
      <c r="H25" s="269">
        <f t="shared" si="9"/>
        <v>0</v>
      </c>
      <c r="I25" s="269">
        <f t="shared" si="9"/>
        <v>0</v>
      </c>
      <c r="J25" s="269">
        <f t="shared" si="9"/>
        <v>0</v>
      </c>
      <c r="K25" s="269">
        <f t="shared" si="9"/>
        <v>0</v>
      </c>
      <c r="L25" s="269">
        <f t="shared" si="9"/>
        <v>0</v>
      </c>
      <c r="M25" s="269">
        <f t="shared" si="9"/>
        <v>0</v>
      </c>
      <c r="N25" s="269">
        <f t="shared" si="9"/>
        <v>0</v>
      </c>
      <c r="O25" s="269">
        <f t="shared" si="8"/>
        <v>0</v>
      </c>
      <c r="P25" s="269">
        <f t="shared" si="8"/>
        <v>0</v>
      </c>
      <c r="Q25" s="269">
        <f t="shared" si="1"/>
        <v>0</v>
      </c>
      <c r="R25" s="269">
        <f>R137</f>
        <v>0</v>
      </c>
      <c r="S25" s="269">
        <f t="shared" si="2"/>
        <v>0</v>
      </c>
      <c r="T25" s="269">
        <f t="shared" ref="T25:V26" si="10">T137</f>
        <v>0</v>
      </c>
      <c r="U25" s="269">
        <f t="shared" si="10"/>
        <v>0</v>
      </c>
      <c r="V25" s="269">
        <f t="shared" si="10"/>
        <v>0</v>
      </c>
      <c r="W25" s="269">
        <f t="shared" si="3"/>
        <v>0</v>
      </c>
      <c r="X25" s="270" t="s">
        <v>298</v>
      </c>
    </row>
    <row r="26" spans="1:25" x14ac:dyDescent="0.25">
      <c r="A26" s="214" t="s">
        <v>194</v>
      </c>
      <c r="B26" s="249" t="s">
        <v>195</v>
      </c>
      <c r="C26" s="259" t="s">
        <v>183</v>
      </c>
      <c r="D26" s="269">
        <f t="shared" ref="D26:N26" si="11">D138</f>
        <v>0</v>
      </c>
      <c r="E26" s="269">
        <f t="shared" si="11"/>
        <v>0</v>
      </c>
      <c r="F26" s="269">
        <f t="shared" si="11"/>
        <v>0</v>
      </c>
      <c r="G26" s="269">
        <f t="shared" si="11"/>
        <v>0</v>
      </c>
      <c r="H26" s="269">
        <f t="shared" si="11"/>
        <v>0</v>
      </c>
      <c r="I26" s="269">
        <f t="shared" si="11"/>
        <v>0</v>
      </c>
      <c r="J26" s="269">
        <f t="shared" si="11"/>
        <v>0</v>
      </c>
      <c r="K26" s="269">
        <f t="shared" si="11"/>
        <v>0</v>
      </c>
      <c r="L26" s="269">
        <f t="shared" si="11"/>
        <v>0</v>
      </c>
      <c r="M26" s="269">
        <f t="shared" si="11"/>
        <v>0</v>
      </c>
      <c r="N26" s="269">
        <f t="shared" si="11"/>
        <v>0</v>
      </c>
      <c r="O26" s="269">
        <f t="shared" si="8"/>
        <v>0</v>
      </c>
      <c r="P26" s="269">
        <f t="shared" si="8"/>
        <v>0</v>
      </c>
      <c r="Q26" s="269">
        <f t="shared" si="1"/>
        <v>0</v>
      </c>
      <c r="R26" s="269">
        <f>R138</f>
        <v>0</v>
      </c>
      <c r="S26" s="269">
        <f t="shared" si="2"/>
        <v>0</v>
      </c>
      <c r="T26" s="269">
        <f t="shared" si="10"/>
        <v>0</v>
      </c>
      <c r="U26" s="269">
        <f t="shared" si="10"/>
        <v>0</v>
      </c>
      <c r="V26" s="269">
        <f t="shared" si="10"/>
        <v>0</v>
      </c>
      <c r="W26" s="269">
        <f t="shared" si="3"/>
        <v>0</v>
      </c>
      <c r="X26" s="270" t="s">
        <v>298</v>
      </c>
    </row>
    <row r="27" spans="1:25" s="86" customFormat="1" x14ac:dyDescent="0.25">
      <c r="A27" s="250">
        <v>1</v>
      </c>
      <c r="B27" s="261" t="s">
        <v>1090</v>
      </c>
      <c r="C27" s="261" t="s">
        <v>183</v>
      </c>
      <c r="D27" s="272">
        <f t="shared" ref="D27:P27" si="12">D28+D48+D133+D136+D137+D138</f>
        <v>174.22015599600002</v>
      </c>
      <c r="E27" s="273">
        <f t="shared" si="12"/>
        <v>0</v>
      </c>
      <c r="F27" s="273">
        <f t="shared" si="12"/>
        <v>0</v>
      </c>
      <c r="G27" s="272">
        <f t="shared" si="12"/>
        <v>174.22015599600002</v>
      </c>
      <c r="H27" s="273">
        <f t="shared" si="12"/>
        <v>0</v>
      </c>
      <c r="I27" s="272">
        <f t="shared" si="12"/>
        <v>47.978656100000002</v>
      </c>
      <c r="J27" s="273">
        <f t="shared" si="12"/>
        <v>0</v>
      </c>
      <c r="K27" s="273">
        <f t="shared" si="12"/>
        <v>0</v>
      </c>
      <c r="L27" s="272">
        <f t="shared" si="12"/>
        <v>47.978656100000002</v>
      </c>
      <c r="M27" s="273">
        <f t="shared" si="12"/>
        <v>0</v>
      </c>
      <c r="N27" s="272">
        <f t="shared" si="12"/>
        <v>0.78653534000000036</v>
      </c>
      <c r="O27" s="601">
        <f t="shared" si="12"/>
        <v>1.6666666539226771E-2</v>
      </c>
      <c r="P27" s="273">
        <f t="shared" si="12"/>
        <v>0</v>
      </c>
      <c r="Q27" s="267">
        <f t="shared" si="1"/>
        <v>0</v>
      </c>
      <c r="R27" s="273">
        <f>R28+R48+R133+R136+R137+R138</f>
        <v>0</v>
      </c>
      <c r="S27" s="267">
        <f t="shared" si="2"/>
        <v>0</v>
      </c>
      <c r="T27" s="272">
        <f>T28+T48+T133+T136+T137+T138</f>
        <v>0.78653534000000036</v>
      </c>
      <c r="U27" s="601">
        <f>U28+U48+U133+U136+U137+U138</f>
        <v>1.6666666539226771E-2</v>
      </c>
      <c r="V27" s="273">
        <f>V28+V48+V133+V136+V137+V138</f>
        <v>0</v>
      </c>
      <c r="W27" s="267">
        <f t="shared" si="3"/>
        <v>0</v>
      </c>
      <c r="X27" s="268" t="s">
        <v>298</v>
      </c>
    </row>
    <row r="28" spans="1:25" s="7" customFormat="1" ht="12" x14ac:dyDescent="0.2">
      <c r="A28" s="282" t="s">
        <v>196</v>
      </c>
      <c r="B28" s="283" t="s">
        <v>197</v>
      </c>
      <c r="C28" s="284" t="s">
        <v>183</v>
      </c>
      <c r="D28" s="285">
        <f t="shared" ref="D28:R28" si="13">D29+D33+D36+D45</f>
        <v>0</v>
      </c>
      <c r="E28" s="285">
        <f t="shared" si="13"/>
        <v>0</v>
      </c>
      <c r="F28" s="285">
        <f t="shared" si="13"/>
        <v>0</v>
      </c>
      <c r="G28" s="285">
        <f t="shared" si="13"/>
        <v>0</v>
      </c>
      <c r="H28" s="285">
        <f t="shared" si="13"/>
        <v>0</v>
      </c>
      <c r="I28" s="285">
        <f t="shared" si="13"/>
        <v>0</v>
      </c>
      <c r="J28" s="285">
        <f t="shared" si="13"/>
        <v>0</v>
      </c>
      <c r="K28" s="285">
        <f t="shared" si="13"/>
        <v>0</v>
      </c>
      <c r="L28" s="285">
        <f t="shared" si="13"/>
        <v>0</v>
      </c>
      <c r="M28" s="285">
        <f t="shared" si="13"/>
        <v>0</v>
      </c>
      <c r="N28" s="285">
        <f t="shared" si="13"/>
        <v>0</v>
      </c>
      <c r="O28" s="285">
        <f t="shared" si="13"/>
        <v>0</v>
      </c>
      <c r="P28" s="285">
        <f t="shared" si="13"/>
        <v>0</v>
      </c>
      <c r="Q28" s="285">
        <f t="shared" si="13"/>
        <v>0</v>
      </c>
      <c r="R28" s="285">
        <f t="shared" si="13"/>
        <v>0</v>
      </c>
      <c r="S28" s="285">
        <f t="shared" si="2"/>
        <v>0</v>
      </c>
      <c r="T28" s="285">
        <f>T29+T33+T36+T45</f>
        <v>0</v>
      </c>
      <c r="U28" s="285">
        <f t="shared" ref="U28" si="14">U29+U33+U36+U45</f>
        <v>0</v>
      </c>
      <c r="V28" s="285">
        <f>V29+V33+V36+V45</f>
        <v>0</v>
      </c>
      <c r="W28" s="285">
        <f t="shared" si="3"/>
        <v>0</v>
      </c>
      <c r="X28" s="286" t="s">
        <v>298</v>
      </c>
    </row>
    <row r="29" spans="1:25" s="7" customFormat="1" ht="24" x14ac:dyDescent="0.2">
      <c r="A29" s="287" t="s">
        <v>198</v>
      </c>
      <c r="B29" s="283" t="s">
        <v>199</v>
      </c>
      <c r="C29" s="284" t="s">
        <v>183</v>
      </c>
      <c r="D29" s="285">
        <f t="shared" ref="D29:W29" si="15">SUM(D30:D32)</f>
        <v>0</v>
      </c>
      <c r="E29" s="285">
        <f t="shared" si="15"/>
        <v>0</v>
      </c>
      <c r="F29" s="285">
        <f t="shared" si="15"/>
        <v>0</v>
      </c>
      <c r="G29" s="285">
        <f t="shared" si="15"/>
        <v>0</v>
      </c>
      <c r="H29" s="285">
        <f t="shared" si="15"/>
        <v>0</v>
      </c>
      <c r="I29" s="285">
        <f t="shared" si="15"/>
        <v>0</v>
      </c>
      <c r="J29" s="285">
        <f t="shared" si="15"/>
        <v>0</v>
      </c>
      <c r="K29" s="285">
        <f t="shared" si="15"/>
        <v>0</v>
      </c>
      <c r="L29" s="285">
        <f t="shared" si="15"/>
        <v>0</v>
      </c>
      <c r="M29" s="285">
        <f t="shared" si="15"/>
        <v>0</v>
      </c>
      <c r="N29" s="285">
        <f t="shared" si="15"/>
        <v>0</v>
      </c>
      <c r="O29" s="285">
        <f t="shared" si="15"/>
        <v>0</v>
      </c>
      <c r="P29" s="285">
        <f t="shared" si="15"/>
        <v>0</v>
      </c>
      <c r="Q29" s="285">
        <f t="shared" si="15"/>
        <v>0</v>
      </c>
      <c r="R29" s="285">
        <f t="shared" si="15"/>
        <v>0</v>
      </c>
      <c r="S29" s="285">
        <f t="shared" si="15"/>
        <v>0</v>
      </c>
      <c r="T29" s="285">
        <f t="shared" si="15"/>
        <v>0</v>
      </c>
      <c r="U29" s="285">
        <f t="shared" si="15"/>
        <v>0</v>
      </c>
      <c r="V29" s="285">
        <f t="shared" si="15"/>
        <v>0</v>
      </c>
      <c r="W29" s="285">
        <f t="shared" si="15"/>
        <v>0</v>
      </c>
      <c r="X29" s="286" t="s">
        <v>298</v>
      </c>
    </row>
    <row r="30" spans="1:25" s="292" customFormat="1" ht="36" x14ac:dyDescent="0.2">
      <c r="A30" s="288" t="s">
        <v>200</v>
      </c>
      <c r="B30" s="289" t="s">
        <v>201</v>
      </c>
      <c r="C30" s="288" t="s">
        <v>183</v>
      </c>
      <c r="D30" s="290">
        <v>0</v>
      </c>
      <c r="E30" s="290">
        <v>0</v>
      </c>
      <c r="F30" s="290">
        <v>0</v>
      </c>
      <c r="G30" s="290">
        <v>0</v>
      </c>
      <c r="H30" s="290">
        <v>0</v>
      </c>
      <c r="I30" s="290">
        <v>0</v>
      </c>
      <c r="J30" s="290">
        <v>0</v>
      </c>
      <c r="K30" s="290">
        <v>0</v>
      </c>
      <c r="L30" s="290">
        <v>0</v>
      </c>
      <c r="M30" s="290">
        <v>0</v>
      </c>
      <c r="N30" s="290">
        <v>0</v>
      </c>
      <c r="O30" s="290">
        <v>0</v>
      </c>
      <c r="P30" s="290">
        <v>0</v>
      </c>
      <c r="Q30" s="290">
        <v>0</v>
      </c>
      <c r="R30" s="290">
        <v>0</v>
      </c>
      <c r="S30" s="290">
        <v>0</v>
      </c>
      <c r="T30" s="290">
        <v>0</v>
      </c>
      <c r="U30" s="290">
        <v>0</v>
      </c>
      <c r="V30" s="290">
        <v>0</v>
      </c>
      <c r="W30" s="290">
        <v>0</v>
      </c>
      <c r="X30" s="291" t="s">
        <v>298</v>
      </c>
    </row>
    <row r="31" spans="1:25" s="292" customFormat="1" ht="36" x14ac:dyDescent="0.2">
      <c r="A31" s="288" t="s">
        <v>202</v>
      </c>
      <c r="B31" s="289" t="s">
        <v>203</v>
      </c>
      <c r="C31" s="288" t="s">
        <v>183</v>
      </c>
      <c r="D31" s="290">
        <v>0</v>
      </c>
      <c r="E31" s="290">
        <v>0</v>
      </c>
      <c r="F31" s="290">
        <v>0</v>
      </c>
      <c r="G31" s="290">
        <v>0</v>
      </c>
      <c r="H31" s="290">
        <v>0</v>
      </c>
      <c r="I31" s="290">
        <v>0</v>
      </c>
      <c r="J31" s="290">
        <v>0</v>
      </c>
      <c r="K31" s="290">
        <v>0</v>
      </c>
      <c r="L31" s="290">
        <v>0</v>
      </c>
      <c r="M31" s="290">
        <v>0</v>
      </c>
      <c r="N31" s="290">
        <v>0</v>
      </c>
      <c r="O31" s="290">
        <v>0</v>
      </c>
      <c r="P31" s="290">
        <v>0</v>
      </c>
      <c r="Q31" s="290">
        <v>0</v>
      </c>
      <c r="R31" s="290">
        <v>0</v>
      </c>
      <c r="S31" s="290">
        <v>0</v>
      </c>
      <c r="T31" s="290">
        <v>0</v>
      </c>
      <c r="U31" s="290">
        <v>0</v>
      </c>
      <c r="V31" s="290">
        <v>0</v>
      </c>
      <c r="W31" s="290">
        <v>0</v>
      </c>
      <c r="X31" s="291" t="s">
        <v>298</v>
      </c>
    </row>
    <row r="32" spans="1:25" s="292" customFormat="1" ht="24" x14ac:dyDescent="0.2">
      <c r="A32" s="288" t="s">
        <v>204</v>
      </c>
      <c r="B32" s="289" t="s">
        <v>205</v>
      </c>
      <c r="C32" s="288" t="s">
        <v>183</v>
      </c>
      <c r="D32" s="290">
        <f t="shared" ref="D32:M33" si="16">SUM(D33:D34)</f>
        <v>0</v>
      </c>
      <c r="E32" s="290">
        <f t="shared" si="16"/>
        <v>0</v>
      </c>
      <c r="F32" s="290">
        <f t="shared" si="16"/>
        <v>0</v>
      </c>
      <c r="G32" s="290">
        <f t="shared" si="16"/>
        <v>0</v>
      </c>
      <c r="H32" s="290">
        <f t="shared" si="16"/>
        <v>0</v>
      </c>
      <c r="I32" s="290">
        <f t="shared" si="16"/>
        <v>0</v>
      </c>
      <c r="J32" s="290">
        <f t="shared" si="16"/>
        <v>0</v>
      </c>
      <c r="K32" s="290">
        <f t="shared" si="16"/>
        <v>0</v>
      </c>
      <c r="L32" s="290">
        <f t="shared" si="16"/>
        <v>0</v>
      </c>
      <c r="M32" s="290">
        <f t="shared" si="16"/>
        <v>0</v>
      </c>
      <c r="N32" s="290">
        <f t="shared" ref="N32:W33" si="17">SUM(N33:N34)</f>
        <v>0</v>
      </c>
      <c r="O32" s="290">
        <f t="shared" si="17"/>
        <v>0</v>
      </c>
      <c r="P32" s="290">
        <f t="shared" si="17"/>
        <v>0</v>
      </c>
      <c r="Q32" s="290">
        <f t="shared" si="17"/>
        <v>0</v>
      </c>
      <c r="R32" s="290">
        <f t="shared" si="17"/>
        <v>0</v>
      </c>
      <c r="S32" s="290">
        <f t="shared" si="17"/>
        <v>0</v>
      </c>
      <c r="T32" s="290">
        <f t="shared" si="17"/>
        <v>0</v>
      </c>
      <c r="U32" s="290">
        <f t="shared" si="17"/>
        <v>0</v>
      </c>
      <c r="V32" s="290">
        <f t="shared" si="17"/>
        <v>0</v>
      </c>
      <c r="W32" s="290">
        <f t="shared" si="17"/>
        <v>0</v>
      </c>
      <c r="X32" s="291" t="s">
        <v>298</v>
      </c>
    </row>
    <row r="33" spans="1:24" s="7" customFormat="1" ht="24" x14ac:dyDescent="0.2">
      <c r="A33" s="287" t="s">
        <v>206</v>
      </c>
      <c r="B33" s="283" t="s">
        <v>207</v>
      </c>
      <c r="C33" s="284" t="s">
        <v>183</v>
      </c>
      <c r="D33" s="285">
        <f t="shared" si="16"/>
        <v>0</v>
      </c>
      <c r="E33" s="285">
        <f t="shared" si="16"/>
        <v>0</v>
      </c>
      <c r="F33" s="285">
        <f t="shared" si="16"/>
        <v>0</v>
      </c>
      <c r="G33" s="285">
        <f t="shared" si="16"/>
        <v>0</v>
      </c>
      <c r="H33" s="285">
        <f t="shared" si="16"/>
        <v>0</v>
      </c>
      <c r="I33" s="285">
        <f t="shared" si="16"/>
        <v>0</v>
      </c>
      <c r="J33" s="285">
        <f t="shared" si="16"/>
        <v>0</v>
      </c>
      <c r="K33" s="285">
        <f t="shared" si="16"/>
        <v>0</v>
      </c>
      <c r="L33" s="285">
        <f t="shared" si="16"/>
        <v>0</v>
      </c>
      <c r="M33" s="285">
        <f t="shared" si="16"/>
        <v>0</v>
      </c>
      <c r="N33" s="285">
        <f t="shared" si="17"/>
        <v>0</v>
      </c>
      <c r="O33" s="285">
        <f t="shared" si="17"/>
        <v>0</v>
      </c>
      <c r="P33" s="285">
        <f t="shared" si="17"/>
        <v>0</v>
      </c>
      <c r="Q33" s="285">
        <f t="shared" si="17"/>
        <v>0</v>
      </c>
      <c r="R33" s="285">
        <f t="shared" si="17"/>
        <v>0</v>
      </c>
      <c r="S33" s="285">
        <f t="shared" si="17"/>
        <v>0</v>
      </c>
      <c r="T33" s="285">
        <f t="shared" si="17"/>
        <v>0</v>
      </c>
      <c r="U33" s="285">
        <f t="shared" si="17"/>
        <v>0</v>
      </c>
      <c r="V33" s="285">
        <f t="shared" si="17"/>
        <v>0</v>
      </c>
      <c r="W33" s="285">
        <f t="shared" si="17"/>
        <v>0</v>
      </c>
      <c r="X33" s="286" t="s">
        <v>298</v>
      </c>
    </row>
    <row r="34" spans="1:24" s="292" customFormat="1" ht="36" x14ac:dyDescent="0.2">
      <c r="A34" s="288" t="s">
        <v>208</v>
      </c>
      <c r="B34" s="289" t="s">
        <v>209</v>
      </c>
      <c r="C34" s="288" t="s">
        <v>183</v>
      </c>
      <c r="D34" s="290">
        <v>0</v>
      </c>
      <c r="E34" s="290">
        <v>0</v>
      </c>
      <c r="F34" s="290">
        <v>0</v>
      </c>
      <c r="G34" s="290">
        <v>0</v>
      </c>
      <c r="H34" s="290">
        <v>0</v>
      </c>
      <c r="I34" s="290">
        <v>0</v>
      </c>
      <c r="J34" s="290">
        <v>0</v>
      </c>
      <c r="K34" s="290">
        <v>0</v>
      </c>
      <c r="L34" s="290">
        <v>0</v>
      </c>
      <c r="M34" s="290">
        <v>0</v>
      </c>
      <c r="N34" s="290">
        <v>0</v>
      </c>
      <c r="O34" s="290">
        <v>0</v>
      </c>
      <c r="P34" s="290">
        <v>0</v>
      </c>
      <c r="Q34" s="290">
        <v>0</v>
      </c>
      <c r="R34" s="290">
        <v>0</v>
      </c>
      <c r="S34" s="290">
        <v>0</v>
      </c>
      <c r="T34" s="290">
        <v>0</v>
      </c>
      <c r="U34" s="290">
        <v>0</v>
      </c>
      <c r="V34" s="290">
        <v>0</v>
      </c>
      <c r="W34" s="290">
        <v>0</v>
      </c>
      <c r="X34" s="291" t="s">
        <v>298</v>
      </c>
    </row>
    <row r="35" spans="1:24" s="292" customFormat="1" ht="24" x14ac:dyDescent="0.2">
      <c r="A35" s="288" t="s">
        <v>210</v>
      </c>
      <c r="B35" s="289" t="s">
        <v>211</v>
      </c>
      <c r="C35" s="288" t="s">
        <v>183</v>
      </c>
      <c r="D35" s="290">
        <v>0</v>
      </c>
      <c r="E35" s="290">
        <v>0</v>
      </c>
      <c r="F35" s="290">
        <v>0</v>
      </c>
      <c r="G35" s="290">
        <v>0</v>
      </c>
      <c r="H35" s="290">
        <v>0</v>
      </c>
      <c r="I35" s="290">
        <v>0</v>
      </c>
      <c r="J35" s="290">
        <v>0</v>
      </c>
      <c r="K35" s="290">
        <v>0</v>
      </c>
      <c r="L35" s="290">
        <v>0</v>
      </c>
      <c r="M35" s="290">
        <v>0</v>
      </c>
      <c r="N35" s="290">
        <v>0</v>
      </c>
      <c r="O35" s="290">
        <v>0</v>
      </c>
      <c r="P35" s="290">
        <v>0</v>
      </c>
      <c r="Q35" s="290">
        <v>0</v>
      </c>
      <c r="R35" s="290">
        <v>0</v>
      </c>
      <c r="S35" s="290">
        <v>0</v>
      </c>
      <c r="T35" s="290">
        <v>0</v>
      </c>
      <c r="U35" s="290">
        <v>0</v>
      </c>
      <c r="V35" s="290">
        <v>0</v>
      </c>
      <c r="W35" s="290">
        <v>0</v>
      </c>
      <c r="X35" s="291" t="s">
        <v>298</v>
      </c>
    </row>
    <row r="36" spans="1:24" s="7" customFormat="1" ht="24" x14ac:dyDescent="0.2">
      <c r="A36" s="287" t="s">
        <v>212</v>
      </c>
      <c r="B36" s="283" t="s">
        <v>213</v>
      </c>
      <c r="C36" s="284" t="s">
        <v>183</v>
      </c>
      <c r="D36" s="285">
        <f t="shared" ref="D36:W36" si="18">SUM(D37:D44)</f>
        <v>0</v>
      </c>
      <c r="E36" s="285">
        <f t="shared" si="18"/>
        <v>0</v>
      </c>
      <c r="F36" s="285">
        <f t="shared" si="18"/>
        <v>0</v>
      </c>
      <c r="G36" s="285">
        <f t="shared" si="18"/>
        <v>0</v>
      </c>
      <c r="H36" s="285">
        <f t="shared" si="18"/>
        <v>0</v>
      </c>
      <c r="I36" s="285">
        <f t="shared" si="18"/>
        <v>0</v>
      </c>
      <c r="J36" s="285">
        <f t="shared" si="18"/>
        <v>0</v>
      </c>
      <c r="K36" s="285">
        <f t="shared" si="18"/>
        <v>0</v>
      </c>
      <c r="L36" s="285">
        <f t="shared" si="18"/>
        <v>0</v>
      </c>
      <c r="M36" s="285">
        <f t="shared" si="18"/>
        <v>0</v>
      </c>
      <c r="N36" s="285">
        <f t="shared" si="18"/>
        <v>0</v>
      </c>
      <c r="O36" s="285">
        <f t="shared" si="18"/>
        <v>0</v>
      </c>
      <c r="P36" s="285">
        <f t="shared" si="18"/>
        <v>0</v>
      </c>
      <c r="Q36" s="285">
        <f t="shared" si="18"/>
        <v>0</v>
      </c>
      <c r="R36" s="285">
        <f t="shared" si="18"/>
        <v>0</v>
      </c>
      <c r="S36" s="285">
        <f t="shared" si="18"/>
        <v>0</v>
      </c>
      <c r="T36" s="285">
        <f t="shared" si="18"/>
        <v>0</v>
      </c>
      <c r="U36" s="285">
        <f t="shared" si="18"/>
        <v>0</v>
      </c>
      <c r="V36" s="285">
        <f t="shared" si="18"/>
        <v>0</v>
      </c>
      <c r="W36" s="285">
        <f t="shared" si="18"/>
        <v>0</v>
      </c>
      <c r="X36" s="286" t="s">
        <v>298</v>
      </c>
    </row>
    <row r="37" spans="1:24" s="7" customFormat="1" ht="24" x14ac:dyDescent="0.2">
      <c r="A37" s="154" t="s">
        <v>214</v>
      </c>
      <c r="B37" s="283" t="s">
        <v>215</v>
      </c>
      <c r="C37" s="284" t="s">
        <v>183</v>
      </c>
      <c r="D37" s="285">
        <v>0</v>
      </c>
      <c r="E37" s="285">
        <v>0</v>
      </c>
      <c r="F37" s="285">
        <v>0</v>
      </c>
      <c r="G37" s="285">
        <v>0</v>
      </c>
      <c r="H37" s="285">
        <v>0</v>
      </c>
      <c r="I37" s="285">
        <v>0</v>
      </c>
      <c r="J37" s="285">
        <v>0</v>
      </c>
      <c r="K37" s="285">
        <v>0</v>
      </c>
      <c r="L37" s="285">
        <v>0</v>
      </c>
      <c r="M37" s="285">
        <v>0</v>
      </c>
      <c r="N37" s="285">
        <v>0</v>
      </c>
      <c r="O37" s="285">
        <v>0</v>
      </c>
      <c r="P37" s="285">
        <v>0</v>
      </c>
      <c r="Q37" s="285">
        <v>0</v>
      </c>
      <c r="R37" s="285">
        <v>0</v>
      </c>
      <c r="S37" s="285">
        <v>0</v>
      </c>
      <c r="T37" s="285">
        <v>0</v>
      </c>
      <c r="U37" s="285">
        <v>0</v>
      </c>
      <c r="V37" s="285">
        <v>0</v>
      </c>
      <c r="W37" s="285">
        <v>0</v>
      </c>
      <c r="X37" s="286" t="s">
        <v>298</v>
      </c>
    </row>
    <row r="38" spans="1:24" s="292" customFormat="1" ht="48" x14ac:dyDescent="0.2">
      <c r="A38" s="288" t="s">
        <v>214</v>
      </c>
      <c r="B38" s="289" t="s">
        <v>216</v>
      </c>
      <c r="C38" s="288" t="s">
        <v>183</v>
      </c>
      <c r="D38" s="290">
        <v>0</v>
      </c>
      <c r="E38" s="290">
        <v>0</v>
      </c>
      <c r="F38" s="290">
        <v>0</v>
      </c>
      <c r="G38" s="290">
        <v>0</v>
      </c>
      <c r="H38" s="290">
        <v>0</v>
      </c>
      <c r="I38" s="290">
        <v>0</v>
      </c>
      <c r="J38" s="290">
        <v>0</v>
      </c>
      <c r="K38" s="290">
        <v>0</v>
      </c>
      <c r="L38" s="290">
        <v>0</v>
      </c>
      <c r="M38" s="290">
        <v>0</v>
      </c>
      <c r="N38" s="290">
        <v>0</v>
      </c>
      <c r="O38" s="290">
        <v>0</v>
      </c>
      <c r="P38" s="290">
        <v>0</v>
      </c>
      <c r="Q38" s="290">
        <v>0</v>
      </c>
      <c r="R38" s="290">
        <v>0</v>
      </c>
      <c r="S38" s="290">
        <v>0</v>
      </c>
      <c r="T38" s="290">
        <v>0</v>
      </c>
      <c r="U38" s="290">
        <v>0</v>
      </c>
      <c r="V38" s="290">
        <v>0</v>
      </c>
      <c r="W38" s="290">
        <v>0</v>
      </c>
      <c r="X38" s="291" t="s">
        <v>298</v>
      </c>
    </row>
    <row r="39" spans="1:24" s="292" customFormat="1" ht="48" x14ac:dyDescent="0.2">
      <c r="A39" s="288" t="s">
        <v>214</v>
      </c>
      <c r="B39" s="289" t="s">
        <v>217</v>
      </c>
      <c r="C39" s="288" t="s">
        <v>183</v>
      </c>
      <c r="D39" s="290">
        <v>0</v>
      </c>
      <c r="E39" s="290">
        <v>0</v>
      </c>
      <c r="F39" s="290">
        <v>0</v>
      </c>
      <c r="G39" s="290">
        <v>0</v>
      </c>
      <c r="H39" s="290">
        <v>0</v>
      </c>
      <c r="I39" s="290">
        <v>0</v>
      </c>
      <c r="J39" s="290">
        <v>0</v>
      </c>
      <c r="K39" s="290">
        <v>0</v>
      </c>
      <c r="L39" s="290">
        <v>0</v>
      </c>
      <c r="M39" s="290">
        <v>0</v>
      </c>
      <c r="N39" s="290">
        <v>0</v>
      </c>
      <c r="O39" s="290">
        <v>0</v>
      </c>
      <c r="P39" s="290">
        <v>0</v>
      </c>
      <c r="Q39" s="290">
        <v>0</v>
      </c>
      <c r="R39" s="290">
        <v>0</v>
      </c>
      <c r="S39" s="290">
        <v>0</v>
      </c>
      <c r="T39" s="290">
        <v>0</v>
      </c>
      <c r="U39" s="290">
        <v>0</v>
      </c>
      <c r="V39" s="290">
        <v>0</v>
      </c>
      <c r="W39" s="290">
        <v>0</v>
      </c>
      <c r="X39" s="291" t="s">
        <v>298</v>
      </c>
    </row>
    <row r="40" spans="1:24" s="292" customFormat="1" ht="48" x14ac:dyDescent="0.2">
      <c r="A40" s="288" t="s">
        <v>214</v>
      </c>
      <c r="B40" s="289" t="s">
        <v>218</v>
      </c>
      <c r="C40" s="288" t="s">
        <v>183</v>
      </c>
      <c r="D40" s="290">
        <v>0</v>
      </c>
      <c r="E40" s="290">
        <v>0</v>
      </c>
      <c r="F40" s="290">
        <v>0</v>
      </c>
      <c r="G40" s="290">
        <v>0</v>
      </c>
      <c r="H40" s="290">
        <v>0</v>
      </c>
      <c r="I40" s="290">
        <v>0</v>
      </c>
      <c r="J40" s="290">
        <v>0</v>
      </c>
      <c r="K40" s="290">
        <v>0</v>
      </c>
      <c r="L40" s="290">
        <v>0</v>
      </c>
      <c r="M40" s="290">
        <v>0</v>
      </c>
      <c r="N40" s="290">
        <v>0</v>
      </c>
      <c r="O40" s="290">
        <v>0</v>
      </c>
      <c r="P40" s="290">
        <v>0</v>
      </c>
      <c r="Q40" s="290">
        <v>0</v>
      </c>
      <c r="R40" s="290">
        <v>0</v>
      </c>
      <c r="S40" s="290">
        <v>0</v>
      </c>
      <c r="T40" s="290">
        <v>0</v>
      </c>
      <c r="U40" s="290">
        <v>0</v>
      </c>
      <c r="V40" s="290">
        <v>0</v>
      </c>
      <c r="W40" s="290">
        <v>0</v>
      </c>
      <c r="X40" s="291" t="s">
        <v>298</v>
      </c>
    </row>
    <row r="41" spans="1:24" s="7" customFormat="1" ht="24" x14ac:dyDescent="0.2">
      <c r="A41" s="154" t="s">
        <v>219</v>
      </c>
      <c r="B41" s="283" t="s">
        <v>215</v>
      </c>
      <c r="C41" s="284" t="s">
        <v>183</v>
      </c>
      <c r="D41" s="285">
        <v>0</v>
      </c>
      <c r="E41" s="285">
        <v>0</v>
      </c>
      <c r="F41" s="285">
        <v>0</v>
      </c>
      <c r="G41" s="285">
        <v>0</v>
      </c>
      <c r="H41" s="285">
        <v>0</v>
      </c>
      <c r="I41" s="285">
        <v>0</v>
      </c>
      <c r="J41" s="285">
        <v>0</v>
      </c>
      <c r="K41" s="285">
        <v>0</v>
      </c>
      <c r="L41" s="285">
        <v>0</v>
      </c>
      <c r="M41" s="285">
        <v>0</v>
      </c>
      <c r="N41" s="285">
        <v>0</v>
      </c>
      <c r="O41" s="285">
        <v>0</v>
      </c>
      <c r="P41" s="285">
        <v>0</v>
      </c>
      <c r="Q41" s="285">
        <v>0</v>
      </c>
      <c r="R41" s="285">
        <v>0</v>
      </c>
      <c r="S41" s="285">
        <v>0</v>
      </c>
      <c r="T41" s="285">
        <v>0</v>
      </c>
      <c r="U41" s="285">
        <v>0</v>
      </c>
      <c r="V41" s="285">
        <v>0</v>
      </c>
      <c r="W41" s="285">
        <v>0</v>
      </c>
      <c r="X41" s="286" t="s">
        <v>298</v>
      </c>
    </row>
    <row r="42" spans="1:24" s="292" customFormat="1" ht="48" x14ac:dyDescent="0.2">
      <c r="A42" s="288" t="s">
        <v>219</v>
      </c>
      <c r="B42" s="289" t="s">
        <v>216</v>
      </c>
      <c r="C42" s="288" t="s">
        <v>183</v>
      </c>
      <c r="D42" s="290">
        <v>0</v>
      </c>
      <c r="E42" s="290">
        <v>0</v>
      </c>
      <c r="F42" s="290">
        <v>0</v>
      </c>
      <c r="G42" s="290">
        <v>0</v>
      </c>
      <c r="H42" s="290">
        <v>0</v>
      </c>
      <c r="I42" s="290">
        <v>0</v>
      </c>
      <c r="J42" s="290">
        <v>0</v>
      </c>
      <c r="K42" s="290">
        <v>0</v>
      </c>
      <c r="L42" s="290">
        <v>0</v>
      </c>
      <c r="M42" s="290">
        <v>0</v>
      </c>
      <c r="N42" s="290">
        <v>0</v>
      </c>
      <c r="O42" s="290">
        <v>0</v>
      </c>
      <c r="P42" s="290">
        <v>0</v>
      </c>
      <c r="Q42" s="290">
        <v>0</v>
      </c>
      <c r="R42" s="290">
        <v>0</v>
      </c>
      <c r="S42" s="290">
        <v>0</v>
      </c>
      <c r="T42" s="290">
        <v>0</v>
      </c>
      <c r="U42" s="290">
        <v>0</v>
      </c>
      <c r="V42" s="290">
        <v>0</v>
      </c>
      <c r="W42" s="290">
        <v>0</v>
      </c>
      <c r="X42" s="291" t="s">
        <v>298</v>
      </c>
    </row>
    <row r="43" spans="1:24" s="292" customFormat="1" ht="48" x14ac:dyDescent="0.2">
      <c r="A43" s="288" t="s">
        <v>219</v>
      </c>
      <c r="B43" s="289" t="s">
        <v>217</v>
      </c>
      <c r="C43" s="288" t="s">
        <v>183</v>
      </c>
      <c r="D43" s="290">
        <v>0</v>
      </c>
      <c r="E43" s="290">
        <v>0</v>
      </c>
      <c r="F43" s="290">
        <v>0</v>
      </c>
      <c r="G43" s="290">
        <v>0</v>
      </c>
      <c r="H43" s="290">
        <v>0</v>
      </c>
      <c r="I43" s="290">
        <v>0</v>
      </c>
      <c r="J43" s="290">
        <v>0</v>
      </c>
      <c r="K43" s="290">
        <v>0</v>
      </c>
      <c r="L43" s="290">
        <v>0</v>
      </c>
      <c r="M43" s="290">
        <v>0</v>
      </c>
      <c r="N43" s="290">
        <v>0</v>
      </c>
      <c r="O43" s="290">
        <v>0</v>
      </c>
      <c r="P43" s="290">
        <v>0</v>
      </c>
      <c r="Q43" s="290">
        <v>0</v>
      </c>
      <c r="R43" s="290">
        <v>0</v>
      </c>
      <c r="S43" s="290">
        <v>0</v>
      </c>
      <c r="T43" s="290">
        <v>0</v>
      </c>
      <c r="U43" s="290">
        <v>0</v>
      </c>
      <c r="V43" s="290">
        <v>0</v>
      </c>
      <c r="W43" s="290">
        <v>0</v>
      </c>
      <c r="X43" s="291" t="s">
        <v>298</v>
      </c>
    </row>
    <row r="44" spans="1:24" s="292" customFormat="1" ht="48" x14ac:dyDescent="0.2">
      <c r="A44" s="288" t="s">
        <v>219</v>
      </c>
      <c r="B44" s="289" t="s">
        <v>220</v>
      </c>
      <c r="C44" s="288" t="s">
        <v>183</v>
      </c>
      <c r="D44" s="290">
        <v>0</v>
      </c>
      <c r="E44" s="290">
        <v>0</v>
      </c>
      <c r="F44" s="290">
        <v>0</v>
      </c>
      <c r="G44" s="290">
        <v>0</v>
      </c>
      <c r="H44" s="290">
        <v>0</v>
      </c>
      <c r="I44" s="290">
        <v>0</v>
      </c>
      <c r="J44" s="290">
        <v>0</v>
      </c>
      <c r="K44" s="290">
        <v>0</v>
      </c>
      <c r="L44" s="290">
        <v>0</v>
      </c>
      <c r="M44" s="290">
        <v>0</v>
      </c>
      <c r="N44" s="290">
        <v>0</v>
      </c>
      <c r="O44" s="290">
        <v>0</v>
      </c>
      <c r="P44" s="290">
        <v>0</v>
      </c>
      <c r="Q44" s="290">
        <v>0</v>
      </c>
      <c r="R44" s="290">
        <v>0</v>
      </c>
      <c r="S44" s="290">
        <v>0</v>
      </c>
      <c r="T44" s="290">
        <v>0</v>
      </c>
      <c r="U44" s="290">
        <v>0</v>
      </c>
      <c r="V44" s="290">
        <v>0</v>
      </c>
      <c r="W44" s="290">
        <v>0</v>
      </c>
      <c r="X44" s="291" t="s">
        <v>298</v>
      </c>
    </row>
    <row r="45" spans="1:24" s="7" customFormat="1" ht="48" x14ac:dyDescent="0.2">
      <c r="A45" s="287" t="s">
        <v>221</v>
      </c>
      <c r="B45" s="283" t="s">
        <v>222</v>
      </c>
      <c r="C45" s="284" t="s">
        <v>183</v>
      </c>
      <c r="D45" s="285">
        <f t="shared" ref="D45:W45" si="19">SUM(D46:D47)</f>
        <v>0</v>
      </c>
      <c r="E45" s="285">
        <f t="shared" si="19"/>
        <v>0</v>
      </c>
      <c r="F45" s="285">
        <f t="shared" si="19"/>
        <v>0</v>
      </c>
      <c r="G45" s="285">
        <f t="shared" si="19"/>
        <v>0</v>
      </c>
      <c r="H45" s="285">
        <f t="shared" si="19"/>
        <v>0</v>
      </c>
      <c r="I45" s="285">
        <f t="shared" si="19"/>
        <v>0</v>
      </c>
      <c r="J45" s="285">
        <f t="shared" si="19"/>
        <v>0</v>
      </c>
      <c r="K45" s="285">
        <f t="shared" si="19"/>
        <v>0</v>
      </c>
      <c r="L45" s="285">
        <f t="shared" si="19"/>
        <v>0</v>
      </c>
      <c r="M45" s="285">
        <f t="shared" si="19"/>
        <v>0</v>
      </c>
      <c r="N45" s="285">
        <f t="shared" si="19"/>
        <v>0</v>
      </c>
      <c r="O45" s="285">
        <f t="shared" si="19"/>
        <v>0</v>
      </c>
      <c r="P45" s="285">
        <f t="shared" si="19"/>
        <v>0</v>
      </c>
      <c r="Q45" s="285">
        <f t="shared" si="19"/>
        <v>0</v>
      </c>
      <c r="R45" s="285">
        <f t="shared" si="19"/>
        <v>0</v>
      </c>
      <c r="S45" s="285">
        <f t="shared" si="19"/>
        <v>0</v>
      </c>
      <c r="T45" s="285">
        <f t="shared" si="19"/>
        <v>0</v>
      </c>
      <c r="U45" s="285">
        <f t="shared" si="19"/>
        <v>0</v>
      </c>
      <c r="V45" s="285">
        <f t="shared" si="19"/>
        <v>0</v>
      </c>
      <c r="W45" s="285">
        <f t="shared" si="19"/>
        <v>0</v>
      </c>
      <c r="X45" s="286" t="s">
        <v>298</v>
      </c>
    </row>
    <row r="46" spans="1:24" s="292" customFormat="1" ht="36" x14ac:dyDescent="0.2">
      <c r="A46" s="288" t="s">
        <v>223</v>
      </c>
      <c r="B46" s="289" t="s">
        <v>224</v>
      </c>
      <c r="C46" s="288" t="s">
        <v>183</v>
      </c>
      <c r="D46" s="290">
        <v>0</v>
      </c>
      <c r="E46" s="290">
        <v>0</v>
      </c>
      <c r="F46" s="290">
        <v>0</v>
      </c>
      <c r="G46" s="290">
        <v>0</v>
      </c>
      <c r="H46" s="290">
        <v>0</v>
      </c>
      <c r="I46" s="290">
        <v>0</v>
      </c>
      <c r="J46" s="290">
        <v>0</v>
      </c>
      <c r="K46" s="290">
        <v>0</v>
      </c>
      <c r="L46" s="290">
        <v>0</v>
      </c>
      <c r="M46" s="290">
        <v>0</v>
      </c>
      <c r="N46" s="290">
        <v>0</v>
      </c>
      <c r="O46" s="290">
        <v>0</v>
      </c>
      <c r="P46" s="290">
        <v>0</v>
      </c>
      <c r="Q46" s="290">
        <v>0</v>
      </c>
      <c r="R46" s="290">
        <v>0</v>
      </c>
      <c r="S46" s="290">
        <v>0</v>
      </c>
      <c r="T46" s="290">
        <v>0</v>
      </c>
      <c r="U46" s="290">
        <v>0</v>
      </c>
      <c r="V46" s="290">
        <v>0</v>
      </c>
      <c r="W46" s="290">
        <v>0</v>
      </c>
      <c r="X46" s="291" t="s">
        <v>298</v>
      </c>
    </row>
    <row r="47" spans="1:24" s="292" customFormat="1" ht="48" x14ac:dyDescent="0.2">
      <c r="A47" s="288" t="s">
        <v>225</v>
      </c>
      <c r="B47" s="289" t="s">
        <v>226</v>
      </c>
      <c r="C47" s="288" t="s">
        <v>183</v>
      </c>
      <c r="D47" s="290">
        <v>0</v>
      </c>
      <c r="E47" s="290">
        <v>0</v>
      </c>
      <c r="F47" s="290">
        <v>0</v>
      </c>
      <c r="G47" s="290">
        <v>0</v>
      </c>
      <c r="H47" s="290">
        <v>0</v>
      </c>
      <c r="I47" s="290">
        <v>0</v>
      </c>
      <c r="J47" s="290">
        <v>0</v>
      </c>
      <c r="K47" s="290">
        <v>0</v>
      </c>
      <c r="L47" s="290">
        <v>0</v>
      </c>
      <c r="M47" s="290">
        <v>0</v>
      </c>
      <c r="N47" s="290">
        <v>0</v>
      </c>
      <c r="O47" s="290">
        <v>0</v>
      </c>
      <c r="P47" s="290">
        <v>0</v>
      </c>
      <c r="Q47" s="290">
        <v>0</v>
      </c>
      <c r="R47" s="290">
        <v>0</v>
      </c>
      <c r="S47" s="290">
        <v>0</v>
      </c>
      <c r="T47" s="290">
        <v>0</v>
      </c>
      <c r="U47" s="290">
        <v>0</v>
      </c>
      <c r="V47" s="290">
        <v>0</v>
      </c>
      <c r="W47" s="290">
        <v>0</v>
      </c>
      <c r="X47" s="291" t="s">
        <v>298</v>
      </c>
    </row>
    <row r="48" spans="1:24" s="86" customFormat="1" ht="25.5" x14ac:dyDescent="0.25">
      <c r="A48" s="255" t="s">
        <v>227</v>
      </c>
      <c r="B48" s="256" t="s">
        <v>228</v>
      </c>
      <c r="C48" s="261" t="s">
        <v>183</v>
      </c>
      <c r="D48" s="266">
        <f t="shared" ref="D48:O48" si="20">D49+D89</f>
        <v>174.22015599600002</v>
      </c>
      <c r="E48" s="267">
        <f t="shared" si="20"/>
        <v>0</v>
      </c>
      <c r="F48" s="267">
        <f t="shared" si="20"/>
        <v>0</v>
      </c>
      <c r="G48" s="266">
        <f t="shared" si="20"/>
        <v>174.22015599600002</v>
      </c>
      <c r="H48" s="267">
        <f t="shared" si="20"/>
        <v>0</v>
      </c>
      <c r="I48" s="266">
        <f t="shared" si="20"/>
        <v>47.978656100000002</v>
      </c>
      <c r="J48" s="267">
        <f t="shared" si="20"/>
        <v>0</v>
      </c>
      <c r="K48" s="267">
        <f t="shared" si="20"/>
        <v>0</v>
      </c>
      <c r="L48" s="266">
        <f t="shared" si="20"/>
        <v>47.978656100000002</v>
      </c>
      <c r="M48" s="267">
        <f t="shared" si="20"/>
        <v>0</v>
      </c>
      <c r="N48" s="266">
        <f t="shared" si="20"/>
        <v>0.78653534000000036</v>
      </c>
      <c r="O48" s="600">
        <f t="shared" si="20"/>
        <v>1.6666666539226771E-2</v>
      </c>
      <c r="P48" s="267">
        <f>P49+P89</f>
        <v>0</v>
      </c>
      <c r="Q48" s="267">
        <f t="shared" ref="Q48:Q56" si="21">Q49+Q53+Q56+Q65</f>
        <v>0</v>
      </c>
      <c r="R48" s="267">
        <f>R49+R89</f>
        <v>0</v>
      </c>
      <c r="S48" s="267">
        <f t="shared" ref="S48:S56" si="22">S49+S53+S56+S65</f>
        <v>0</v>
      </c>
      <c r="T48" s="266">
        <f>T49+T89</f>
        <v>0.78653534000000036</v>
      </c>
      <c r="U48" s="600">
        <f>U49+U89</f>
        <v>1.6666666539226771E-2</v>
      </c>
      <c r="V48" s="267">
        <f>V49+V89</f>
        <v>0</v>
      </c>
      <c r="W48" s="267">
        <f t="shared" ref="W48:W56" si="23">W49+W53+W56+W65</f>
        <v>0</v>
      </c>
      <c r="X48" s="268" t="s">
        <v>298</v>
      </c>
    </row>
    <row r="49" spans="1:24" s="86" customFormat="1" ht="38.25" x14ac:dyDescent="0.25">
      <c r="A49" s="257" t="s">
        <v>229</v>
      </c>
      <c r="B49" s="256" t="s">
        <v>230</v>
      </c>
      <c r="C49" s="261" t="s">
        <v>183</v>
      </c>
      <c r="D49" s="266">
        <f t="shared" ref="D49:O49" si="24">D50+D88</f>
        <v>107.42473366800002</v>
      </c>
      <c r="E49" s="267">
        <f t="shared" si="24"/>
        <v>0</v>
      </c>
      <c r="F49" s="267">
        <f t="shared" si="24"/>
        <v>0</v>
      </c>
      <c r="G49" s="266">
        <f t="shared" si="24"/>
        <v>107.42473366800002</v>
      </c>
      <c r="H49" s="267">
        <f t="shared" si="24"/>
        <v>0</v>
      </c>
      <c r="I49" s="266">
        <f t="shared" si="24"/>
        <v>47.978656100000002</v>
      </c>
      <c r="J49" s="267">
        <f t="shared" si="24"/>
        <v>0</v>
      </c>
      <c r="K49" s="267">
        <f t="shared" si="24"/>
        <v>0</v>
      </c>
      <c r="L49" s="266">
        <f t="shared" si="24"/>
        <v>47.978656100000002</v>
      </c>
      <c r="M49" s="267">
        <f t="shared" si="24"/>
        <v>0</v>
      </c>
      <c r="N49" s="266">
        <f t="shared" si="24"/>
        <v>0.78653534000000036</v>
      </c>
      <c r="O49" s="600">
        <f t="shared" si="24"/>
        <v>1.6666666539226771E-2</v>
      </c>
      <c r="P49" s="267">
        <f>P50+P88</f>
        <v>0</v>
      </c>
      <c r="Q49" s="267">
        <f t="shared" si="21"/>
        <v>0</v>
      </c>
      <c r="R49" s="267">
        <f>R50+R88</f>
        <v>0</v>
      </c>
      <c r="S49" s="267">
        <f t="shared" si="22"/>
        <v>0</v>
      </c>
      <c r="T49" s="266">
        <f>T50+T88</f>
        <v>0.78653534000000036</v>
      </c>
      <c r="U49" s="600">
        <f>U50+U88</f>
        <v>1.6666666539226771E-2</v>
      </c>
      <c r="V49" s="267">
        <f>V50+V88</f>
        <v>0</v>
      </c>
      <c r="W49" s="267">
        <f t="shared" si="23"/>
        <v>0</v>
      </c>
      <c r="X49" s="268" t="s">
        <v>298</v>
      </c>
    </row>
    <row r="50" spans="1:24" s="86" customFormat="1" ht="25.5" x14ac:dyDescent="0.25">
      <c r="A50" s="250" t="s">
        <v>231</v>
      </c>
      <c r="B50" s="256" t="s">
        <v>232</v>
      </c>
      <c r="C50" s="261" t="s">
        <v>183</v>
      </c>
      <c r="D50" s="266">
        <f>SUM(D51:D87)</f>
        <v>107.42473366800002</v>
      </c>
      <c r="E50" s="267">
        <f t="shared" ref="E50:W50" si="25">SUM(E51:E87)</f>
        <v>0</v>
      </c>
      <c r="F50" s="267">
        <f t="shared" si="25"/>
        <v>0</v>
      </c>
      <c r="G50" s="266">
        <f t="shared" si="25"/>
        <v>107.42473366800002</v>
      </c>
      <c r="H50" s="266">
        <f t="shared" si="25"/>
        <v>0</v>
      </c>
      <c r="I50" s="266">
        <f t="shared" si="25"/>
        <v>47.978656100000002</v>
      </c>
      <c r="J50" s="267">
        <f t="shared" si="25"/>
        <v>0</v>
      </c>
      <c r="K50" s="267">
        <f t="shared" si="25"/>
        <v>0</v>
      </c>
      <c r="L50" s="266">
        <f t="shared" si="25"/>
        <v>47.978656100000002</v>
      </c>
      <c r="M50" s="267">
        <f t="shared" si="25"/>
        <v>0</v>
      </c>
      <c r="N50" s="266">
        <f t="shared" si="25"/>
        <v>0.78653534000000036</v>
      </c>
      <c r="O50" s="600">
        <f>O53</f>
        <v>1.6666666539226771E-2</v>
      </c>
      <c r="P50" s="266">
        <f t="shared" si="25"/>
        <v>0</v>
      </c>
      <c r="Q50" s="267">
        <f t="shared" si="25"/>
        <v>0</v>
      </c>
      <c r="R50" s="266">
        <f t="shared" si="25"/>
        <v>0</v>
      </c>
      <c r="S50" s="267">
        <f t="shared" si="25"/>
        <v>0</v>
      </c>
      <c r="T50" s="266">
        <f t="shared" si="25"/>
        <v>0.78653534000000036</v>
      </c>
      <c r="U50" s="600">
        <f>U53</f>
        <v>1.6666666539226771E-2</v>
      </c>
      <c r="V50" s="266">
        <f t="shared" si="25"/>
        <v>0</v>
      </c>
      <c r="W50" s="267">
        <f t="shared" si="25"/>
        <v>0</v>
      </c>
      <c r="X50" s="268" t="s">
        <v>298</v>
      </c>
    </row>
    <row r="51" spans="1:24" ht="60" x14ac:dyDescent="0.25">
      <c r="A51" s="258" t="s">
        <v>231</v>
      </c>
      <c r="B51" s="228" t="s">
        <v>962</v>
      </c>
      <c r="C51" s="547" t="s">
        <v>963</v>
      </c>
      <c r="D51" s="276">
        <f>SUM(E51:H51)</f>
        <v>0</v>
      </c>
      <c r="E51" s="274">
        <v>0</v>
      </c>
      <c r="F51" s="274">
        <v>0</v>
      </c>
      <c r="G51" s="133">
        <v>0</v>
      </c>
      <c r="H51" s="274">
        <v>0</v>
      </c>
      <c r="I51" s="276">
        <f>SUM(J51:M51)</f>
        <v>0</v>
      </c>
      <c r="J51" s="274">
        <v>0</v>
      </c>
      <c r="K51" s="274">
        <v>0</v>
      </c>
      <c r="L51" s="274">
        <v>0</v>
      </c>
      <c r="M51" s="274">
        <v>0</v>
      </c>
      <c r="N51" s="274">
        <v>0</v>
      </c>
      <c r="O51" s="274">
        <f t="shared" ref="O51:O56" si="26">O52+O56+O59+O68</f>
        <v>0.13333333232008737</v>
      </c>
      <c r="P51" s="274">
        <v>0</v>
      </c>
      <c r="Q51" s="274">
        <f t="shared" si="21"/>
        <v>0</v>
      </c>
      <c r="R51" s="274">
        <v>0</v>
      </c>
      <c r="S51" s="274">
        <f t="shared" si="22"/>
        <v>0</v>
      </c>
      <c r="T51" s="274">
        <v>0</v>
      </c>
      <c r="U51" s="274">
        <f t="shared" ref="U51:U56" si="27">U52+U56+U59+U68</f>
        <v>0.13333333232008737</v>
      </c>
      <c r="V51" s="274">
        <v>0</v>
      </c>
      <c r="W51" s="274">
        <f t="shared" si="23"/>
        <v>0</v>
      </c>
      <c r="X51" s="275" t="s">
        <v>298</v>
      </c>
    </row>
    <row r="52" spans="1:24" ht="60" x14ac:dyDescent="0.25">
      <c r="A52" s="258" t="s">
        <v>231</v>
      </c>
      <c r="B52" s="228" t="s">
        <v>964</v>
      </c>
      <c r="C52" s="547" t="s">
        <v>965</v>
      </c>
      <c r="D52" s="276">
        <f t="shared" ref="D52:D87" si="28">SUM(E52:H52)</f>
        <v>0</v>
      </c>
      <c r="E52" s="274">
        <v>0</v>
      </c>
      <c r="F52" s="274">
        <v>0</v>
      </c>
      <c r="G52" s="133">
        <v>0</v>
      </c>
      <c r="H52" s="274">
        <v>0</v>
      </c>
      <c r="I52" s="276">
        <f t="shared" ref="I52:I87" si="29">SUM(J52:M52)</f>
        <v>0</v>
      </c>
      <c r="J52" s="274">
        <v>0</v>
      </c>
      <c r="K52" s="274">
        <v>0</v>
      </c>
      <c r="L52" s="274">
        <v>0</v>
      </c>
      <c r="M52" s="274">
        <v>0</v>
      </c>
      <c r="N52" s="274">
        <v>0</v>
      </c>
      <c r="O52" s="274">
        <f t="shared" si="26"/>
        <v>8.3333332699718543E-2</v>
      </c>
      <c r="P52" s="274">
        <v>0</v>
      </c>
      <c r="Q52" s="274">
        <f t="shared" si="21"/>
        <v>0</v>
      </c>
      <c r="R52" s="274">
        <v>0</v>
      </c>
      <c r="S52" s="274">
        <f t="shared" si="22"/>
        <v>0</v>
      </c>
      <c r="T52" s="274">
        <v>0</v>
      </c>
      <c r="U52" s="274">
        <f t="shared" si="27"/>
        <v>8.3333332699718543E-2</v>
      </c>
      <c r="V52" s="274">
        <v>0</v>
      </c>
      <c r="W52" s="274">
        <f t="shared" si="23"/>
        <v>0</v>
      </c>
      <c r="X52" s="275" t="s">
        <v>298</v>
      </c>
    </row>
    <row r="53" spans="1:24" ht="67.5" x14ac:dyDescent="0.25">
      <c r="A53" s="258" t="s">
        <v>231</v>
      </c>
      <c r="B53" s="226" t="s">
        <v>966</v>
      </c>
      <c r="C53" s="227" t="s">
        <v>967</v>
      </c>
      <c r="D53" s="276">
        <f t="shared" si="28"/>
        <v>31.387322040000001</v>
      </c>
      <c r="E53" s="274">
        <v>0</v>
      </c>
      <c r="F53" s="274">
        <v>0</v>
      </c>
      <c r="G53" s="593">
        <v>31.387322040000001</v>
      </c>
      <c r="H53" s="274">
        <v>0</v>
      </c>
      <c r="I53" s="276">
        <f t="shared" si="29"/>
        <v>31.91044407</v>
      </c>
      <c r="J53" s="274">
        <v>0</v>
      </c>
      <c r="K53" s="274">
        <v>0</v>
      </c>
      <c r="L53" s="276">
        <v>31.91044407</v>
      </c>
      <c r="M53" s="274">
        <v>0</v>
      </c>
      <c r="N53" s="276">
        <f>P53+R53+T53+V53</f>
        <v>0.52312202999999968</v>
      </c>
      <c r="O53" s="599">
        <f>I53/D53-100%</f>
        <v>1.6666666539226771E-2</v>
      </c>
      <c r="P53" s="276">
        <v>0</v>
      </c>
      <c r="Q53" s="591">
        <v>0</v>
      </c>
      <c r="R53" s="276">
        <v>0</v>
      </c>
      <c r="S53" s="599">
        <v>0</v>
      </c>
      <c r="T53" s="276">
        <f>L53-G53</f>
        <v>0.52312202999999968</v>
      </c>
      <c r="U53" s="599">
        <f>L53/G53-100%</f>
        <v>1.6666666539226771E-2</v>
      </c>
      <c r="V53" s="276">
        <v>0</v>
      </c>
      <c r="W53" s="599">
        <v>0</v>
      </c>
      <c r="X53" s="595" t="s">
        <v>1117</v>
      </c>
    </row>
    <row r="54" spans="1:24" ht="60" x14ac:dyDescent="0.25">
      <c r="A54" s="258" t="s">
        <v>231</v>
      </c>
      <c r="B54" s="226" t="s">
        <v>968</v>
      </c>
      <c r="C54" s="227" t="s">
        <v>969</v>
      </c>
      <c r="D54" s="276">
        <f t="shared" si="28"/>
        <v>17.633972927999999</v>
      </c>
      <c r="E54" s="274">
        <v>0</v>
      </c>
      <c r="F54" s="274">
        <v>0</v>
      </c>
      <c r="G54" s="593">
        <v>17.633972927999999</v>
      </c>
      <c r="H54" s="274">
        <v>0</v>
      </c>
      <c r="I54" s="276">
        <f t="shared" si="29"/>
        <v>0</v>
      </c>
      <c r="J54" s="274">
        <v>0</v>
      </c>
      <c r="K54" s="274">
        <v>0</v>
      </c>
      <c r="L54" s="276">
        <v>0</v>
      </c>
      <c r="M54" s="274">
        <v>0</v>
      </c>
      <c r="N54" s="274">
        <v>0</v>
      </c>
      <c r="O54" s="274">
        <f t="shared" si="26"/>
        <v>9.9999999240737658E-2</v>
      </c>
      <c r="P54" s="274">
        <v>0</v>
      </c>
      <c r="Q54" s="274">
        <f t="shared" si="21"/>
        <v>0</v>
      </c>
      <c r="R54" s="274">
        <v>0</v>
      </c>
      <c r="S54" s="274">
        <f t="shared" si="22"/>
        <v>0</v>
      </c>
      <c r="T54" s="274">
        <v>0</v>
      </c>
      <c r="U54" s="274">
        <f t="shared" si="27"/>
        <v>9.9999999240737658E-2</v>
      </c>
      <c r="V54" s="274">
        <v>0</v>
      </c>
      <c r="W54" s="274">
        <f t="shared" si="23"/>
        <v>0</v>
      </c>
      <c r="X54" s="275" t="s">
        <v>298</v>
      </c>
    </row>
    <row r="55" spans="1:24" ht="60" x14ac:dyDescent="0.25">
      <c r="A55" s="214" t="s">
        <v>231</v>
      </c>
      <c r="B55" s="228" t="s">
        <v>970</v>
      </c>
      <c r="C55" s="547" t="s">
        <v>971</v>
      </c>
      <c r="D55" s="276">
        <f t="shared" si="28"/>
        <v>0</v>
      </c>
      <c r="E55" s="274">
        <v>0</v>
      </c>
      <c r="F55" s="274">
        <v>0</v>
      </c>
      <c r="G55" s="274">
        <v>0</v>
      </c>
      <c r="H55" s="274">
        <v>0</v>
      </c>
      <c r="I55" s="276">
        <f t="shared" si="29"/>
        <v>0</v>
      </c>
      <c r="J55" s="274">
        <v>0</v>
      </c>
      <c r="K55" s="274">
        <v>0</v>
      </c>
      <c r="L55" s="274">
        <v>0</v>
      </c>
      <c r="M55" s="274">
        <v>0</v>
      </c>
      <c r="N55" s="274">
        <v>0</v>
      </c>
      <c r="O55" s="274">
        <f t="shared" si="26"/>
        <v>8.3333332700614715E-2</v>
      </c>
      <c r="P55" s="274">
        <v>0</v>
      </c>
      <c r="Q55" s="274">
        <f t="shared" si="21"/>
        <v>0</v>
      </c>
      <c r="R55" s="274">
        <v>0</v>
      </c>
      <c r="S55" s="274">
        <f t="shared" si="22"/>
        <v>0</v>
      </c>
      <c r="T55" s="274">
        <v>0</v>
      </c>
      <c r="U55" s="274">
        <f t="shared" si="27"/>
        <v>8.3333332700614715E-2</v>
      </c>
      <c r="V55" s="274">
        <v>0</v>
      </c>
      <c r="W55" s="274">
        <f t="shared" si="23"/>
        <v>0</v>
      </c>
      <c r="X55" s="275" t="s">
        <v>298</v>
      </c>
    </row>
    <row r="56" spans="1:24" ht="60" x14ac:dyDescent="0.25">
      <c r="A56" s="258" t="s">
        <v>231</v>
      </c>
      <c r="B56" s="228" t="s">
        <v>972</v>
      </c>
      <c r="C56" s="547" t="s">
        <v>973</v>
      </c>
      <c r="D56" s="276">
        <f t="shared" si="28"/>
        <v>0</v>
      </c>
      <c r="E56" s="274">
        <v>0</v>
      </c>
      <c r="F56" s="274">
        <v>0</v>
      </c>
      <c r="G56" s="274">
        <v>0</v>
      </c>
      <c r="H56" s="274">
        <v>0</v>
      </c>
      <c r="I56" s="276">
        <f t="shared" si="29"/>
        <v>0</v>
      </c>
      <c r="J56" s="274">
        <v>0</v>
      </c>
      <c r="K56" s="274">
        <v>0</v>
      </c>
      <c r="L56" s="274">
        <v>0</v>
      </c>
      <c r="M56" s="274">
        <v>0</v>
      </c>
      <c r="N56" s="274">
        <v>0</v>
      </c>
      <c r="O56" s="274">
        <f t="shared" si="26"/>
        <v>4.9999999620368829E-2</v>
      </c>
      <c r="P56" s="274">
        <v>0</v>
      </c>
      <c r="Q56" s="274">
        <f t="shared" si="21"/>
        <v>0</v>
      </c>
      <c r="R56" s="274">
        <v>0</v>
      </c>
      <c r="S56" s="274">
        <f t="shared" si="22"/>
        <v>0</v>
      </c>
      <c r="T56" s="274">
        <v>0</v>
      </c>
      <c r="U56" s="274">
        <f t="shared" si="27"/>
        <v>4.9999999620368829E-2</v>
      </c>
      <c r="V56" s="274">
        <v>0</v>
      </c>
      <c r="W56" s="274">
        <f t="shared" si="23"/>
        <v>0</v>
      </c>
      <c r="X56" s="275" t="s">
        <v>298</v>
      </c>
    </row>
    <row r="57" spans="1:24" ht="60" x14ac:dyDescent="0.25">
      <c r="A57" s="214" t="s">
        <v>231</v>
      </c>
      <c r="B57" s="228" t="s">
        <v>974</v>
      </c>
      <c r="C57" s="547" t="s">
        <v>975</v>
      </c>
      <c r="D57" s="276">
        <f t="shared" si="28"/>
        <v>0</v>
      </c>
      <c r="E57" s="274">
        <v>0</v>
      </c>
      <c r="F57" s="274">
        <v>0</v>
      </c>
      <c r="G57" s="274">
        <v>0</v>
      </c>
      <c r="H57" s="274">
        <v>0</v>
      </c>
      <c r="I57" s="276">
        <f t="shared" si="29"/>
        <v>0</v>
      </c>
      <c r="J57" s="274">
        <v>0</v>
      </c>
      <c r="K57" s="274">
        <v>0</v>
      </c>
      <c r="L57" s="274">
        <v>0</v>
      </c>
      <c r="M57" s="274">
        <v>0</v>
      </c>
      <c r="N57" s="274">
        <v>0</v>
      </c>
      <c r="O57" s="274">
        <f>SUM(O58:O60)</f>
        <v>3.3333333080245886E-2</v>
      </c>
      <c r="P57" s="274">
        <v>0</v>
      </c>
      <c r="Q57" s="274">
        <f>SUM(Q58:Q60)</f>
        <v>0</v>
      </c>
      <c r="R57" s="274">
        <v>0</v>
      </c>
      <c r="S57" s="274">
        <f>SUM(S58:S60)</f>
        <v>0</v>
      </c>
      <c r="T57" s="274">
        <v>0</v>
      </c>
      <c r="U57" s="274">
        <f>SUM(U58:U60)</f>
        <v>3.3333333080245886E-2</v>
      </c>
      <c r="V57" s="274">
        <v>0</v>
      </c>
      <c r="W57" s="274">
        <f>SUM(W58:W60)</f>
        <v>0</v>
      </c>
      <c r="X57" s="275" t="s">
        <v>298</v>
      </c>
    </row>
    <row r="58" spans="1:24" ht="45" x14ac:dyDescent="0.25">
      <c r="A58" s="258" t="s">
        <v>231</v>
      </c>
      <c r="B58" s="228" t="s">
        <v>976</v>
      </c>
      <c r="C58" s="547" t="s">
        <v>977</v>
      </c>
      <c r="D58" s="276">
        <f t="shared" si="28"/>
        <v>0</v>
      </c>
      <c r="E58" s="274">
        <v>0</v>
      </c>
      <c r="F58" s="274">
        <v>0</v>
      </c>
      <c r="G58" s="274">
        <v>0</v>
      </c>
      <c r="H58" s="274">
        <v>0</v>
      </c>
      <c r="I58" s="276">
        <f t="shared" si="29"/>
        <v>0</v>
      </c>
      <c r="J58" s="274">
        <v>0</v>
      </c>
      <c r="K58" s="274">
        <v>0</v>
      </c>
      <c r="L58" s="274">
        <v>0</v>
      </c>
      <c r="M58" s="274">
        <v>0</v>
      </c>
      <c r="N58" s="274">
        <v>0</v>
      </c>
      <c r="O58" s="274">
        <v>0</v>
      </c>
      <c r="P58" s="274">
        <v>0</v>
      </c>
      <c r="Q58" s="274">
        <v>0</v>
      </c>
      <c r="R58" s="274">
        <v>0</v>
      </c>
      <c r="S58" s="274">
        <v>0</v>
      </c>
      <c r="T58" s="274">
        <v>0</v>
      </c>
      <c r="U58" s="274">
        <v>0</v>
      </c>
      <c r="V58" s="274">
        <v>0</v>
      </c>
      <c r="W58" s="274">
        <v>0</v>
      </c>
      <c r="X58" s="275" t="s">
        <v>298</v>
      </c>
    </row>
    <row r="59" spans="1:24" ht="60" x14ac:dyDescent="0.25">
      <c r="A59" s="214" t="s">
        <v>231</v>
      </c>
      <c r="B59" s="228" t="s">
        <v>978</v>
      </c>
      <c r="C59" s="547" t="s">
        <v>979</v>
      </c>
      <c r="D59" s="276">
        <f t="shared" si="28"/>
        <v>0</v>
      </c>
      <c r="E59" s="274">
        <v>0</v>
      </c>
      <c r="F59" s="274">
        <v>0</v>
      </c>
      <c r="G59" s="274">
        <v>0</v>
      </c>
      <c r="H59" s="274">
        <v>0</v>
      </c>
      <c r="I59" s="276">
        <f t="shared" si="29"/>
        <v>0</v>
      </c>
      <c r="J59" s="274">
        <v>0</v>
      </c>
      <c r="K59" s="274">
        <v>0</v>
      </c>
      <c r="L59" s="274">
        <v>0</v>
      </c>
      <c r="M59" s="274">
        <v>0</v>
      </c>
      <c r="N59" s="274">
        <v>0</v>
      </c>
      <c r="O59" s="274">
        <v>0</v>
      </c>
      <c r="P59" s="274">
        <v>0</v>
      </c>
      <c r="Q59" s="274">
        <v>0</v>
      </c>
      <c r="R59" s="274">
        <v>0</v>
      </c>
      <c r="S59" s="274">
        <v>0</v>
      </c>
      <c r="T59" s="274">
        <v>0</v>
      </c>
      <c r="U59" s="274">
        <v>0</v>
      </c>
      <c r="V59" s="274">
        <v>0</v>
      </c>
      <c r="W59" s="274">
        <v>0</v>
      </c>
      <c r="X59" s="275" t="s">
        <v>298</v>
      </c>
    </row>
    <row r="60" spans="1:24" ht="60" x14ac:dyDescent="0.25">
      <c r="A60" s="258" t="s">
        <v>231</v>
      </c>
      <c r="B60" s="228" t="s">
        <v>980</v>
      </c>
      <c r="C60" s="547" t="s">
        <v>981</v>
      </c>
      <c r="D60" s="276">
        <f t="shared" si="28"/>
        <v>0</v>
      </c>
      <c r="E60" s="274">
        <v>0</v>
      </c>
      <c r="F60" s="274">
        <v>0</v>
      </c>
      <c r="G60" s="133">
        <v>0</v>
      </c>
      <c r="H60" s="274">
        <v>0</v>
      </c>
      <c r="I60" s="276">
        <f t="shared" si="29"/>
        <v>0</v>
      </c>
      <c r="J60" s="274">
        <v>0</v>
      </c>
      <c r="K60" s="274">
        <v>0</v>
      </c>
      <c r="L60" s="133">
        <v>0</v>
      </c>
      <c r="M60" s="274">
        <v>0</v>
      </c>
      <c r="N60" s="274">
        <v>0</v>
      </c>
      <c r="O60" s="274">
        <f t="shared" ref="O60:W61" si="30">SUM(O61:O62)</f>
        <v>3.3333333080245886E-2</v>
      </c>
      <c r="P60" s="274">
        <v>0</v>
      </c>
      <c r="Q60" s="274">
        <f t="shared" si="30"/>
        <v>0</v>
      </c>
      <c r="R60" s="274">
        <v>0</v>
      </c>
      <c r="S60" s="274">
        <f t="shared" si="30"/>
        <v>0</v>
      </c>
      <c r="T60" s="274">
        <v>0</v>
      </c>
      <c r="U60" s="274">
        <f t="shared" si="30"/>
        <v>3.3333333080245886E-2</v>
      </c>
      <c r="V60" s="274">
        <v>0</v>
      </c>
      <c r="W60" s="274">
        <f t="shared" si="30"/>
        <v>0</v>
      </c>
      <c r="X60" s="275" t="s">
        <v>298</v>
      </c>
    </row>
    <row r="61" spans="1:24" ht="60" x14ac:dyDescent="0.25">
      <c r="A61" s="214" t="s">
        <v>231</v>
      </c>
      <c r="B61" s="228" t="s">
        <v>982</v>
      </c>
      <c r="C61" s="547" t="s">
        <v>983</v>
      </c>
      <c r="D61" s="276">
        <f t="shared" si="28"/>
        <v>0</v>
      </c>
      <c r="E61" s="274">
        <v>0</v>
      </c>
      <c r="F61" s="274">
        <v>0</v>
      </c>
      <c r="G61" s="133">
        <v>0</v>
      </c>
      <c r="H61" s="274">
        <v>0</v>
      </c>
      <c r="I61" s="276">
        <f t="shared" si="29"/>
        <v>0</v>
      </c>
      <c r="J61" s="274">
        <v>0</v>
      </c>
      <c r="K61" s="274">
        <v>0</v>
      </c>
      <c r="L61" s="274">
        <v>0</v>
      </c>
      <c r="M61" s="274">
        <v>0</v>
      </c>
      <c r="N61" s="274">
        <v>0</v>
      </c>
      <c r="O61" s="274">
        <f t="shared" si="30"/>
        <v>1.6666666540122943E-2</v>
      </c>
      <c r="P61" s="274">
        <v>0</v>
      </c>
      <c r="Q61" s="274">
        <f t="shared" si="30"/>
        <v>0</v>
      </c>
      <c r="R61" s="274">
        <v>0</v>
      </c>
      <c r="S61" s="274">
        <f t="shared" si="30"/>
        <v>0</v>
      </c>
      <c r="T61" s="274">
        <v>0</v>
      </c>
      <c r="U61" s="274">
        <f t="shared" si="30"/>
        <v>1.6666666540122943E-2</v>
      </c>
      <c r="V61" s="274">
        <v>0</v>
      </c>
      <c r="W61" s="274">
        <f t="shared" si="30"/>
        <v>0</v>
      </c>
      <c r="X61" s="275" t="s">
        <v>298</v>
      </c>
    </row>
    <row r="62" spans="1:24" ht="67.5" x14ac:dyDescent="0.25">
      <c r="A62" s="258" t="s">
        <v>231</v>
      </c>
      <c r="B62" s="226" t="s">
        <v>984</v>
      </c>
      <c r="C62" s="227" t="s">
        <v>985</v>
      </c>
      <c r="D62" s="276">
        <f t="shared" si="28"/>
        <v>15.804798720000001</v>
      </c>
      <c r="E62" s="274">
        <v>0</v>
      </c>
      <c r="F62" s="274">
        <v>0</v>
      </c>
      <c r="G62" s="593">
        <v>15.804798720000001</v>
      </c>
      <c r="H62" s="274">
        <v>0</v>
      </c>
      <c r="I62" s="276">
        <f t="shared" si="29"/>
        <v>16.068212030000002</v>
      </c>
      <c r="J62" s="274">
        <v>0</v>
      </c>
      <c r="K62" s="274">
        <v>0</v>
      </c>
      <c r="L62" s="133">
        <v>16.068212030000002</v>
      </c>
      <c r="M62" s="274">
        <v>0</v>
      </c>
      <c r="N62" s="276">
        <f>P62+R62+T62+V62</f>
        <v>0.26341331000000068</v>
      </c>
      <c r="O62" s="599">
        <f>I62/D62-100%</f>
        <v>1.6666666540122943E-2</v>
      </c>
      <c r="P62" s="276">
        <v>0</v>
      </c>
      <c r="Q62" s="599">
        <v>0</v>
      </c>
      <c r="R62" s="276">
        <v>0</v>
      </c>
      <c r="S62" s="599">
        <v>0</v>
      </c>
      <c r="T62" s="276">
        <f>L62-G62</f>
        <v>0.26341331000000068</v>
      </c>
      <c r="U62" s="599">
        <f>L62/G62-100%</f>
        <v>1.6666666540122943E-2</v>
      </c>
      <c r="V62" s="276">
        <v>0</v>
      </c>
      <c r="W62" s="599">
        <v>0</v>
      </c>
      <c r="X62" s="595" t="s">
        <v>1117</v>
      </c>
    </row>
    <row r="63" spans="1:24" ht="60" x14ac:dyDescent="0.25">
      <c r="A63" s="214" t="s">
        <v>231</v>
      </c>
      <c r="B63" s="226" t="s">
        <v>986</v>
      </c>
      <c r="C63" s="227" t="s">
        <v>987</v>
      </c>
      <c r="D63" s="276">
        <f t="shared" si="28"/>
        <v>15.858624731999999</v>
      </c>
      <c r="E63" s="274">
        <v>0</v>
      </c>
      <c r="F63" s="274">
        <v>0</v>
      </c>
      <c r="G63" s="593">
        <v>15.858624731999999</v>
      </c>
      <c r="H63" s="274">
        <v>0</v>
      </c>
      <c r="I63" s="276">
        <f t="shared" si="29"/>
        <v>0</v>
      </c>
      <c r="J63" s="274">
        <v>0</v>
      </c>
      <c r="K63" s="274">
        <v>0</v>
      </c>
      <c r="L63" s="274">
        <v>0</v>
      </c>
      <c r="M63" s="274">
        <v>0</v>
      </c>
      <c r="N63" s="274">
        <v>0</v>
      </c>
      <c r="O63" s="274">
        <v>0</v>
      </c>
      <c r="P63" s="274">
        <v>0</v>
      </c>
      <c r="Q63" s="274">
        <v>0</v>
      </c>
      <c r="R63" s="274">
        <v>0</v>
      </c>
      <c r="S63" s="274">
        <v>0</v>
      </c>
      <c r="T63" s="274">
        <v>0</v>
      </c>
      <c r="U63" s="274">
        <v>0</v>
      </c>
      <c r="V63" s="274">
        <v>0</v>
      </c>
      <c r="W63" s="274">
        <v>0</v>
      </c>
      <c r="X63" s="275" t="s">
        <v>298</v>
      </c>
    </row>
    <row r="64" spans="1:24" ht="45" x14ac:dyDescent="0.25">
      <c r="A64" s="258" t="s">
        <v>231</v>
      </c>
      <c r="B64" s="228" t="s">
        <v>988</v>
      </c>
      <c r="C64" s="547" t="s">
        <v>989</v>
      </c>
      <c r="D64" s="276">
        <f t="shared" si="28"/>
        <v>0</v>
      </c>
      <c r="E64" s="274">
        <v>0</v>
      </c>
      <c r="F64" s="274">
        <v>0</v>
      </c>
      <c r="G64" s="274">
        <v>0</v>
      </c>
      <c r="H64" s="274">
        <v>0</v>
      </c>
      <c r="I64" s="276">
        <f t="shared" si="29"/>
        <v>0</v>
      </c>
      <c r="J64" s="274">
        <v>0</v>
      </c>
      <c r="K64" s="274">
        <v>0</v>
      </c>
      <c r="L64" s="274">
        <v>0</v>
      </c>
      <c r="M64" s="274">
        <v>0</v>
      </c>
      <c r="N64" s="274">
        <v>0</v>
      </c>
      <c r="O64" s="274">
        <f>SUM(O65:O72)</f>
        <v>0</v>
      </c>
      <c r="P64" s="274">
        <v>0</v>
      </c>
      <c r="Q64" s="274">
        <f>SUM(Q65:Q72)</f>
        <v>0</v>
      </c>
      <c r="R64" s="274">
        <v>0</v>
      </c>
      <c r="S64" s="274">
        <f>SUM(S65:S72)</f>
        <v>0</v>
      </c>
      <c r="T64" s="274">
        <v>0</v>
      </c>
      <c r="U64" s="274">
        <f>SUM(U65:U72)</f>
        <v>0</v>
      </c>
      <c r="V64" s="274">
        <v>0</v>
      </c>
      <c r="W64" s="274">
        <f>SUM(W65:W72)</f>
        <v>0</v>
      </c>
      <c r="X64" s="275" t="s">
        <v>298</v>
      </c>
    </row>
    <row r="65" spans="1:24" ht="60" x14ac:dyDescent="0.25">
      <c r="A65" s="214" t="s">
        <v>231</v>
      </c>
      <c r="B65" s="228" t="s">
        <v>990</v>
      </c>
      <c r="C65" s="547" t="s">
        <v>991</v>
      </c>
      <c r="D65" s="276">
        <f t="shared" si="28"/>
        <v>0</v>
      </c>
      <c r="E65" s="274">
        <v>0</v>
      </c>
      <c r="F65" s="274">
        <v>0</v>
      </c>
      <c r="G65" s="274">
        <v>0</v>
      </c>
      <c r="H65" s="274">
        <v>0</v>
      </c>
      <c r="I65" s="276">
        <f t="shared" si="29"/>
        <v>0</v>
      </c>
      <c r="J65" s="274">
        <v>0</v>
      </c>
      <c r="K65" s="274">
        <v>0</v>
      </c>
      <c r="L65" s="274">
        <v>0</v>
      </c>
      <c r="M65" s="274">
        <v>0</v>
      </c>
      <c r="N65" s="274">
        <v>0</v>
      </c>
      <c r="O65" s="274">
        <v>0</v>
      </c>
      <c r="P65" s="274">
        <v>0</v>
      </c>
      <c r="Q65" s="274">
        <v>0</v>
      </c>
      <c r="R65" s="274">
        <v>0</v>
      </c>
      <c r="S65" s="274">
        <v>0</v>
      </c>
      <c r="T65" s="274">
        <v>0</v>
      </c>
      <c r="U65" s="274">
        <v>0</v>
      </c>
      <c r="V65" s="274">
        <v>0</v>
      </c>
      <c r="W65" s="274">
        <v>0</v>
      </c>
      <c r="X65" s="275" t="s">
        <v>298</v>
      </c>
    </row>
    <row r="66" spans="1:24" ht="60" x14ac:dyDescent="0.25">
      <c r="A66" s="258" t="s">
        <v>231</v>
      </c>
      <c r="B66" s="228" t="s">
        <v>992</v>
      </c>
      <c r="C66" s="547" t="s">
        <v>993</v>
      </c>
      <c r="D66" s="276">
        <f t="shared" si="28"/>
        <v>0</v>
      </c>
      <c r="E66" s="274">
        <v>0</v>
      </c>
      <c r="F66" s="274">
        <v>0</v>
      </c>
      <c r="G66" s="274">
        <v>0</v>
      </c>
      <c r="H66" s="274">
        <v>0</v>
      </c>
      <c r="I66" s="276">
        <f t="shared" si="29"/>
        <v>0</v>
      </c>
      <c r="J66" s="274">
        <v>0</v>
      </c>
      <c r="K66" s="274">
        <v>0</v>
      </c>
      <c r="L66" s="274">
        <v>0</v>
      </c>
      <c r="M66" s="274">
        <v>0</v>
      </c>
      <c r="N66" s="274">
        <v>0</v>
      </c>
      <c r="O66" s="274">
        <v>0</v>
      </c>
      <c r="P66" s="274">
        <v>0</v>
      </c>
      <c r="Q66" s="274">
        <v>0</v>
      </c>
      <c r="R66" s="274">
        <v>0</v>
      </c>
      <c r="S66" s="274">
        <v>0</v>
      </c>
      <c r="T66" s="274">
        <v>0</v>
      </c>
      <c r="U66" s="274">
        <v>0</v>
      </c>
      <c r="V66" s="274">
        <v>0</v>
      </c>
      <c r="W66" s="274">
        <v>0</v>
      </c>
      <c r="X66" s="275" t="s">
        <v>298</v>
      </c>
    </row>
    <row r="67" spans="1:24" ht="60" x14ac:dyDescent="0.25">
      <c r="A67" s="214" t="s">
        <v>231</v>
      </c>
      <c r="B67" s="228" t="s">
        <v>994</v>
      </c>
      <c r="C67" s="547" t="s">
        <v>995</v>
      </c>
      <c r="D67" s="276">
        <f t="shared" si="28"/>
        <v>0</v>
      </c>
      <c r="E67" s="274">
        <v>0</v>
      </c>
      <c r="F67" s="274">
        <v>0</v>
      </c>
      <c r="G67" s="274">
        <v>0</v>
      </c>
      <c r="H67" s="274">
        <v>0</v>
      </c>
      <c r="I67" s="276">
        <f t="shared" si="29"/>
        <v>0</v>
      </c>
      <c r="J67" s="274">
        <v>0</v>
      </c>
      <c r="K67" s="274">
        <v>0</v>
      </c>
      <c r="L67" s="274">
        <v>0</v>
      </c>
      <c r="M67" s="274">
        <v>0</v>
      </c>
      <c r="N67" s="274">
        <v>0</v>
      </c>
      <c r="O67" s="274">
        <v>0</v>
      </c>
      <c r="P67" s="274">
        <v>0</v>
      </c>
      <c r="Q67" s="274">
        <v>0</v>
      </c>
      <c r="R67" s="274">
        <v>0</v>
      </c>
      <c r="S67" s="274">
        <v>0</v>
      </c>
      <c r="T67" s="274">
        <v>0</v>
      </c>
      <c r="U67" s="274">
        <v>0</v>
      </c>
      <c r="V67" s="274">
        <v>0</v>
      </c>
      <c r="W67" s="274">
        <v>0</v>
      </c>
      <c r="X67" s="275" t="s">
        <v>298</v>
      </c>
    </row>
    <row r="68" spans="1:24" ht="60" x14ac:dyDescent="0.25">
      <c r="A68" s="258" t="s">
        <v>231</v>
      </c>
      <c r="B68" s="228" t="s">
        <v>996</v>
      </c>
      <c r="C68" s="547" t="s">
        <v>997</v>
      </c>
      <c r="D68" s="276">
        <f t="shared" si="28"/>
        <v>0</v>
      </c>
      <c r="E68" s="274">
        <v>0</v>
      </c>
      <c r="F68" s="274">
        <v>0</v>
      </c>
      <c r="G68" s="274">
        <v>0</v>
      </c>
      <c r="H68" s="274">
        <v>0</v>
      </c>
      <c r="I68" s="276">
        <f t="shared" si="29"/>
        <v>0</v>
      </c>
      <c r="J68" s="274">
        <v>0</v>
      </c>
      <c r="K68" s="274">
        <v>0</v>
      </c>
      <c r="L68" s="274">
        <v>0</v>
      </c>
      <c r="M68" s="274">
        <v>0</v>
      </c>
      <c r="N68" s="274">
        <v>0</v>
      </c>
      <c r="O68" s="274">
        <v>0</v>
      </c>
      <c r="P68" s="274">
        <v>0</v>
      </c>
      <c r="Q68" s="274">
        <v>0</v>
      </c>
      <c r="R68" s="274">
        <v>0</v>
      </c>
      <c r="S68" s="274">
        <v>0</v>
      </c>
      <c r="T68" s="274">
        <v>0</v>
      </c>
      <c r="U68" s="274">
        <v>0</v>
      </c>
      <c r="V68" s="274">
        <v>0</v>
      </c>
      <c r="W68" s="274">
        <v>0</v>
      </c>
      <c r="X68" s="275" t="s">
        <v>298</v>
      </c>
    </row>
    <row r="69" spans="1:24" ht="60" x14ac:dyDescent="0.25">
      <c r="A69" s="214" t="s">
        <v>231</v>
      </c>
      <c r="B69" s="228" t="s">
        <v>998</v>
      </c>
      <c r="C69" s="547" t="s">
        <v>999</v>
      </c>
      <c r="D69" s="276">
        <f t="shared" si="28"/>
        <v>0</v>
      </c>
      <c r="E69" s="274">
        <v>0</v>
      </c>
      <c r="F69" s="274">
        <v>0</v>
      </c>
      <c r="G69" s="274">
        <v>0</v>
      </c>
      <c r="H69" s="274">
        <v>0</v>
      </c>
      <c r="I69" s="276">
        <f t="shared" si="29"/>
        <v>0</v>
      </c>
      <c r="J69" s="274">
        <v>0</v>
      </c>
      <c r="K69" s="274">
        <v>0</v>
      </c>
      <c r="L69" s="274">
        <v>0</v>
      </c>
      <c r="M69" s="274">
        <v>0</v>
      </c>
      <c r="N69" s="274">
        <v>0</v>
      </c>
      <c r="O69" s="274">
        <v>0</v>
      </c>
      <c r="P69" s="274">
        <v>0</v>
      </c>
      <c r="Q69" s="274">
        <v>0</v>
      </c>
      <c r="R69" s="274">
        <v>0</v>
      </c>
      <c r="S69" s="274">
        <v>0</v>
      </c>
      <c r="T69" s="274">
        <v>0</v>
      </c>
      <c r="U69" s="274">
        <v>0</v>
      </c>
      <c r="V69" s="274">
        <v>0</v>
      </c>
      <c r="W69" s="274">
        <v>0</v>
      </c>
      <c r="X69" s="275" t="s">
        <v>298</v>
      </c>
    </row>
    <row r="70" spans="1:24" ht="60" x14ac:dyDescent="0.25">
      <c r="A70" s="258" t="s">
        <v>231</v>
      </c>
      <c r="B70" s="228" t="s">
        <v>1000</v>
      </c>
      <c r="C70" s="547" t="s">
        <v>1001</v>
      </c>
      <c r="D70" s="276">
        <f t="shared" si="28"/>
        <v>0</v>
      </c>
      <c r="E70" s="274">
        <v>0</v>
      </c>
      <c r="F70" s="274">
        <v>0</v>
      </c>
      <c r="G70" s="133">
        <v>0</v>
      </c>
      <c r="H70" s="274">
        <v>0</v>
      </c>
      <c r="I70" s="276">
        <f t="shared" si="29"/>
        <v>0</v>
      </c>
      <c r="J70" s="274">
        <v>0</v>
      </c>
      <c r="K70" s="274">
        <v>0</v>
      </c>
      <c r="L70" s="274">
        <v>0</v>
      </c>
      <c r="M70" s="274">
        <v>0</v>
      </c>
      <c r="N70" s="274">
        <v>0</v>
      </c>
      <c r="O70" s="274">
        <v>0</v>
      </c>
      <c r="P70" s="274">
        <v>0</v>
      </c>
      <c r="Q70" s="274">
        <v>0</v>
      </c>
      <c r="R70" s="274">
        <v>0</v>
      </c>
      <c r="S70" s="274">
        <v>0</v>
      </c>
      <c r="T70" s="274">
        <v>0</v>
      </c>
      <c r="U70" s="274">
        <v>0</v>
      </c>
      <c r="V70" s="274">
        <v>0</v>
      </c>
      <c r="W70" s="274">
        <v>0</v>
      </c>
      <c r="X70" s="275" t="s">
        <v>298</v>
      </c>
    </row>
    <row r="71" spans="1:24" ht="45" x14ac:dyDescent="0.25">
      <c r="A71" s="214" t="s">
        <v>231</v>
      </c>
      <c r="B71" s="228" t="s">
        <v>1002</v>
      </c>
      <c r="C71" s="547" t="s">
        <v>1003</v>
      </c>
      <c r="D71" s="276">
        <f t="shared" si="28"/>
        <v>0</v>
      </c>
      <c r="E71" s="274">
        <v>0</v>
      </c>
      <c r="F71" s="274">
        <v>0</v>
      </c>
      <c r="G71" s="133">
        <v>0</v>
      </c>
      <c r="H71" s="274">
        <v>0</v>
      </c>
      <c r="I71" s="276">
        <f t="shared" si="29"/>
        <v>0</v>
      </c>
      <c r="J71" s="274">
        <v>0</v>
      </c>
      <c r="K71" s="274">
        <v>0</v>
      </c>
      <c r="L71" s="274">
        <v>0</v>
      </c>
      <c r="M71" s="274">
        <v>0</v>
      </c>
      <c r="N71" s="274">
        <v>0</v>
      </c>
      <c r="O71" s="274">
        <v>0</v>
      </c>
      <c r="P71" s="274">
        <v>0</v>
      </c>
      <c r="Q71" s="274">
        <v>0</v>
      </c>
      <c r="R71" s="274">
        <v>0</v>
      </c>
      <c r="S71" s="274">
        <v>0</v>
      </c>
      <c r="T71" s="274">
        <v>0</v>
      </c>
      <c r="U71" s="274">
        <v>0</v>
      </c>
      <c r="V71" s="274">
        <v>0</v>
      </c>
      <c r="W71" s="274">
        <v>0</v>
      </c>
      <c r="X71" s="275" t="s">
        <v>298</v>
      </c>
    </row>
    <row r="72" spans="1:24" ht="45" x14ac:dyDescent="0.25">
      <c r="A72" s="258" t="s">
        <v>231</v>
      </c>
      <c r="B72" s="228" t="s">
        <v>1004</v>
      </c>
      <c r="C72" s="547" t="s">
        <v>1005</v>
      </c>
      <c r="D72" s="276">
        <f t="shared" si="28"/>
        <v>0</v>
      </c>
      <c r="E72" s="274">
        <v>0</v>
      </c>
      <c r="F72" s="274">
        <v>0</v>
      </c>
      <c r="G72" s="133">
        <v>0</v>
      </c>
      <c r="H72" s="274">
        <v>0</v>
      </c>
      <c r="I72" s="276">
        <f t="shared" si="29"/>
        <v>0</v>
      </c>
      <c r="J72" s="274">
        <v>0</v>
      </c>
      <c r="K72" s="274">
        <v>0</v>
      </c>
      <c r="L72" s="274">
        <v>0</v>
      </c>
      <c r="M72" s="274">
        <v>0</v>
      </c>
      <c r="N72" s="274">
        <v>0</v>
      </c>
      <c r="O72" s="274">
        <v>0</v>
      </c>
      <c r="P72" s="274">
        <v>0</v>
      </c>
      <c r="Q72" s="274">
        <v>0</v>
      </c>
      <c r="R72" s="274">
        <v>0</v>
      </c>
      <c r="S72" s="274">
        <v>0</v>
      </c>
      <c r="T72" s="274">
        <v>0</v>
      </c>
      <c r="U72" s="274">
        <v>0</v>
      </c>
      <c r="V72" s="274">
        <v>0</v>
      </c>
      <c r="W72" s="274">
        <v>0</v>
      </c>
      <c r="X72" s="275" t="s">
        <v>298</v>
      </c>
    </row>
    <row r="73" spans="1:24" ht="60" x14ac:dyDescent="0.25">
      <c r="A73" s="214" t="s">
        <v>231</v>
      </c>
      <c r="B73" s="228" t="s">
        <v>1006</v>
      </c>
      <c r="C73" s="547" t="s">
        <v>1007</v>
      </c>
      <c r="D73" s="276">
        <f t="shared" si="28"/>
        <v>0</v>
      </c>
      <c r="E73" s="274">
        <v>0</v>
      </c>
      <c r="F73" s="274">
        <v>0</v>
      </c>
      <c r="G73" s="133">
        <v>0</v>
      </c>
      <c r="H73" s="274">
        <v>0</v>
      </c>
      <c r="I73" s="276">
        <f t="shared" si="29"/>
        <v>0</v>
      </c>
      <c r="J73" s="274">
        <v>0</v>
      </c>
      <c r="K73" s="274">
        <v>0</v>
      </c>
      <c r="L73" s="274">
        <v>0</v>
      </c>
      <c r="M73" s="274">
        <v>0</v>
      </c>
      <c r="N73" s="274">
        <v>0</v>
      </c>
      <c r="O73" s="274">
        <f>SUM(O88:O88)</f>
        <v>0</v>
      </c>
      <c r="P73" s="274">
        <f>SUM(P88:P88)</f>
        <v>0</v>
      </c>
      <c r="Q73" s="274">
        <f>SUM(Q88:Q88)</f>
        <v>0</v>
      </c>
      <c r="R73" s="274">
        <f>SUM(R88:R88)</f>
        <v>0</v>
      </c>
      <c r="S73" s="274">
        <f>SUM(S88:S88)</f>
        <v>0</v>
      </c>
      <c r="T73" s="274">
        <v>0</v>
      </c>
      <c r="U73" s="274">
        <f>SUM(U88:U88)</f>
        <v>0</v>
      </c>
      <c r="V73" s="274">
        <f>SUM(V88:V88)</f>
        <v>0</v>
      </c>
      <c r="W73" s="274">
        <f>SUM(W88:W88)</f>
        <v>0</v>
      </c>
      <c r="X73" s="275" t="s">
        <v>298</v>
      </c>
    </row>
    <row r="74" spans="1:24" ht="60" x14ac:dyDescent="0.25">
      <c r="A74" s="214" t="s">
        <v>231</v>
      </c>
      <c r="B74" s="226" t="s">
        <v>1008</v>
      </c>
      <c r="C74" s="227" t="s">
        <v>1009</v>
      </c>
      <c r="D74" s="276">
        <f t="shared" si="28"/>
        <v>5.4966256439999999</v>
      </c>
      <c r="E74" s="274">
        <v>0</v>
      </c>
      <c r="F74" s="274">
        <v>0</v>
      </c>
      <c r="G74" s="593">
        <v>5.4966256439999999</v>
      </c>
      <c r="H74" s="274">
        <v>0</v>
      </c>
      <c r="I74" s="276">
        <f t="shared" si="29"/>
        <v>0</v>
      </c>
      <c r="J74" s="274">
        <v>0</v>
      </c>
      <c r="K74" s="274">
        <v>0</v>
      </c>
      <c r="L74" s="276">
        <v>0</v>
      </c>
      <c r="M74" s="274">
        <v>0</v>
      </c>
      <c r="N74" s="274">
        <v>0</v>
      </c>
      <c r="O74" s="274">
        <f t="shared" ref="O74:W74" si="31">SUM(O88:O89)</f>
        <v>0</v>
      </c>
      <c r="P74" s="274">
        <f t="shared" si="31"/>
        <v>0</v>
      </c>
      <c r="Q74" s="274">
        <f t="shared" si="31"/>
        <v>0</v>
      </c>
      <c r="R74" s="274">
        <f t="shared" si="31"/>
        <v>0</v>
      </c>
      <c r="S74" s="274">
        <f t="shared" si="31"/>
        <v>0</v>
      </c>
      <c r="T74" s="274">
        <v>0</v>
      </c>
      <c r="U74" s="274">
        <f t="shared" si="31"/>
        <v>0</v>
      </c>
      <c r="V74" s="274">
        <f t="shared" si="31"/>
        <v>0</v>
      </c>
      <c r="W74" s="274">
        <f t="shared" si="31"/>
        <v>0</v>
      </c>
      <c r="X74" s="275" t="s">
        <v>298</v>
      </c>
    </row>
    <row r="75" spans="1:24" ht="60" x14ac:dyDescent="0.25">
      <c r="A75" s="214" t="s">
        <v>231</v>
      </c>
      <c r="B75" s="228" t="s">
        <v>1010</v>
      </c>
      <c r="C75" s="547" t="s">
        <v>1011</v>
      </c>
      <c r="D75" s="276">
        <f t="shared" si="28"/>
        <v>0</v>
      </c>
      <c r="E75" s="274">
        <v>0</v>
      </c>
      <c r="F75" s="274">
        <v>0</v>
      </c>
      <c r="G75" s="274">
        <v>0</v>
      </c>
      <c r="H75" s="274">
        <v>0</v>
      </c>
      <c r="I75" s="276">
        <f t="shared" si="29"/>
        <v>0</v>
      </c>
      <c r="J75" s="274">
        <v>0</v>
      </c>
      <c r="K75" s="274">
        <v>0</v>
      </c>
      <c r="L75" s="274">
        <v>0</v>
      </c>
      <c r="M75" s="274">
        <v>0</v>
      </c>
      <c r="N75" s="274">
        <v>0</v>
      </c>
      <c r="O75" s="274">
        <f t="shared" ref="O75:W75" si="32">SUM(O89:O90)</f>
        <v>0</v>
      </c>
      <c r="P75" s="274">
        <f t="shared" si="32"/>
        <v>0</v>
      </c>
      <c r="Q75" s="274">
        <f t="shared" si="32"/>
        <v>0</v>
      </c>
      <c r="R75" s="274">
        <f t="shared" si="32"/>
        <v>0</v>
      </c>
      <c r="S75" s="274">
        <f t="shared" si="32"/>
        <v>0</v>
      </c>
      <c r="T75" s="274">
        <v>0</v>
      </c>
      <c r="U75" s="274">
        <f t="shared" si="32"/>
        <v>0</v>
      </c>
      <c r="V75" s="274">
        <f t="shared" si="32"/>
        <v>0</v>
      </c>
      <c r="W75" s="274">
        <f t="shared" si="32"/>
        <v>0</v>
      </c>
      <c r="X75" s="275" t="s">
        <v>298</v>
      </c>
    </row>
    <row r="76" spans="1:24" ht="60" x14ac:dyDescent="0.25">
      <c r="A76" s="214" t="s">
        <v>231</v>
      </c>
      <c r="B76" s="228" t="s">
        <v>1012</v>
      </c>
      <c r="C76" s="547" t="s">
        <v>1013</v>
      </c>
      <c r="D76" s="276">
        <f t="shared" si="28"/>
        <v>0</v>
      </c>
      <c r="E76" s="274">
        <v>0</v>
      </c>
      <c r="F76" s="274">
        <v>0</v>
      </c>
      <c r="G76" s="274">
        <v>0</v>
      </c>
      <c r="H76" s="274">
        <v>0</v>
      </c>
      <c r="I76" s="276">
        <f t="shared" si="29"/>
        <v>0</v>
      </c>
      <c r="J76" s="274">
        <v>0</v>
      </c>
      <c r="K76" s="274">
        <v>0</v>
      </c>
      <c r="L76" s="274">
        <v>0</v>
      </c>
      <c r="M76" s="274">
        <v>0</v>
      </c>
      <c r="N76" s="274">
        <v>0</v>
      </c>
      <c r="O76" s="274">
        <f t="shared" ref="O76:W76" si="33">SUM(O90:O91)</f>
        <v>0</v>
      </c>
      <c r="P76" s="274">
        <f t="shared" si="33"/>
        <v>0</v>
      </c>
      <c r="Q76" s="274">
        <f t="shared" si="33"/>
        <v>0</v>
      </c>
      <c r="R76" s="274">
        <f t="shared" si="33"/>
        <v>0</v>
      </c>
      <c r="S76" s="274">
        <f t="shared" si="33"/>
        <v>0</v>
      </c>
      <c r="T76" s="274">
        <v>0</v>
      </c>
      <c r="U76" s="274">
        <f t="shared" si="33"/>
        <v>0</v>
      </c>
      <c r="V76" s="274">
        <f t="shared" si="33"/>
        <v>0</v>
      </c>
      <c r="W76" s="274">
        <f t="shared" si="33"/>
        <v>0</v>
      </c>
      <c r="X76" s="275" t="s">
        <v>298</v>
      </c>
    </row>
    <row r="77" spans="1:24" ht="60" x14ac:dyDescent="0.25">
      <c r="A77" s="214" t="s">
        <v>231</v>
      </c>
      <c r="B77" s="228" t="s">
        <v>1014</v>
      </c>
      <c r="C77" s="547" t="s">
        <v>1015</v>
      </c>
      <c r="D77" s="276">
        <f t="shared" si="28"/>
        <v>0</v>
      </c>
      <c r="E77" s="274">
        <v>0</v>
      </c>
      <c r="F77" s="274">
        <v>0</v>
      </c>
      <c r="G77" s="274">
        <v>0</v>
      </c>
      <c r="H77" s="274">
        <v>0</v>
      </c>
      <c r="I77" s="276">
        <f t="shared" si="29"/>
        <v>0</v>
      </c>
      <c r="J77" s="274">
        <v>0</v>
      </c>
      <c r="K77" s="274">
        <v>0</v>
      </c>
      <c r="L77" s="274">
        <v>0</v>
      </c>
      <c r="M77" s="274">
        <v>0</v>
      </c>
      <c r="N77" s="274">
        <v>0</v>
      </c>
      <c r="O77" s="274">
        <f t="shared" ref="O77:W77" si="34">SUM(O91:O92)</f>
        <v>0</v>
      </c>
      <c r="P77" s="274">
        <f t="shared" si="34"/>
        <v>0</v>
      </c>
      <c r="Q77" s="274">
        <f t="shared" si="34"/>
        <v>0</v>
      </c>
      <c r="R77" s="274">
        <f t="shared" si="34"/>
        <v>0</v>
      </c>
      <c r="S77" s="274">
        <f t="shared" si="34"/>
        <v>0</v>
      </c>
      <c r="T77" s="274">
        <f t="shared" si="34"/>
        <v>0</v>
      </c>
      <c r="U77" s="274">
        <f t="shared" si="34"/>
        <v>0</v>
      </c>
      <c r="V77" s="274">
        <f t="shared" si="34"/>
        <v>0</v>
      </c>
      <c r="W77" s="274">
        <f t="shared" si="34"/>
        <v>0</v>
      </c>
      <c r="X77" s="275" t="s">
        <v>298</v>
      </c>
    </row>
    <row r="78" spans="1:24" ht="45" x14ac:dyDescent="0.25">
      <c r="A78" s="214" t="s">
        <v>231</v>
      </c>
      <c r="B78" s="226" t="s">
        <v>1016</v>
      </c>
      <c r="C78" s="227" t="s">
        <v>1017</v>
      </c>
      <c r="D78" s="276">
        <f t="shared" si="28"/>
        <v>5.4966256439999999</v>
      </c>
      <c r="E78" s="274">
        <v>0</v>
      </c>
      <c r="F78" s="274">
        <v>0</v>
      </c>
      <c r="G78" s="593">
        <v>5.4966256439999999</v>
      </c>
      <c r="H78" s="274">
        <v>0</v>
      </c>
      <c r="I78" s="276">
        <f t="shared" si="29"/>
        <v>0</v>
      </c>
      <c r="J78" s="274">
        <v>0</v>
      </c>
      <c r="K78" s="274">
        <v>0</v>
      </c>
      <c r="L78" s="276">
        <v>0</v>
      </c>
      <c r="M78" s="274">
        <v>0</v>
      </c>
      <c r="N78" s="274">
        <v>0</v>
      </c>
      <c r="O78" s="274">
        <f t="shared" ref="O78:W78" si="35">SUM(O92:O93)</f>
        <v>0</v>
      </c>
      <c r="P78" s="274">
        <f t="shared" si="35"/>
        <v>0</v>
      </c>
      <c r="Q78" s="274">
        <f t="shared" si="35"/>
        <v>0</v>
      </c>
      <c r="R78" s="274">
        <f t="shared" si="35"/>
        <v>0</v>
      </c>
      <c r="S78" s="274">
        <f t="shared" si="35"/>
        <v>0</v>
      </c>
      <c r="T78" s="274">
        <f t="shared" si="35"/>
        <v>0</v>
      </c>
      <c r="U78" s="274">
        <f t="shared" si="35"/>
        <v>0</v>
      </c>
      <c r="V78" s="274">
        <f t="shared" si="35"/>
        <v>0</v>
      </c>
      <c r="W78" s="274">
        <f t="shared" si="35"/>
        <v>0</v>
      </c>
      <c r="X78" s="275" t="s">
        <v>298</v>
      </c>
    </row>
    <row r="79" spans="1:24" ht="45" x14ac:dyDescent="0.25">
      <c r="A79" s="214" t="s">
        <v>231</v>
      </c>
      <c r="B79" s="228" t="s">
        <v>1018</v>
      </c>
      <c r="C79" s="547" t="s">
        <v>1019</v>
      </c>
      <c r="D79" s="276">
        <f t="shared" si="28"/>
        <v>0</v>
      </c>
      <c r="E79" s="274">
        <v>0</v>
      </c>
      <c r="F79" s="274">
        <v>0</v>
      </c>
      <c r="G79" s="133">
        <v>0</v>
      </c>
      <c r="H79" s="274">
        <v>0</v>
      </c>
      <c r="I79" s="276">
        <f t="shared" si="29"/>
        <v>0</v>
      </c>
      <c r="J79" s="274">
        <v>0</v>
      </c>
      <c r="K79" s="274">
        <v>0</v>
      </c>
      <c r="L79" s="274">
        <v>0</v>
      </c>
      <c r="M79" s="274">
        <v>0</v>
      </c>
      <c r="N79" s="274">
        <v>0</v>
      </c>
      <c r="O79" s="274">
        <f t="shared" ref="O79:W79" si="36">SUM(O93:O94)</f>
        <v>0</v>
      </c>
      <c r="P79" s="274">
        <f t="shared" si="36"/>
        <v>0</v>
      </c>
      <c r="Q79" s="274">
        <f t="shared" si="36"/>
        <v>0</v>
      </c>
      <c r="R79" s="274">
        <f t="shared" si="36"/>
        <v>0</v>
      </c>
      <c r="S79" s="274">
        <f t="shared" si="36"/>
        <v>0</v>
      </c>
      <c r="T79" s="274">
        <f t="shared" si="36"/>
        <v>0</v>
      </c>
      <c r="U79" s="274">
        <f t="shared" si="36"/>
        <v>0</v>
      </c>
      <c r="V79" s="274">
        <f t="shared" si="36"/>
        <v>0</v>
      </c>
      <c r="W79" s="274">
        <f t="shared" si="36"/>
        <v>0</v>
      </c>
      <c r="X79" s="275" t="s">
        <v>298</v>
      </c>
    </row>
    <row r="80" spans="1:24" ht="45" x14ac:dyDescent="0.25">
      <c r="A80" s="214" t="s">
        <v>231</v>
      </c>
      <c r="B80" s="228" t="s">
        <v>1020</v>
      </c>
      <c r="C80" s="547" t="s">
        <v>1021</v>
      </c>
      <c r="D80" s="276">
        <f t="shared" si="28"/>
        <v>0</v>
      </c>
      <c r="E80" s="274">
        <v>0</v>
      </c>
      <c r="F80" s="274">
        <v>0</v>
      </c>
      <c r="G80" s="274">
        <v>0</v>
      </c>
      <c r="H80" s="274">
        <v>0</v>
      </c>
      <c r="I80" s="276">
        <f t="shared" si="29"/>
        <v>0</v>
      </c>
      <c r="J80" s="274">
        <v>0</v>
      </c>
      <c r="K80" s="274">
        <v>0</v>
      </c>
      <c r="L80" s="274">
        <v>0</v>
      </c>
      <c r="M80" s="274">
        <v>0</v>
      </c>
      <c r="N80" s="274">
        <v>0</v>
      </c>
      <c r="O80" s="274">
        <f t="shared" ref="O80:W80" si="37">SUM(O94:O95)</f>
        <v>0</v>
      </c>
      <c r="P80" s="274">
        <f t="shared" si="37"/>
        <v>0</v>
      </c>
      <c r="Q80" s="274">
        <f t="shared" si="37"/>
        <v>0</v>
      </c>
      <c r="R80" s="274">
        <f t="shared" si="37"/>
        <v>0</v>
      </c>
      <c r="S80" s="274">
        <f t="shared" si="37"/>
        <v>0</v>
      </c>
      <c r="T80" s="274">
        <f t="shared" si="37"/>
        <v>0</v>
      </c>
      <c r="U80" s="274">
        <f t="shared" si="37"/>
        <v>0</v>
      </c>
      <c r="V80" s="274">
        <f t="shared" si="37"/>
        <v>0</v>
      </c>
      <c r="W80" s="274">
        <f t="shared" si="37"/>
        <v>0</v>
      </c>
      <c r="X80" s="275" t="s">
        <v>298</v>
      </c>
    </row>
    <row r="81" spans="1:24" ht="45" x14ac:dyDescent="0.25">
      <c r="A81" s="214" t="s">
        <v>231</v>
      </c>
      <c r="B81" s="228" t="s">
        <v>1022</v>
      </c>
      <c r="C81" s="547" t="s">
        <v>1023</v>
      </c>
      <c r="D81" s="276">
        <f t="shared" si="28"/>
        <v>0</v>
      </c>
      <c r="E81" s="274">
        <v>0</v>
      </c>
      <c r="F81" s="274">
        <v>0</v>
      </c>
      <c r="G81" s="274">
        <v>0</v>
      </c>
      <c r="H81" s="274">
        <v>0</v>
      </c>
      <c r="I81" s="276">
        <f t="shared" si="29"/>
        <v>0</v>
      </c>
      <c r="J81" s="274">
        <v>0</v>
      </c>
      <c r="K81" s="274">
        <v>0</v>
      </c>
      <c r="L81" s="274">
        <v>0</v>
      </c>
      <c r="M81" s="274">
        <v>0</v>
      </c>
      <c r="N81" s="274">
        <v>0</v>
      </c>
      <c r="O81" s="274">
        <f t="shared" ref="O81:W81" si="38">SUM(O95:O96)</f>
        <v>0</v>
      </c>
      <c r="P81" s="274">
        <f t="shared" si="38"/>
        <v>0</v>
      </c>
      <c r="Q81" s="274">
        <f t="shared" si="38"/>
        <v>0</v>
      </c>
      <c r="R81" s="274">
        <f t="shared" si="38"/>
        <v>0</v>
      </c>
      <c r="S81" s="274">
        <f t="shared" si="38"/>
        <v>0</v>
      </c>
      <c r="T81" s="274">
        <f t="shared" si="38"/>
        <v>0</v>
      </c>
      <c r="U81" s="274">
        <f t="shared" si="38"/>
        <v>0</v>
      </c>
      <c r="V81" s="274">
        <f t="shared" si="38"/>
        <v>0</v>
      </c>
      <c r="W81" s="274">
        <f t="shared" si="38"/>
        <v>0</v>
      </c>
      <c r="X81" s="275" t="s">
        <v>298</v>
      </c>
    </row>
    <row r="82" spans="1:24" ht="45" x14ac:dyDescent="0.25">
      <c r="A82" s="214" t="s">
        <v>231</v>
      </c>
      <c r="B82" s="228" t="s">
        <v>1024</v>
      </c>
      <c r="C82" s="547" t="s">
        <v>1025</v>
      </c>
      <c r="D82" s="276">
        <f t="shared" si="28"/>
        <v>0</v>
      </c>
      <c r="E82" s="274">
        <v>0</v>
      </c>
      <c r="F82" s="274">
        <v>0</v>
      </c>
      <c r="G82" s="274">
        <v>0</v>
      </c>
      <c r="H82" s="274">
        <v>0</v>
      </c>
      <c r="I82" s="276">
        <f t="shared" si="29"/>
        <v>0</v>
      </c>
      <c r="J82" s="274">
        <v>0</v>
      </c>
      <c r="K82" s="274">
        <v>0</v>
      </c>
      <c r="L82" s="274">
        <v>0</v>
      </c>
      <c r="M82" s="274">
        <v>0</v>
      </c>
      <c r="N82" s="274">
        <v>0</v>
      </c>
      <c r="O82" s="274">
        <f t="shared" ref="O82:W82" si="39">SUM(O96:O97)</f>
        <v>0</v>
      </c>
      <c r="P82" s="274">
        <f t="shared" si="39"/>
        <v>0</v>
      </c>
      <c r="Q82" s="274">
        <f t="shared" si="39"/>
        <v>0</v>
      </c>
      <c r="R82" s="274">
        <f t="shared" si="39"/>
        <v>0</v>
      </c>
      <c r="S82" s="274">
        <f t="shared" si="39"/>
        <v>0</v>
      </c>
      <c r="T82" s="274">
        <f t="shared" si="39"/>
        <v>0</v>
      </c>
      <c r="U82" s="274">
        <f t="shared" si="39"/>
        <v>0</v>
      </c>
      <c r="V82" s="274">
        <f t="shared" si="39"/>
        <v>0</v>
      </c>
      <c r="W82" s="274">
        <f t="shared" si="39"/>
        <v>0</v>
      </c>
      <c r="X82" s="275" t="s">
        <v>298</v>
      </c>
    </row>
    <row r="83" spans="1:24" ht="45" x14ac:dyDescent="0.25">
      <c r="A83" s="214" t="s">
        <v>231</v>
      </c>
      <c r="B83" s="228" t="s">
        <v>1026</v>
      </c>
      <c r="C83" s="547" t="s">
        <v>1027</v>
      </c>
      <c r="D83" s="276">
        <f t="shared" si="28"/>
        <v>0</v>
      </c>
      <c r="E83" s="274">
        <v>0</v>
      </c>
      <c r="F83" s="274">
        <v>0</v>
      </c>
      <c r="G83" s="274">
        <v>0</v>
      </c>
      <c r="H83" s="274">
        <v>0</v>
      </c>
      <c r="I83" s="276">
        <f t="shared" si="29"/>
        <v>0</v>
      </c>
      <c r="J83" s="274">
        <v>0</v>
      </c>
      <c r="K83" s="274">
        <v>0</v>
      </c>
      <c r="L83" s="274">
        <v>0</v>
      </c>
      <c r="M83" s="274">
        <v>0</v>
      </c>
      <c r="N83" s="274">
        <v>0</v>
      </c>
      <c r="O83" s="274">
        <f t="shared" ref="O83:W83" si="40">SUM(O97:O98)</f>
        <v>0</v>
      </c>
      <c r="P83" s="274">
        <f t="shared" si="40"/>
        <v>0</v>
      </c>
      <c r="Q83" s="274">
        <f t="shared" si="40"/>
        <v>0</v>
      </c>
      <c r="R83" s="274">
        <f t="shared" si="40"/>
        <v>0</v>
      </c>
      <c r="S83" s="274">
        <f t="shared" si="40"/>
        <v>0</v>
      </c>
      <c r="T83" s="274">
        <f t="shared" si="40"/>
        <v>0</v>
      </c>
      <c r="U83" s="274">
        <f t="shared" si="40"/>
        <v>0</v>
      </c>
      <c r="V83" s="274">
        <f t="shared" si="40"/>
        <v>0</v>
      </c>
      <c r="W83" s="274">
        <f t="shared" si="40"/>
        <v>0</v>
      </c>
      <c r="X83" s="275" t="s">
        <v>298</v>
      </c>
    </row>
    <row r="84" spans="1:24" ht="45" x14ac:dyDescent="0.25">
      <c r="A84" s="214" t="s">
        <v>231</v>
      </c>
      <c r="B84" s="228" t="s">
        <v>1028</v>
      </c>
      <c r="C84" s="547" t="s">
        <v>1029</v>
      </c>
      <c r="D84" s="276">
        <f t="shared" si="28"/>
        <v>0</v>
      </c>
      <c r="E84" s="274">
        <v>0</v>
      </c>
      <c r="F84" s="274">
        <v>0</v>
      </c>
      <c r="G84" s="274">
        <v>0</v>
      </c>
      <c r="H84" s="274">
        <v>0</v>
      </c>
      <c r="I84" s="276">
        <f t="shared" si="29"/>
        <v>0</v>
      </c>
      <c r="J84" s="274">
        <v>0</v>
      </c>
      <c r="K84" s="274">
        <v>0</v>
      </c>
      <c r="L84" s="274">
        <v>0</v>
      </c>
      <c r="M84" s="274">
        <v>0</v>
      </c>
      <c r="N84" s="274">
        <v>0</v>
      </c>
      <c r="O84" s="274">
        <f t="shared" ref="O84:W84" si="41">SUM(O98:O99)</f>
        <v>0</v>
      </c>
      <c r="P84" s="274">
        <f t="shared" si="41"/>
        <v>0</v>
      </c>
      <c r="Q84" s="274">
        <f t="shared" si="41"/>
        <v>0</v>
      </c>
      <c r="R84" s="274">
        <f t="shared" si="41"/>
        <v>0</v>
      </c>
      <c r="S84" s="274">
        <f t="shared" si="41"/>
        <v>0</v>
      </c>
      <c r="T84" s="274">
        <f t="shared" si="41"/>
        <v>0</v>
      </c>
      <c r="U84" s="274">
        <f t="shared" si="41"/>
        <v>0</v>
      </c>
      <c r="V84" s="274">
        <f t="shared" si="41"/>
        <v>0</v>
      </c>
      <c r="W84" s="274">
        <f t="shared" si="41"/>
        <v>0</v>
      </c>
      <c r="X84" s="275" t="s">
        <v>298</v>
      </c>
    </row>
    <row r="85" spans="1:24" ht="45" x14ac:dyDescent="0.25">
      <c r="A85" s="214" t="s">
        <v>231</v>
      </c>
      <c r="B85" s="228" t="s">
        <v>1030</v>
      </c>
      <c r="C85" s="547" t="s">
        <v>1031</v>
      </c>
      <c r="D85" s="276">
        <f t="shared" si="28"/>
        <v>0</v>
      </c>
      <c r="E85" s="274">
        <v>0</v>
      </c>
      <c r="F85" s="274">
        <v>0</v>
      </c>
      <c r="G85" s="133">
        <v>0</v>
      </c>
      <c r="H85" s="274">
        <v>0</v>
      </c>
      <c r="I85" s="276">
        <f t="shared" si="29"/>
        <v>0</v>
      </c>
      <c r="J85" s="274">
        <v>0</v>
      </c>
      <c r="K85" s="274">
        <v>0</v>
      </c>
      <c r="L85" s="133">
        <v>0</v>
      </c>
      <c r="M85" s="274">
        <v>0</v>
      </c>
      <c r="N85" s="274">
        <v>0</v>
      </c>
      <c r="O85" s="274">
        <f t="shared" ref="O85:W85" si="42">SUM(O99:O100)</f>
        <v>0</v>
      </c>
      <c r="P85" s="274">
        <f t="shared" si="42"/>
        <v>0</v>
      </c>
      <c r="Q85" s="274">
        <f t="shared" si="42"/>
        <v>0</v>
      </c>
      <c r="R85" s="274">
        <f t="shared" si="42"/>
        <v>0</v>
      </c>
      <c r="S85" s="274">
        <f t="shared" si="42"/>
        <v>0</v>
      </c>
      <c r="T85" s="274">
        <f t="shared" si="42"/>
        <v>0</v>
      </c>
      <c r="U85" s="274">
        <f t="shared" si="42"/>
        <v>0</v>
      </c>
      <c r="V85" s="274">
        <f t="shared" si="42"/>
        <v>0</v>
      </c>
      <c r="W85" s="274">
        <f t="shared" si="42"/>
        <v>0</v>
      </c>
      <c r="X85" s="275" t="s">
        <v>298</v>
      </c>
    </row>
    <row r="86" spans="1:24" s="88" customFormat="1" ht="60" x14ac:dyDescent="0.25">
      <c r="A86" s="214" t="s">
        <v>231</v>
      </c>
      <c r="B86" s="226" t="s">
        <v>1032</v>
      </c>
      <c r="C86" s="227" t="s">
        <v>1033</v>
      </c>
      <c r="D86" s="276">
        <f t="shared" si="28"/>
        <v>7.8733819799999996</v>
      </c>
      <c r="E86" s="274">
        <v>0</v>
      </c>
      <c r="F86" s="274">
        <v>0</v>
      </c>
      <c r="G86" s="593">
        <v>7.8733819799999996</v>
      </c>
      <c r="H86" s="274">
        <v>0</v>
      </c>
      <c r="I86" s="276">
        <f t="shared" si="29"/>
        <v>0</v>
      </c>
      <c r="J86" s="274">
        <v>0</v>
      </c>
      <c r="K86" s="274">
        <v>0</v>
      </c>
      <c r="L86" s="276">
        <v>0</v>
      </c>
      <c r="M86" s="274">
        <v>0</v>
      </c>
      <c r="N86" s="274">
        <v>0</v>
      </c>
      <c r="O86" s="274">
        <f t="shared" ref="O86" si="43">SUM(O100:O101)</f>
        <v>0</v>
      </c>
      <c r="P86" s="274">
        <f t="shared" ref="P86:V86" si="44">SUM(P100:P101)</f>
        <v>0</v>
      </c>
      <c r="Q86" s="274">
        <f t="shared" si="44"/>
        <v>0</v>
      </c>
      <c r="R86" s="274">
        <f t="shared" si="44"/>
        <v>0</v>
      </c>
      <c r="S86" s="274">
        <f t="shared" si="44"/>
        <v>0</v>
      </c>
      <c r="T86" s="274">
        <f t="shared" si="44"/>
        <v>0</v>
      </c>
      <c r="U86" s="274">
        <f t="shared" si="44"/>
        <v>0</v>
      </c>
      <c r="V86" s="274">
        <f t="shared" si="44"/>
        <v>0</v>
      </c>
      <c r="W86" s="274">
        <f t="shared" ref="W86" si="45">SUM(W100:W101)</f>
        <v>0</v>
      </c>
      <c r="X86" s="275" t="s">
        <v>298</v>
      </c>
    </row>
    <row r="87" spans="1:24" s="87" customFormat="1" ht="45" x14ac:dyDescent="0.25">
      <c r="A87" s="214" t="s">
        <v>231</v>
      </c>
      <c r="B87" s="226" t="s">
        <v>1034</v>
      </c>
      <c r="C87" s="227" t="s">
        <v>1035</v>
      </c>
      <c r="D87" s="276">
        <f t="shared" si="28"/>
        <v>7.8733819799999996</v>
      </c>
      <c r="E87" s="274">
        <v>0</v>
      </c>
      <c r="F87" s="274">
        <v>0</v>
      </c>
      <c r="G87" s="593">
        <v>7.8733819799999996</v>
      </c>
      <c r="H87" s="274">
        <v>0</v>
      </c>
      <c r="I87" s="276">
        <f t="shared" si="29"/>
        <v>0</v>
      </c>
      <c r="J87" s="274">
        <v>0</v>
      </c>
      <c r="K87" s="274">
        <v>0</v>
      </c>
      <c r="L87" s="276">
        <v>0</v>
      </c>
      <c r="M87" s="274">
        <v>0</v>
      </c>
      <c r="N87" s="274">
        <v>0</v>
      </c>
      <c r="O87" s="274">
        <f t="shared" ref="O87" si="46">SUM(O101:O102)</f>
        <v>0</v>
      </c>
      <c r="P87" s="274">
        <f t="shared" ref="P87:V87" si="47">SUM(P101:P102)</f>
        <v>0</v>
      </c>
      <c r="Q87" s="274">
        <f t="shared" si="47"/>
        <v>0</v>
      </c>
      <c r="R87" s="274">
        <f t="shared" si="47"/>
        <v>0</v>
      </c>
      <c r="S87" s="274">
        <f t="shared" si="47"/>
        <v>0</v>
      </c>
      <c r="T87" s="274">
        <f t="shared" si="47"/>
        <v>0</v>
      </c>
      <c r="U87" s="274">
        <f t="shared" si="47"/>
        <v>0</v>
      </c>
      <c r="V87" s="274">
        <f t="shared" si="47"/>
        <v>0</v>
      </c>
      <c r="W87" s="274">
        <f t="shared" ref="W87" si="48">SUM(W101:W102)</f>
        <v>0</v>
      </c>
      <c r="X87" s="275" t="s">
        <v>298</v>
      </c>
    </row>
    <row r="88" spans="1:24" ht="38.25" x14ac:dyDescent="0.25">
      <c r="A88" s="259" t="s">
        <v>179</v>
      </c>
      <c r="B88" s="249" t="s">
        <v>233</v>
      </c>
      <c r="C88" s="277" t="s">
        <v>183</v>
      </c>
      <c r="D88" s="278">
        <v>0</v>
      </c>
      <c r="E88" s="278">
        <v>0</v>
      </c>
      <c r="F88" s="278">
        <v>0</v>
      </c>
      <c r="G88" s="278">
        <v>0</v>
      </c>
      <c r="H88" s="278">
        <v>0</v>
      </c>
      <c r="I88" s="278">
        <v>0</v>
      </c>
      <c r="J88" s="278">
        <v>0</v>
      </c>
      <c r="K88" s="278">
        <v>0</v>
      </c>
      <c r="L88" s="278">
        <v>0</v>
      </c>
      <c r="M88" s="278">
        <v>0</v>
      </c>
      <c r="N88" s="278">
        <v>0</v>
      </c>
      <c r="O88" s="269">
        <v>0</v>
      </c>
      <c r="P88" s="278">
        <v>0</v>
      </c>
      <c r="Q88" s="269">
        <v>0</v>
      </c>
      <c r="R88" s="278">
        <v>0</v>
      </c>
      <c r="S88" s="269">
        <v>0</v>
      </c>
      <c r="T88" s="278">
        <v>0</v>
      </c>
      <c r="U88" s="269">
        <v>0</v>
      </c>
      <c r="V88" s="278">
        <v>0</v>
      </c>
      <c r="W88" s="269">
        <v>0</v>
      </c>
      <c r="X88" s="270" t="s">
        <v>298</v>
      </c>
    </row>
    <row r="89" spans="1:24" s="86" customFormat="1" ht="38.25" x14ac:dyDescent="0.25">
      <c r="A89" s="260" t="s">
        <v>234</v>
      </c>
      <c r="B89" s="256" t="s">
        <v>235</v>
      </c>
      <c r="C89" s="293" t="s">
        <v>183</v>
      </c>
      <c r="D89" s="299">
        <f t="shared" ref="D89:N89" si="49">D90+D120</f>
        <v>66.795422328000001</v>
      </c>
      <c r="E89" s="294">
        <f t="shared" si="49"/>
        <v>0</v>
      </c>
      <c r="F89" s="294">
        <f t="shared" si="49"/>
        <v>0</v>
      </c>
      <c r="G89" s="299">
        <f t="shared" si="49"/>
        <v>66.795422328000001</v>
      </c>
      <c r="H89" s="294">
        <f t="shared" si="49"/>
        <v>0</v>
      </c>
      <c r="I89" s="299">
        <f t="shared" si="49"/>
        <v>0</v>
      </c>
      <c r="J89" s="294">
        <f t="shared" si="49"/>
        <v>0</v>
      </c>
      <c r="K89" s="294">
        <f t="shared" si="49"/>
        <v>0</v>
      </c>
      <c r="L89" s="299">
        <f t="shared" si="49"/>
        <v>0</v>
      </c>
      <c r="M89" s="294">
        <f t="shared" si="49"/>
        <v>0</v>
      </c>
      <c r="N89" s="294">
        <f t="shared" si="49"/>
        <v>0</v>
      </c>
      <c r="O89" s="267">
        <f t="shared" ref="O89:O97" si="50">O90+O94+O97+O106</f>
        <v>0</v>
      </c>
      <c r="P89" s="294">
        <f>P90+P120</f>
        <v>0</v>
      </c>
      <c r="Q89" s="267">
        <f t="shared" ref="Q89:Q97" si="51">Q90+Q94+Q97+Q106</f>
        <v>0</v>
      </c>
      <c r="R89" s="294">
        <f>R90+R120</f>
        <v>0</v>
      </c>
      <c r="S89" s="267">
        <f t="shared" ref="S89:S97" si="52">S90+S94+S97+S106</f>
        <v>0</v>
      </c>
      <c r="T89" s="294">
        <f>T90+T120</f>
        <v>0</v>
      </c>
      <c r="U89" s="267">
        <f t="shared" ref="U89:U97" si="53">U90+U94+U97+U106</f>
        <v>0</v>
      </c>
      <c r="V89" s="294">
        <f>V90+V120</f>
        <v>0</v>
      </c>
      <c r="W89" s="267">
        <f t="shared" ref="W89:W97" si="54">W90+W94+W97+W106</f>
        <v>0</v>
      </c>
      <c r="X89" s="268" t="s">
        <v>298</v>
      </c>
    </row>
    <row r="90" spans="1:24" s="86" customFormat="1" x14ac:dyDescent="0.25">
      <c r="A90" s="261" t="s">
        <v>236</v>
      </c>
      <c r="B90" s="256" t="s">
        <v>237</v>
      </c>
      <c r="C90" s="293" t="s">
        <v>183</v>
      </c>
      <c r="D90" s="300">
        <f t="shared" ref="D90:N90" si="55">SUM(D91:D119)</f>
        <v>66.795422328000001</v>
      </c>
      <c r="E90" s="295">
        <f t="shared" si="55"/>
        <v>0</v>
      </c>
      <c r="F90" s="295">
        <f t="shared" si="55"/>
        <v>0</v>
      </c>
      <c r="G90" s="300">
        <f t="shared" si="55"/>
        <v>66.795422328000001</v>
      </c>
      <c r="H90" s="295">
        <f t="shared" si="55"/>
        <v>0</v>
      </c>
      <c r="I90" s="300">
        <f t="shared" si="55"/>
        <v>0</v>
      </c>
      <c r="J90" s="295">
        <f t="shared" si="55"/>
        <v>0</v>
      </c>
      <c r="K90" s="295">
        <f t="shared" si="55"/>
        <v>0</v>
      </c>
      <c r="L90" s="300">
        <f t="shared" si="55"/>
        <v>0</v>
      </c>
      <c r="M90" s="295">
        <f t="shared" si="55"/>
        <v>0</v>
      </c>
      <c r="N90" s="295">
        <f t="shared" si="55"/>
        <v>0</v>
      </c>
      <c r="O90" s="267">
        <f t="shared" si="50"/>
        <v>0</v>
      </c>
      <c r="P90" s="295">
        <f>SUM(P91:P93)</f>
        <v>0</v>
      </c>
      <c r="Q90" s="267">
        <f t="shared" si="51"/>
        <v>0</v>
      </c>
      <c r="R90" s="295">
        <f>SUM(R91:R93)</f>
        <v>0</v>
      </c>
      <c r="S90" s="267">
        <f t="shared" si="52"/>
        <v>0</v>
      </c>
      <c r="T90" s="295">
        <f>SUM(T91:T119)</f>
        <v>0</v>
      </c>
      <c r="U90" s="267">
        <f t="shared" si="53"/>
        <v>0</v>
      </c>
      <c r="V90" s="295">
        <f>SUM(V91:V93)</f>
        <v>0</v>
      </c>
      <c r="W90" s="267">
        <f t="shared" si="54"/>
        <v>0</v>
      </c>
      <c r="X90" s="268" t="s">
        <v>298</v>
      </c>
    </row>
    <row r="91" spans="1:24" ht="30" x14ac:dyDescent="0.25">
      <c r="A91" s="258" t="s">
        <v>236</v>
      </c>
      <c r="B91" s="226" t="s">
        <v>1036</v>
      </c>
      <c r="C91" s="227" t="s">
        <v>1037</v>
      </c>
      <c r="D91" s="276">
        <f>SUM(E91:H91)</f>
        <v>16.294839371999998</v>
      </c>
      <c r="E91" s="274">
        <v>0</v>
      </c>
      <c r="F91" s="274">
        <v>0</v>
      </c>
      <c r="G91" s="593">
        <v>16.294839371999998</v>
      </c>
      <c r="H91" s="274">
        <v>0</v>
      </c>
      <c r="I91" s="276">
        <v>0</v>
      </c>
      <c r="J91" s="274">
        <v>0</v>
      </c>
      <c r="K91" s="274">
        <v>0</v>
      </c>
      <c r="L91" s="276">
        <v>0</v>
      </c>
      <c r="M91" s="274">
        <v>0</v>
      </c>
      <c r="N91" s="274">
        <v>0</v>
      </c>
      <c r="O91" s="274">
        <f t="shared" si="50"/>
        <v>0</v>
      </c>
      <c r="P91" s="274">
        <v>0</v>
      </c>
      <c r="Q91" s="274">
        <f t="shared" si="51"/>
        <v>0</v>
      </c>
      <c r="R91" s="274">
        <v>0</v>
      </c>
      <c r="S91" s="274">
        <f t="shared" si="52"/>
        <v>0</v>
      </c>
      <c r="T91" s="274">
        <v>0</v>
      </c>
      <c r="U91" s="274">
        <f t="shared" si="53"/>
        <v>0</v>
      </c>
      <c r="V91" s="274">
        <v>0</v>
      </c>
      <c r="W91" s="269">
        <f t="shared" si="54"/>
        <v>0</v>
      </c>
      <c r="X91" s="275" t="s">
        <v>298</v>
      </c>
    </row>
    <row r="92" spans="1:24" ht="30" x14ac:dyDescent="0.25">
      <c r="A92" s="214" t="s">
        <v>236</v>
      </c>
      <c r="B92" s="226" t="s">
        <v>1038</v>
      </c>
      <c r="C92" s="227" t="s">
        <v>1039</v>
      </c>
      <c r="D92" s="276">
        <f t="shared" ref="D92:D119" si="56">SUM(E92:H92)</f>
        <v>13.821240612</v>
      </c>
      <c r="E92" s="274">
        <v>0</v>
      </c>
      <c r="F92" s="274">
        <v>0</v>
      </c>
      <c r="G92" s="593">
        <v>13.821240612</v>
      </c>
      <c r="H92" s="274">
        <v>0</v>
      </c>
      <c r="I92" s="276">
        <v>0</v>
      </c>
      <c r="J92" s="274">
        <v>0</v>
      </c>
      <c r="K92" s="274">
        <v>0</v>
      </c>
      <c r="L92" s="276">
        <v>0</v>
      </c>
      <c r="M92" s="274">
        <v>0</v>
      </c>
      <c r="N92" s="274">
        <v>0</v>
      </c>
      <c r="O92" s="274">
        <f t="shared" si="50"/>
        <v>0</v>
      </c>
      <c r="P92" s="274">
        <v>0</v>
      </c>
      <c r="Q92" s="274">
        <f t="shared" si="51"/>
        <v>0</v>
      </c>
      <c r="R92" s="274">
        <v>0</v>
      </c>
      <c r="S92" s="274">
        <f t="shared" si="52"/>
        <v>0</v>
      </c>
      <c r="T92" s="274">
        <v>0</v>
      </c>
      <c r="U92" s="274">
        <f t="shared" si="53"/>
        <v>0</v>
      </c>
      <c r="V92" s="274">
        <v>0</v>
      </c>
      <c r="W92" s="269">
        <f t="shared" si="54"/>
        <v>0</v>
      </c>
      <c r="X92" s="275" t="s">
        <v>298</v>
      </c>
    </row>
    <row r="93" spans="1:24" ht="30" x14ac:dyDescent="0.25">
      <c r="A93" s="258" t="s">
        <v>236</v>
      </c>
      <c r="B93" s="226" t="s">
        <v>1040</v>
      </c>
      <c r="C93" s="227" t="s">
        <v>1041</v>
      </c>
      <c r="D93" s="276">
        <f t="shared" si="56"/>
        <v>12.96172632</v>
      </c>
      <c r="E93" s="274">
        <v>0</v>
      </c>
      <c r="F93" s="274">
        <v>0</v>
      </c>
      <c r="G93" s="593">
        <v>12.96172632</v>
      </c>
      <c r="H93" s="274">
        <v>0</v>
      </c>
      <c r="I93" s="276">
        <v>0</v>
      </c>
      <c r="J93" s="274">
        <v>0</v>
      </c>
      <c r="K93" s="274">
        <v>0</v>
      </c>
      <c r="L93" s="276">
        <v>0</v>
      </c>
      <c r="M93" s="274">
        <v>0</v>
      </c>
      <c r="N93" s="274">
        <v>0</v>
      </c>
      <c r="O93" s="274">
        <f t="shared" si="50"/>
        <v>0</v>
      </c>
      <c r="P93" s="274">
        <v>0</v>
      </c>
      <c r="Q93" s="274">
        <f t="shared" si="51"/>
        <v>0</v>
      </c>
      <c r="R93" s="274">
        <v>0</v>
      </c>
      <c r="S93" s="274">
        <f t="shared" si="52"/>
        <v>0</v>
      </c>
      <c r="T93" s="274">
        <v>0</v>
      </c>
      <c r="U93" s="274">
        <f t="shared" si="53"/>
        <v>0</v>
      </c>
      <c r="V93" s="274">
        <v>0</v>
      </c>
      <c r="W93" s="269">
        <f t="shared" si="54"/>
        <v>0</v>
      </c>
      <c r="X93" s="275" t="s">
        <v>298</v>
      </c>
    </row>
    <row r="94" spans="1:24" ht="30" x14ac:dyDescent="0.25">
      <c r="A94" s="258" t="s">
        <v>236</v>
      </c>
      <c r="B94" s="228" t="s">
        <v>1042</v>
      </c>
      <c r="C94" s="547" t="s">
        <v>1043</v>
      </c>
      <c r="D94" s="276">
        <f t="shared" si="56"/>
        <v>0</v>
      </c>
      <c r="E94" s="274">
        <v>0</v>
      </c>
      <c r="F94" s="274">
        <v>0</v>
      </c>
      <c r="G94" s="133">
        <v>0</v>
      </c>
      <c r="H94" s="274">
        <v>0</v>
      </c>
      <c r="I94" s="274">
        <v>0</v>
      </c>
      <c r="J94" s="274">
        <v>0</v>
      </c>
      <c r="K94" s="274">
        <v>0</v>
      </c>
      <c r="L94" s="274">
        <v>0</v>
      </c>
      <c r="M94" s="274">
        <v>0</v>
      </c>
      <c r="N94" s="274">
        <v>0</v>
      </c>
      <c r="O94" s="274">
        <f t="shared" si="50"/>
        <v>0</v>
      </c>
      <c r="P94" s="274">
        <v>0</v>
      </c>
      <c r="Q94" s="274">
        <f t="shared" si="51"/>
        <v>0</v>
      </c>
      <c r="R94" s="274">
        <v>0</v>
      </c>
      <c r="S94" s="274">
        <f t="shared" si="52"/>
        <v>0</v>
      </c>
      <c r="T94" s="274">
        <v>0</v>
      </c>
      <c r="U94" s="274">
        <f t="shared" si="53"/>
        <v>0</v>
      </c>
      <c r="V94" s="274">
        <v>0</v>
      </c>
      <c r="W94" s="274">
        <f t="shared" si="54"/>
        <v>0</v>
      </c>
      <c r="X94" s="275" t="s">
        <v>298</v>
      </c>
    </row>
    <row r="95" spans="1:24" ht="30" x14ac:dyDescent="0.25">
      <c r="A95" s="214" t="s">
        <v>236</v>
      </c>
      <c r="B95" s="228" t="s">
        <v>1044</v>
      </c>
      <c r="C95" s="547" t="s">
        <v>1045</v>
      </c>
      <c r="D95" s="276">
        <f t="shared" si="56"/>
        <v>0</v>
      </c>
      <c r="E95" s="274">
        <v>0</v>
      </c>
      <c r="F95" s="274">
        <v>0</v>
      </c>
      <c r="G95" s="274">
        <v>0</v>
      </c>
      <c r="H95" s="274">
        <v>0</v>
      </c>
      <c r="I95" s="274">
        <v>0</v>
      </c>
      <c r="J95" s="274">
        <v>0</v>
      </c>
      <c r="K95" s="274">
        <v>0</v>
      </c>
      <c r="L95" s="274">
        <v>0</v>
      </c>
      <c r="M95" s="274">
        <v>0</v>
      </c>
      <c r="N95" s="274">
        <v>0</v>
      </c>
      <c r="O95" s="274">
        <f t="shared" si="50"/>
        <v>0</v>
      </c>
      <c r="P95" s="274">
        <v>0</v>
      </c>
      <c r="Q95" s="274">
        <f t="shared" si="51"/>
        <v>0</v>
      </c>
      <c r="R95" s="274">
        <v>0</v>
      </c>
      <c r="S95" s="274">
        <f t="shared" si="52"/>
        <v>0</v>
      </c>
      <c r="T95" s="274">
        <v>0</v>
      </c>
      <c r="U95" s="274">
        <f t="shared" si="53"/>
        <v>0</v>
      </c>
      <c r="V95" s="274">
        <v>0</v>
      </c>
      <c r="W95" s="274">
        <f t="shared" si="54"/>
        <v>0</v>
      </c>
      <c r="X95" s="275" t="s">
        <v>298</v>
      </c>
    </row>
    <row r="96" spans="1:24" ht="30" x14ac:dyDescent="0.25">
      <c r="A96" s="258" t="s">
        <v>236</v>
      </c>
      <c r="B96" s="228" t="s">
        <v>1046</v>
      </c>
      <c r="C96" s="547" t="s">
        <v>1047</v>
      </c>
      <c r="D96" s="276">
        <f t="shared" si="56"/>
        <v>0</v>
      </c>
      <c r="E96" s="274">
        <v>0</v>
      </c>
      <c r="F96" s="274">
        <v>0</v>
      </c>
      <c r="G96" s="274">
        <v>0</v>
      </c>
      <c r="H96" s="274">
        <v>0</v>
      </c>
      <c r="I96" s="274">
        <v>0</v>
      </c>
      <c r="J96" s="274">
        <v>0</v>
      </c>
      <c r="K96" s="274">
        <v>0</v>
      </c>
      <c r="L96" s="274">
        <v>0</v>
      </c>
      <c r="M96" s="274">
        <v>0</v>
      </c>
      <c r="N96" s="274">
        <v>0</v>
      </c>
      <c r="O96" s="274">
        <f t="shared" si="50"/>
        <v>0</v>
      </c>
      <c r="P96" s="274">
        <v>0</v>
      </c>
      <c r="Q96" s="274">
        <f t="shared" si="51"/>
        <v>0</v>
      </c>
      <c r="R96" s="274">
        <v>0</v>
      </c>
      <c r="S96" s="274">
        <f t="shared" si="52"/>
        <v>0</v>
      </c>
      <c r="T96" s="274">
        <v>0</v>
      </c>
      <c r="U96" s="274">
        <f t="shared" si="53"/>
        <v>0</v>
      </c>
      <c r="V96" s="274">
        <v>0</v>
      </c>
      <c r="W96" s="274">
        <f t="shared" si="54"/>
        <v>0</v>
      </c>
      <c r="X96" s="275" t="s">
        <v>298</v>
      </c>
    </row>
    <row r="97" spans="1:24" ht="30" x14ac:dyDescent="0.25">
      <c r="A97" s="258" t="s">
        <v>236</v>
      </c>
      <c r="B97" s="226" t="s">
        <v>1048</v>
      </c>
      <c r="C97" s="227" t="s">
        <v>1049</v>
      </c>
      <c r="D97" s="276">
        <f t="shared" si="56"/>
        <v>8.822721864</v>
      </c>
      <c r="E97" s="274">
        <v>0</v>
      </c>
      <c r="F97" s="274">
        <v>0</v>
      </c>
      <c r="G97" s="593">
        <v>8.822721864</v>
      </c>
      <c r="H97" s="274">
        <v>0</v>
      </c>
      <c r="I97" s="276">
        <v>0</v>
      </c>
      <c r="J97" s="274">
        <v>0</v>
      </c>
      <c r="K97" s="274">
        <v>0</v>
      </c>
      <c r="L97" s="276">
        <v>0</v>
      </c>
      <c r="M97" s="274">
        <v>0</v>
      </c>
      <c r="N97" s="274">
        <v>0</v>
      </c>
      <c r="O97" s="274">
        <f t="shared" si="50"/>
        <v>0</v>
      </c>
      <c r="P97" s="274">
        <v>0</v>
      </c>
      <c r="Q97" s="274">
        <f t="shared" si="51"/>
        <v>0</v>
      </c>
      <c r="R97" s="274">
        <v>0</v>
      </c>
      <c r="S97" s="274">
        <f t="shared" si="52"/>
        <v>0</v>
      </c>
      <c r="T97" s="274">
        <v>0</v>
      </c>
      <c r="U97" s="274">
        <f t="shared" si="53"/>
        <v>0</v>
      </c>
      <c r="V97" s="274">
        <v>0</v>
      </c>
      <c r="W97" s="274">
        <f t="shared" si="54"/>
        <v>0</v>
      </c>
      <c r="X97" s="275" t="s">
        <v>298</v>
      </c>
    </row>
    <row r="98" spans="1:24" ht="30" x14ac:dyDescent="0.25">
      <c r="A98" s="214" t="s">
        <v>236</v>
      </c>
      <c r="B98" s="228" t="s">
        <v>1050</v>
      </c>
      <c r="C98" s="547" t="s">
        <v>1051</v>
      </c>
      <c r="D98" s="276">
        <f t="shared" si="56"/>
        <v>0</v>
      </c>
      <c r="E98" s="274">
        <v>0</v>
      </c>
      <c r="F98" s="274">
        <v>0</v>
      </c>
      <c r="G98" s="274">
        <v>0</v>
      </c>
      <c r="H98" s="274">
        <v>0</v>
      </c>
      <c r="I98" s="274">
        <v>0</v>
      </c>
      <c r="J98" s="274">
        <v>0</v>
      </c>
      <c r="K98" s="274">
        <v>0</v>
      </c>
      <c r="L98" s="274">
        <v>0</v>
      </c>
      <c r="M98" s="274">
        <v>0</v>
      </c>
      <c r="N98" s="274">
        <v>0</v>
      </c>
      <c r="O98" s="274">
        <f>SUM(O99:O101)</f>
        <v>0</v>
      </c>
      <c r="P98" s="274">
        <v>0</v>
      </c>
      <c r="Q98" s="274">
        <f>SUM(Q99:Q101)</f>
        <v>0</v>
      </c>
      <c r="R98" s="274">
        <v>0</v>
      </c>
      <c r="S98" s="274">
        <f>SUM(S99:S101)</f>
        <v>0</v>
      </c>
      <c r="T98" s="274">
        <v>0</v>
      </c>
      <c r="U98" s="274">
        <f>SUM(U99:U101)</f>
        <v>0</v>
      </c>
      <c r="V98" s="274">
        <v>0</v>
      </c>
      <c r="W98" s="274">
        <f>SUM(W99:W101)</f>
        <v>0</v>
      </c>
      <c r="X98" s="275" t="s">
        <v>298</v>
      </c>
    </row>
    <row r="99" spans="1:24" ht="30" x14ac:dyDescent="0.25">
      <c r="A99" s="258" t="s">
        <v>236</v>
      </c>
      <c r="B99" s="228" t="s">
        <v>1052</v>
      </c>
      <c r="C99" s="547" t="s">
        <v>1053</v>
      </c>
      <c r="D99" s="276">
        <f t="shared" si="56"/>
        <v>0</v>
      </c>
      <c r="E99" s="274">
        <v>0</v>
      </c>
      <c r="F99" s="274">
        <v>0</v>
      </c>
      <c r="G99" s="274">
        <v>0</v>
      </c>
      <c r="H99" s="274">
        <v>0</v>
      </c>
      <c r="I99" s="274">
        <v>0</v>
      </c>
      <c r="J99" s="274">
        <v>0</v>
      </c>
      <c r="K99" s="274">
        <v>0</v>
      </c>
      <c r="L99" s="274">
        <v>0</v>
      </c>
      <c r="M99" s="274">
        <v>0</v>
      </c>
      <c r="N99" s="274">
        <v>0</v>
      </c>
      <c r="O99" s="274">
        <v>0</v>
      </c>
      <c r="P99" s="274">
        <v>0</v>
      </c>
      <c r="Q99" s="274">
        <v>0</v>
      </c>
      <c r="R99" s="274">
        <v>0</v>
      </c>
      <c r="S99" s="274">
        <v>0</v>
      </c>
      <c r="T99" s="274">
        <v>0</v>
      </c>
      <c r="U99" s="274">
        <v>0</v>
      </c>
      <c r="V99" s="274">
        <v>0</v>
      </c>
      <c r="W99" s="274">
        <v>0</v>
      </c>
      <c r="X99" s="275" t="s">
        <v>298</v>
      </c>
    </row>
    <row r="100" spans="1:24" ht="30" x14ac:dyDescent="0.25">
      <c r="A100" s="258" t="s">
        <v>236</v>
      </c>
      <c r="B100" s="228" t="s">
        <v>1054</v>
      </c>
      <c r="C100" s="547" t="s">
        <v>1055</v>
      </c>
      <c r="D100" s="276">
        <f t="shared" si="56"/>
        <v>0</v>
      </c>
      <c r="E100" s="274">
        <v>0</v>
      </c>
      <c r="F100" s="274">
        <v>0</v>
      </c>
      <c r="G100" s="274">
        <v>0</v>
      </c>
      <c r="H100" s="274">
        <v>0</v>
      </c>
      <c r="I100" s="274">
        <v>0</v>
      </c>
      <c r="J100" s="274">
        <v>0</v>
      </c>
      <c r="K100" s="274">
        <v>0</v>
      </c>
      <c r="L100" s="274">
        <v>0</v>
      </c>
      <c r="M100" s="274">
        <v>0</v>
      </c>
      <c r="N100" s="274">
        <v>0</v>
      </c>
      <c r="O100" s="274">
        <v>0</v>
      </c>
      <c r="P100" s="274">
        <v>0</v>
      </c>
      <c r="Q100" s="274">
        <v>0</v>
      </c>
      <c r="R100" s="274">
        <v>0</v>
      </c>
      <c r="S100" s="274">
        <v>0</v>
      </c>
      <c r="T100" s="274">
        <v>0</v>
      </c>
      <c r="U100" s="274">
        <v>0</v>
      </c>
      <c r="V100" s="274">
        <v>0</v>
      </c>
      <c r="W100" s="274">
        <v>0</v>
      </c>
      <c r="X100" s="275" t="s">
        <v>298</v>
      </c>
    </row>
    <row r="101" spans="1:24" ht="30" x14ac:dyDescent="0.25">
      <c r="A101" s="258" t="s">
        <v>236</v>
      </c>
      <c r="B101" s="228" t="s">
        <v>1056</v>
      </c>
      <c r="C101" s="547" t="s">
        <v>1057</v>
      </c>
      <c r="D101" s="276">
        <f t="shared" si="56"/>
        <v>0</v>
      </c>
      <c r="E101" s="274">
        <v>0</v>
      </c>
      <c r="F101" s="274">
        <v>0</v>
      </c>
      <c r="G101" s="274">
        <v>0</v>
      </c>
      <c r="H101" s="274">
        <v>0</v>
      </c>
      <c r="I101" s="274">
        <v>0</v>
      </c>
      <c r="J101" s="274">
        <v>0</v>
      </c>
      <c r="K101" s="274">
        <v>0</v>
      </c>
      <c r="L101" s="274">
        <v>0</v>
      </c>
      <c r="M101" s="274">
        <v>0</v>
      </c>
      <c r="N101" s="274">
        <v>0</v>
      </c>
      <c r="O101" s="274">
        <f t="shared" ref="O101:W102" si="57">SUM(O102:O103)</f>
        <v>0</v>
      </c>
      <c r="P101" s="274">
        <v>0</v>
      </c>
      <c r="Q101" s="274">
        <f t="shared" si="57"/>
        <v>0</v>
      </c>
      <c r="R101" s="274">
        <v>0</v>
      </c>
      <c r="S101" s="274">
        <f t="shared" si="57"/>
        <v>0</v>
      </c>
      <c r="T101" s="274">
        <v>0</v>
      </c>
      <c r="U101" s="274">
        <f t="shared" si="57"/>
        <v>0</v>
      </c>
      <c r="V101" s="274">
        <v>0</v>
      </c>
      <c r="W101" s="274">
        <f t="shared" si="57"/>
        <v>0</v>
      </c>
      <c r="X101" s="275" t="s">
        <v>298</v>
      </c>
    </row>
    <row r="102" spans="1:24" ht="45" x14ac:dyDescent="0.25">
      <c r="A102" s="258" t="s">
        <v>236</v>
      </c>
      <c r="B102" s="228" t="s">
        <v>1058</v>
      </c>
      <c r="C102" s="547" t="s">
        <v>1059</v>
      </c>
      <c r="D102" s="276">
        <f t="shared" si="56"/>
        <v>0</v>
      </c>
      <c r="E102" s="274">
        <v>0</v>
      </c>
      <c r="F102" s="274">
        <v>0</v>
      </c>
      <c r="G102" s="274">
        <v>0</v>
      </c>
      <c r="H102" s="274">
        <v>0</v>
      </c>
      <c r="I102" s="274">
        <v>0</v>
      </c>
      <c r="J102" s="274">
        <v>0</v>
      </c>
      <c r="K102" s="274">
        <v>0</v>
      </c>
      <c r="L102" s="274">
        <v>0</v>
      </c>
      <c r="M102" s="274">
        <v>0</v>
      </c>
      <c r="N102" s="274">
        <v>0</v>
      </c>
      <c r="O102" s="274">
        <f t="shared" si="57"/>
        <v>0</v>
      </c>
      <c r="P102" s="274">
        <v>0</v>
      </c>
      <c r="Q102" s="274">
        <f t="shared" si="57"/>
        <v>0</v>
      </c>
      <c r="R102" s="274">
        <v>0</v>
      </c>
      <c r="S102" s="274">
        <f t="shared" si="57"/>
        <v>0</v>
      </c>
      <c r="T102" s="274">
        <v>0</v>
      </c>
      <c r="U102" s="274">
        <f t="shared" si="57"/>
        <v>0</v>
      </c>
      <c r="V102" s="274">
        <v>0</v>
      </c>
      <c r="W102" s="274">
        <f t="shared" si="57"/>
        <v>0</v>
      </c>
      <c r="X102" s="275" t="s">
        <v>298</v>
      </c>
    </row>
    <row r="103" spans="1:24" ht="45" x14ac:dyDescent="0.25">
      <c r="A103" s="258" t="s">
        <v>236</v>
      </c>
      <c r="B103" s="228" t="s">
        <v>1060</v>
      </c>
      <c r="C103" s="547" t="s">
        <v>1061</v>
      </c>
      <c r="D103" s="276">
        <f t="shared" si="56"/>
        <v>0</v>
      </c>
      <c r="E103" s="274">
        <v>0</v>
      </c>
      <c r="F103" s="274">
        <v>0</v>
      </c>
      <c r="G103" s="274">
        <v>0</v>
      </c>
      <c r="H103" s="274">
        <v>0</v>
      </c>
      <c r="I103" s="274">
        <v>0</v>
      </c>
      <c r="J103" s="274">
        <v>0</v>
      </c>
      <c r="K103" s="274">
        <v>0</v>
      </c>
      <c r="L103" s="274">
        <v>0</v>
      </c>
      <c r="M103" s="274">
        <v>0</v>
      </c>
      <c r="N103" s="274">
        <v>0</v>
      </c>
      <c r="O103" s="274">
        <v>0</v>
      </c>
      <c r="P103" s="274">
        <v>0</v>
      </c>
      <c r="Q103" s="274">
        <v>0</v>
      </c>
      <c r="R103" s="274">
        <v>0</v>
      </c>
      <c r="S103" s="274">
        <v>0</v>
      </c>
      <c r="T103" s="274">
        <v>0</v>
      </c>
      <c r="U103" s="274">
        <v>0</v>
      </c>
      <c r="V103" s="274">
        <v>0</v>
      </c>
      <c r="W103" s="274">
        <v>0</v>
      </c>
      <c r="X103" s="275" t="s">
        <v>298</v>
      </c>
    </row>
    <row r="104" spans="1:24" ht="45" x14ac:dyDescent="0.25">
      <c r="A104" s="214" t="s">
        <v>236</v>
      </c>
      <c r="B104" s="228" t="s">
        <v>1062</v>
      </c>
      <c r="C104" s="547" t="s">
        <v>1063</v>
      </c>
      <c r="D104" s="276">
        <f t="shared" si="56"/>
        <v>0</v>
      </c>
      <c r="E104" s="274">
        <v>0</v>
      </c>
      <c r="F104" s="274">
        <v>0</v>
      </c>
      <c r="G104" s="133">
        <v>0</v>
      </c>
      <c r="H104" s="274">
        <v>0</v>
      </c>
      <c r="I104" s="274">
        <v>0</v>
      </c>
      <c r="J104" s="274">
        <v>0</v>
      </c>
      <c r="K104" s="274">
        <v>0</v>
      </c>
      <c r="L104" s="274">
        <v>0</v>
      </c>
      <c r="M104" s="274">
        <v>0</v>
      </c>
      <c r="N104" s="274">
        <v>0</v>
      </c>
      <c r="O104" s="274">
        <v>0</v>
      </c>
      <c r="P104" s="274">
        <v>0</v>
      </c>
      <c r="Q104" s="274">
        <v>0</v>
      </c>
      <c r="R104" s="274">
        <v>0</v>
      </c>
      <c r="S104" s="274">
        <v>0</v>
      </c>
      <c r="T104" s="274">
        <v>0</v>
      </c>
      <c r="U104" s="274">
        <v>0</v>
      </c>
      <c r="V104" s="274">
        <v>0</v>
      </c>
      <c r="W104" s="274">
        <v>0</v>
      </c>
      <c r="X104" s="275" t="s">
        <v>298</v>
      </c>
    </row>
    <row r="105" spans="1:24" ht="45" x14ac:dyDescent="0.25">
      <c r="A105" s="258" t="s">
        <v>236</v>
      </c>
      <c r="B105" s="228" t="s">
        <v>1064</v>
      </c>
      <c r="C105" s="547" t="s">
        <v>1065</v>
      </c>
      <c r="D105" s="276">
        <f t="shared" si="56"/>
        <v>0</v>
      </c>
      <c r="E105" s="274">
        <v>0</v>
      </c>
      <c r="F105" s="274">
        <v>0</v>
      </c>
      <c r="G105" s="274">
        <v>0</v>
      </c>
      <c r="H105" s="274">
        <v>0</v>
      </c>
      <c r="I105" s="274">
        <v>0</v>
      </c>
      <c r="J105" s="274">
        <v>0</v>
      </c>
      <c r="K105" s="274">
        <v>0</v>
      </c>
      <c r="L105" s="274">
        <v>0</v>
      </c>
      <c r="M105" s="274">
        <v>0</v>
      </c>
      <c r="N105" s="274">
        <v>0</v>
      </c>
      <c r="O105" s="274">
        <f>SUM(O106:O113)</f>
        <v>0</v>
      </c>
      <c r="P105" s="274">
        <v>0</v>
      </c>
      <c r="Q105" s="274">
        <f>SUM(Q106:Q113)</f>
        <v>0</v>
      </c>
      <c r="R105" s="274">
        <v>0</v>
      </c>
      <c r="S105" s="274">
        <f>SUM(S106:S113)</f>
        <v>0</v>
      </c>
      <c r="T105" s="274">
        <v>0</v>
      </c>
      <c r="U105" s="274">
        <f>SUM(U106:U113)</f>
        <v>0</v>
      </c>
      <c r="V105" s="274">
        <v>0</v>
      </c>
      <c r="W105" s="274">
        <f>SUM(W106:W113)</f>
        <v>0</v>
      </c>
      <c r="X105" s="275" t="s">
        <v>298</v>
      </c>
    </row>
    <row r="106" spans="1:24" ht="45" x14ac:dyDescent="0.25">
      <c r="A106" s="258" t="s">
        <v>236</v>
      </c>
      <c r="B106" s="228" t="s">
        <v>1066</v>
      </c>
      <c r="C106" s="547" t="s">
        <v>1067</v>
      </c>
      <c r="D106" s="276">
        <f t="shared" si="56"/>
        <v>0</v>
      </c>
      <c r="E106" s="274">
        <v>0</v>
      </c>
      <c r="F106" s="274">
        <v>0</v>
      </c>
      <c r="G106" s="274">
        <v>0</v>
      </c>
      <c r="H106" s="274">
        <v>0</v>
      </c>
      <c r="I106" s="274">
        <v>0</v>
      </c>
      <c r="J106" s="274">
        <v>0</v>
      </c>
      <c r="K106" s="274">
        <v>0</v>
      </c>
      <c r="L106" s="274">
        <v>0</v>
      </c>
      <c r="M106" s="274">
        <v>0</v>
      </c>
      <c r="N106" s="274">
        <v>0</v>
      </c>
      <c r="O106" s="274">
        <v>0</v>
      </c>
      <c r="P106" s="274">
        <v>0</v>
      </c>
      <c r="Q106" s="274">
        <v>0</v>
      </c>
      <c r="R106" s="274">
        <v>0</v>
      </c>
      <c r="S106" s="274">
        <v>0</v>
      </c>
      <c r="T106" s="274">
        <v>0</v>
      </c>
      <c r="U106" s="274">
        <v>0</v>
      </c>
      <c r="V106" s="274">
        <v>0</v>
      </c>
      <c r="W106" s="274">
        <v>0</v>
      </c>
      <c r="X106" s="275" t="s">
        <v>298</v>
      </c>
    </row>
    <row r="107" spans="1:24" ht="45" x14ac:dyDescent="0.25">
      <c r="A107" s="214" t="s">
        <v>236</v>
      </c>
      <c r="B107" s="228" t="s">
        <v>1068</v>
      </c>
      <c r="C107" s="547" t="s">
        <v>1069</v>
      </c>
      <c r="D107" s="276">
        <f t="shared" si="56"/>
        <v>0</v>
      </c>
      <c r="E107" s="274">
        <v>0</v>
      </c>
      <c r="F107" s="274">
        <v>0</v>
      </c>
      <c r="G107" s="274">
        <v>0</v>
      </c>
      <c r="H107" s="274">
        <v>0</v>
      </c>
      <c r="I107" s="274">
        <v>0</v>
      </c>
      <c r="J107" s="274">
        <v>0</v>
      </c>
      <c r="K107" s="274">
        <v>0</v>
      </c>
      <c r="L107" s="274">
        <v>0</v>
      </c>
      <c r="M107" s="274">
        <v>0</v>
      </c>
      <c r="N107" s="274">
        <v>0</v>
      </c>
      <c r="O107" s="274">
        <v>0</v>
      </c>
      <c r="P107" s="274">
        <v>0</v>
      </c>
      <c r="Q107" s="274">
        <v>0</v>
      </c>
      <c r="R107" s="274">
        <v>0</v>
      </c>
      <c r="S107" s="274">
        <v>0</v>
      </c>
      <c r="T107" s="274">
        <v>0</v>
      </c>
      <c r="U107" s="274">
        <v>0</v>
      </c>
      <c r="V107" s="274">
        <v>0</v>
      </c>
      <c r="W107" s="274">
        <v>0</v>
      </c>
      <c r="X107" s="275" t="s">
        <v>298</v>
      </c>
    </row>
    <row r="108" spans="1:24" ht="45" x14ac:dyDescent="0.25">
      <c r="A108" s="258" t="s">
        <v>236</v>
      </c>
      <c r="B108" s="228" t="s">
        <v>1070</v>
      </c>
      <c r="C108" s="547" t="s">
        <v>1071</v>
      </c>
      <c r="D108" s="276">
        <f t="shared" si="56"/>
        <v>0</v>
      </c>
      <c r="E108" s="274">
        <v>0</v>
      </c>
      <c r="F108" s="274">
        <v>0</v>
      </c>
      <c r="G108" s="133">
        <v>0</v>
      </c>
      <c r="H108" s="274">
        <v>0</v>
      </c>
      <c r="I108" s="274">
        <v>0</v>
      </c>
      <c r="J108" s="274">
        <v>0</v>
      </c>
      <c r="K108" s="274">
        <v>0</v>
      </c>
      <c r="L108" s="274">
        <v>0</v>
      </c>
      <c r="M108" s="274">
        <v>0</v>
      </c>
      <c r="N108" s="274">
        <v>0</v>
      </c>
      <c r="O108" s="274">
        <v>0</v>
      </c>
      <c r="P108" s="274">
        <v>0</v>
      </c>
      <c r="Q108" s="274">
        <v>0</v>
      </c>
      <c r="R108" s="274">
        <v>0</v>
      </c>
      <c r="S108" s="274">
        <v>0</v>
      </c>
      <c r="T108" s="274">
        <v>0</v>
      </c>
      <c r="U108" s="274">
        <v>0</v>
      </c>
      <c r="V108" s="274">
        <v>0</v>
      </c>
      <c r="W108" s="274">
        <v>0</v>
      </c>
      <c r="X108" s="275" t="s">
        <v>298</v>
      </c>
    </row>
    <row r="109" spans="1:24" ht="45" x14ac:dyDescent="0.25">
      <c r="A109" s="258" t="s">
        <v>236</v>
      </c>
      <c r="B109" s="228" t="s">
        <v>1072</v>
      </c>
      <c r="C109" s="547" t="s">
        <v>1073</v>
      </c>
      <c r="D109" s="276">
        <f t="shared" si="56"/>
        <v>0</v>
      </c>
      <c r="E109" s="274">
        <v>0</v>
      </c>
      <c r="F109" s="274">
        <v>0</v>
      </c>
      <c r="G109" s="133">
        <v>0</v>
      </c>
      <c r="H109" s="274">
        <v>0</v>
      </c>
      <c r="I109" s="274">
        <v>0</v>
      </c>
      <c r="J109" s="274">
        <v>0</v>
      </c>
      <c r="K109" s="274">
        <v>0</v>
      </c>
      <c r="L109" s="274">
        <v>0</v>
      </c>
      <c r="M109" s="274">
        <v>0</v>
      </c>
      <c r="N109" s="274">
        <v>0</v>
      </c>
      <c r="O109" s="274">
        <v>0</v>
      </c>
      <c r="P109" s="274">
        <v>0</v>
      </c>
      <c r="Q109" s="274">
        <v>0</v>
      </c>
      <c r="R109" s="274">
        <v>0</v>
      </c>
      <c r="S109" s="274">
        <v>0</v>
      </c>
      <c r="T109" s="274">
        <v>0</v>
      </c>
      <c r="U109" s="274">
        <v>0</v>
      </c>
      <c r="V109" s="274">
        <v>0</v>
      </c>
      <c r="W109" s="274">
        <v>0</v>
      </c>
      <c r="X109" s="275" t="s">
        <v>298</v>
      </c>
    </row>
    <row r="110" spans="1:24" ht="30" x14ac:dyDescent="0.25">
      <c r="A110" s="258" t="s">
        <v>236</v>
      </c>
      <c r="B110" s="228" t="s">
        <v>1074</v>
      </c>
      <c r="C110" s="547" t="s">
        <v>1075</v>
      </c>
      <c r="D110" s="276">
        <f t="shared" si="56"/>
        <v>0</v>
      </c>
      <c r="E110" s="274">
        <v>0</v>
      </c>
      <c r="F110" s="274">
        <v>0</v>
      </c>
      <c r="G110" s="274">
        <v>0</v>
      </c>
      <c r="H110" s="274">
        <v>0</v>
      </c>
      <c r="I110" s="274">
        <v>0</v>
      </c>
      <c r="J110" s="274">
        <v>0</v>
      </c>
      <c r="K110" s="274">
        <v>0</v>
      </c>
      <c r="L110" s="274">
        <v>0</v>
      </c>
      <c r="M110" s="274">
        <v>0</v>
      </c>
      <c r="N110" s="274">
        <v>0</v>
      </c>
      <c r="O110" s="274">
        <v>0</v>
      </c>
      <c r="P110" s="274">
        <v>0</v>
      </c>
      <c r="Q110" s="274">
        <v>0</v>
      </c>
      <c r="R110" s="274">
        <v>0</v>
      </c>
      <c r="S110" s="274">
        <v>0</v>
      </c>
      <c r="T110" s="274">
        <v>0</v>
      </c>
      <c r="U110" s="274">
        <v>0</v>
      </c>
      <c r="V110" s="274">
        <v>0</v>
      </c>
      <c r="W110" s="274">
        <v>0</v>
      </c>
      <c r="X110" s="275" t="s">
        <v>298</v>
      </c>
    </row>
    <row r="111" spans="1:24" ht="45" x14ac:dyDescent="0.25">
      <c r="A111" s="214" t="s">
        <v>236</v>
      </c>
      <c r="B111" s="228" t="s">
        <v>1076</v>
      </c>
      <c r="C111" s="547" t="s">
        <v>1077</v>
      </c>
      <c r="D111" s="276">
        <f t="shared" si="56"/>
        <v>0</v>
      </c>
      <c r="E111" s="274">
        <v>0</v>
      </c>
      <c r="F111" s="274">
        <v>0</v>
      </c>
      <c r="G111" s="274">
        <v>0</v>
      </c>
      <c r="H111" s="274">
        <v>0</v>
      </c>
      <c r="I111" s="274">
        <v>0</v>
      </c>
      <c r="J111" s="274">
        <v>0</v>
      </c>
      <c r="K111" s="274">
        <v>0</v>
      </c>
      <c r="L111" s="274">
        <v>0</v>
      </c>
      <c r="M111" s="274">
        <v>0</v>
      </c>
      <c r="N111" s="274">
        <v>0</v>
      </c>
      <c r="O111" s="274">
        <v>0</v>
      </c>
      <c r="P111" s="274">
        <v>0</v>
      </c>
      <c r="Q111" s="274">
        <v>0</v>
      </c>
      <c r="R111" s="274">
        <v>0</v>
      </c>
      <c r="S111" s="274">
        <v>0</v>
      </c>
      <c r="T111" s="274">
        <v>0</v>
      </c>
      <c r="U111" s="274">
        <v>0</v>
      </c>
      <c r="V111" s="274">
        <v>0</v>
      </c>
      <c r="W111" s="274">
        <v>0</v>
      </c>
      <c r="X111" s="275" t="s">
        <v>298</v>
      </c>
    </row>
    <row r="112" spans="1:24" ht="30" x14ac:dyDescent="0.25">
      <c r="A112" s="258" t="s">
        <v>236</v>
      </c>
      <c r="B112" s="226" t="s">
        <v>1078</v>
      </c>
      <c r="C112" s="227" t="s">
        <v>1079</v>
      </c>
      <c r="D112" s="276">
        <f t="shared" si="56"/>
        <v>2.7845112959999998</v>
      </c>
      <c r="E112" s="274">
        <v>0</v>
      </c>
      <c r="F112" s="274">
        <v>0</v>
      </c>
      <c r="G112" s="593">
        <v>2.7845112959999998</v>
      </c>
      <c r="H112" s="274">
        <v>0</v>
      </c>
      <c r="I112" s="276">
        <v>0</v>
      </c>
      <c r="J112" s="274">
        <v>0</v>
      </c>
      <c r="K112" s="274">
        <v>0</v>
      </c>
      <c r="L112" s="276">
        <v>0</v>
      </c>
      <c r="M112" s="274">
        <v>0</v>
      </c>
      <c r="N112" s="274">
        <v>0</v>
      </c>
      <c r="O112" s="274">
        <v>0</v>
      </c>
      <c r="P112" s="274">
        <v>0</v>
      </c>
      <c r="Q112" s="274">
        <v>0</v>
      </c>
      <c r="R112" s="274">
        <v>0</v>
      </c>
      <c r="S112" s="274">
        <v>0</v>
      </c>
      <c r="T112" s="274">
        <v>0</v>
      </c>
      <c r="U112" s="274">
        <v>0</v>
      </c>
      <c r="V112" s="274">
        <v>0</v>
      </c>
      <c r="W112" s="274">
        <v>0</v>
      </c>
      <c r="X112" s="275" t="s">
        <v>298</v>
      </c>
    </row>
    <row r="113" spans="1:24" ht="30" x14ac:dyDescent="0.25">
      <c r="A113" s="258" t="s">
        <v>236</v>
      </c>
      <c r="B113" s="228" t="s">
        <v>1080</v>
      </c>
      <c r="C113" s="547" t="s">
        <v>1081</v>
      </c>
      <c r="D113" s="276">
        <f t="shared" si="56"/>
        <v>0</v>
      </c>
      <c r="E113" s="274">
        <v>0</v>
      </c>
      <c r="F113" s="274">
        <v>0</v>
      </c>
      <c r="G113" s="133">
        <v>0</v>
      </c>
      <c r="H113" s="274">
        <v>0</v>
      </c>
      <c r="I113" s="274">
        <v>0</v>
      </c>
      <c r="J113" s="274">
        <v>0</v>
      </c>
      <c r="K113" s="274">
        <v>0</v>
      </c>
      <c r="L113" s="274">
        <v>0</v>
      </c>
      <c r="M113" s="274">
        <v>0</v>
      </c>
      <c r="N113" s="274">
        <v>0</v>
      </c>
      <c r="O113" s="274">
        <v>0</v>
      </c>
      <c r="P113" s="274">
        <v>0</v>
      </c>
      <c r="Q113" s="274">
        <v>0</v>
      </c>
      <c r="R113" s="274">
        <v>0</v>
      </c>
      <c r="S113" s="274">
        <v>0</v>
      </c>
      <c r="T113" s="274">
        <v>0</v>
      </c>
      <c r="U113" s="274">
        <v>0</v>
      </c>
      <c r="V113" s="274">
        <v>0</v>
      </c>
      <c r="W113" s="274">
        <v>0</v>
      </c>
      <c r="X113" s="275" t="s">
        <v>298</v>
      </c>
    </row>
    <row r="114" spans="1:24" ht="30" x14ac:dyDescent="0.25">
      <c r="A114" s="214" t="s">
        <v>236</v>
      </c>
      <c r="B114" s="226" t="s">
        <v>1082</v>
      </c>
      <c r="C114" s="227" t="s">
        <v>1083</v>
      </c>
      <c r="D114" s="276">
        <f t="shared" si="56"/>
        <v>12.110382864</v>
      </c>
      <c r="E114" s="274">
        <v>0</v>
      </c>
      <c r="F114" s="274">
        <v>0</v>
      </c>
      <c r="G114" s="593">
        <v>12.110382864</v>
      </c>
      <c r="H114" s="274">
        <v>0</v>
      </c>
      <c r="I114" s="276">
        <v>0</v>
      </c>
      <c r="J114" s="274">
        <v>0</v>
      </c>
      <c r="K114" s="274">
        <v>0</v>
      </c>
      <c r="L114" s="276">
        <v>0</v>
      </c>
      <c r="M114" s="274">
        <v>0</v>
      </c>
      <c r="N114" s="274">
        <v>0</v>
      </c>
      <c r="O114" s="274">
        <f t="shared" ref="O114:W114" si="58">SUM(O115:O116)</f>
        <v>0</v>
      </c>
      <c r="P114" s="274">
        <v>0</v>
      </c>
      <c r="Q114" s="274">
        <f t="shared" si="58"/>
        <v>0</v>
      </c>
      <c r="R114" s="274">
        <v>0</v>
      </c>
      <c r="S114" s="274">
        <f t="shared" si="58"/>
        <v>0</v>
      </c>
      <c r="T114" s="274">
        <v>0</v>
      </c>
      <c r="U114" s="274">
        <f t="shared" si="58"/>
        <v>0</v>
      </c>
      <c r="V114" s="274">
        <v>0</v>
      </c>
      <c r="W114" s="274">
        <f t="shared" si="58"/>
        <v>0</v>
      </c>
      <c r="X114" s="275" t="s">
        <v>298</v>
      </c>
    </row>
    <row r="115" spans="1:24" ht="45" x14ac:dyDescent="0.25">
      <c r="A115" s="258" t="s">
        <v>236</v>
      </c>
      <c r="B115" s="228" t="s">
        <v>1084</v>
      </c>
      <c r="C115" s="547" t="s">
        <v>1085</v>
      </c>
      <c r="D115" s="276">
        <f t="shared" si="56"/>
        <v>0</v>
      </c>
      <c r="E115" s="274">
        <v>0</v>
      </c>
      <c r="F115" s="274">
        <v>0</v>
      </c>
      <c r="G115" s="274">
        <v>0</v>
      </c>
      <c r="H115" s="274">
        <v>0</v>
      </c>
      <c r="I115" s="274">
        <v>0</v>
      </c>
      <c r="J115" s="274">
        <v>0</v>
      </c>
      <c r="K115" s="274">
        <v>0</v>
      </c>
      <c r="L115" s="274">
        <v>0</v>
      </c>
      <c r="M115" s="274">
        <v>0</v>
      </c>
      <c r="N115" s="274">
        <v>0</v>
      </c>
      <c r="O115" s="274">
        <v>0</v>
      </c>
      <c r="P115" s="274">
        <v>0</v>
      </c>
      <c r="Q115" s="274">
        <v>0</v>
      </c>
      <c r="R115" s="274">
        <v>0</v>
      </c>
      <c r="S115" s="274">
        <v>0</v>
      </c>
      <c r="T115" s="274">
        <v>0</v>
      </c>
      <c r="U115" s="274">
        <v>0</v>
      </c>
      <c r="V115" s="274">
        <v>0</v>
      </c>
      <c r="W115" s="274">
        <v>0</v>
      </c>
      <c r="X115" s="275" t="s">
        <v>298</v>
      </c>
    </row>
    <row r="116" spans="1:24" ht="30" x14ac:dyDescent="0.25">
      <c r="A116" s="258" t="s">
        <v>236</v>
      </c>
      <c r="B116" s="228" t="s">
        <v>1086</v>
      </c>
      <c r="C116" s="547" t="s">
        <v>1087</v>
      </c>
      <c r="D116" s="276">
        <f t="shared" si="56"/>
        <v>0</v>
      </c>
      <c r="E116" s="274">
        <v>0</v>
      </c>
      <c r="F116" s="274">
        <v>0</v>
      </c>
      <c r="G116" s="274">
        <v>0</v>
      </c>
      <c r="H116" s="274">
        <v>0</v>
      </c>
      <c r="I116" s="274">
        <v>0</v>
      </c>
      <c r="J116" s="274">
        <v>0</v>
      </c>
      <c r="K116" s="274">
        <v>0</v>
      </c>
      <c r="L116" s="274">
        <v>0</v>
      </c>
      <c r="M116" s="274">
        <v>0</v>
      </c>
      <c r="N116" s="274">
        <v>0</v>
      </c>
      <c r="O116" s="274">
        <v>0</v>
      </c>
      <c r="P116" s="274">
        <v>0</v>
      </c>
      <c r="Q116" s="274">
        <v>0</v>
      </c>
      <c r="R116" s="274">
        <v>0</v>
      </c>
      <c r="S116" s="274">
        <v>0</v>
      </c>
      <c r="T116" s="274">
        <v>0</v>
      </c>
      <c r="U116" s="274">
        <v>0</v>
      </c>
      <c r="V116" s="274">
        <v>0</v>
      </c>
      <c r="W116" s="274">
        <v>0</v>
      </c>
      <c r="X116" s="275" t="s">
        <v>298</v>
      </c>
    </row>
    <row r="117" spans="1:24" ht="34.5" customHeight="1" x14ac:dyDescent="0.25">
      <c r="A117" s="543" t="s">
        <v>236</v>
      </c>
      <c r="B117" s="228" t="s">
        <v>1088</v>
      </c>
      <c r="C117" s="547" t="s">
        <v>1089</v>
      </c>
      <c r="D117" s="276">
        <f t="shared" ref="D117:D118" si="59">SUM(E117:H117)</f>
        <v>0</v>
      </c>
      <c r="E117" s="274">
        <v>0</v>
      </c>
      <c r="F117" s="274">
        <v>0</v>
      </c>
      <c r="G117" s="274">
        <v>0</v>
      </c>
      <c r="H117" s="274">
        <v>0</v>
      </c>
      <c r="I117" s="274">
        <v>0</v>
      </c>
      <c r="J117" s="274">
        <v>0</v>
      </c>
      <c r="K117" s="274">
        <v>0</v>
      </c>
      <c r="L117" s="274">
        <v>0</v>
      </c>
      <c r="M117" s="274">
        <v>0</v>
      </c>
      <c r="N117" s="274">
        <v>0</v>
      </c>
      <c r="O117" s="274">
        <v>0</v>
      </c>
      <c r="P117" s="274">
        <v>0</v>
      </c>
      <c r="Q117" s="274">
        <v>0</v>
      </c>
      <c r="R117" s="274">
        <v>0</v>
      </c>
      <c r="S117" s="274">
        <v>0</v>
      </c>
      <c r="T117" s="274">
        <v>0</v>
      </c>
      <c r="U117" s="274">
        <v>0</v>
      </c>
      <c r="V117" s="274">
        <v>0</v>
      </c>
      <c r="W117" s="274">
        <v>0</v>
      </c>
      <c r="X117" s="275" t="s">
        <v>298</v>
      </c>
    </row>
    <row r="118" spans="1:24" ht="45" x14ac:dyDescent="0.25">
      <c r="A118" s="543" t="s">
        <v>236</v>
      </c>
      <c r="B118" s="228" t="s">
        <v>1100</v>
      </c>
      <c r="C118" s="547" t="s">
        <v>1098</v>
      </c>
      <c r="D118" s="276">
        <f t="shared" si="59"/>
        <v>0</v>
      </c>
      <c r="E118" s="274">
        <v>0</v>
      </c>
      <c r="F118" s="274">
        <v>0</v>
      </c>
      <c r="G118" s="274">
        <v>0</v>
      </c>
      <c r="H118" s="274">
        <v>0</v>
      </c>
      <c r="I118" s="274">
        <v>0</v>
      </c>
      <c r="J118" s="274">
        <v>0</v>
      </c>
      <c r="K118" s="274">
        <v>0</v>
      </c>
      <c r="L118" s="274">
        <v>0</v>
      </c>
      <c r="M118" s="274">
        <v>0</v>
      </c>
      <c r="N118" s="274">
        <v>0</v>
      </c>
      <c r="O118" s="274">
        <v>0</v>
      </c>
      <c r="P118" s="274">
        <v>0</v>
      </c>
      <c r="Q118" s="274">
        <v>0</v>
      </c>
      <c r="R118" s="274">
        <v>0</v>
      </c>
      <c r="S118" s="274">
        <v>0</v>
      </c>
      <c r="T118" s="274">
        <v>0</v>
      </c>
      <c r="U118" s="274">
        <v>0</v>
      </c>
      <c r="V118" s="274">
        <v>0</v>
      </c>
      <c r="W118" s="274">
        <v>0</v>
      </c>
      <c r="X118" s="275" t="s">
        <v>298</v>
      </c>
    </row>
    <row r="119" spans="1:24" ht="45" x14ac:dyDescent="0.25">
      <c r="A119" s="214" t="s">
        <v>236</v>
      </c>
      <c r="B119" s="228" t="s">
        <v>1101</v>
      </c>
      <c r="C119" s="547" t="s">
        <v>1099</v>
      </c>
      <c r="D119" s="276">
        <f t="shared" si="56"/>
        <v>0</v>
      </c>
      <c r="E119" s="274">
        <v>0</v>
      </c>
      <c r="F119" s="274">
        <v>0</v>
      </c>
      <c r="G119" s="274">
        <v>0</v>
      </c>
      <c r="H119" s="274">
        <v>0</v>
      </c>
      <c r="I119" s="274">
        <v>0</v>
      </c>
      <c r="J119" s="274">
        <v>0</v>
      </c>
      <c r="K119" s="274">
        <v>0</v>
      </c>
      <c r="L119" s="274">
        <v>0</v>
      </c>
      <c r="M119" s="274">
        <v>0</v>
      </c>
      <c r="N119" s="274">
        <v>0</v>
      </c>
      <c r="O119" s="274">
        <v>0</v>
      </c>
      <c r="P119" s="274">
        <v>0</v>
      </c>
      <c r="Q119" s="274">
        <v>0</v>
      </c>
      <c r="R119" s="274">
        <v>0</v>
      </c>
      <c r="S119" s="274">
        <v>0</v>
      </c>
      <c r="T119" s="274">
        <v>0</v>
      </c>
      <c r="U119" s="274">
        <v>0</v>
      </c>
      <c r="V119" s="274">
        <v>0</v>
      </c>
      <c r="W119" s="274">
        <v>0</v>
      </c>
      <c r="X119" s="275" t="s">
        <v>298</v>
      </c>
    </row>
    <row r="120" spans="1:24" ht="25.5" x14ac:dyDescent="0.25">
      <c r="A120" s="259" t="s">
        <v>238</v>
      </c>
      <c r="B120" s="249" t="s">
        <v>239</v>
      </c>
      <c r="C120" s="277" t="s">
        <v>183</v>
      </c>
      <c r="D120" s="278">
        <v>0</v>
      </c>
      <c r="E120" s="278">
        <v>0</v>
      </c>
      <c r="F120" s="278">
        <v>0</v>
      </c>
      <c r="G120" s="278">
        <v>0</v>
      </c>
      <c r="H120" s="278">
        <v>0</v>
      </c>
      <c r="I120" s="278">
        <v>0</v>
      </c>
      <c r="J120" s="278">
        <v>0</v>
      </c>
      <c r="K120" s="278">
        <v>0</v>
      </c>
      <c r="L120" s="278">
        <v>0</v>
      </c>
      <c r="M120" s="278">
        <v>0</v>
      </c>
      <c r="N120" s="278">
        <v>0</v>
      </c>
      <c r="O120" s="274">
        <v>0</v>
      </c>
      <c r="P120" s="278">
        <v>0</v>
      </c>
      <c r="Q120" s="274">
        <v>0</v>
      </c>
      <c r="R120" s="278">
        <v>0</v>
      </c>
      <c r="S120" s="274">
        <v>0</v>
      </c>
      <c r="T120" s="278">
        <v>0</v>
      </c>
      <c r="U120" s="274">
        <v>0</v>
      </c>
      <c r="V120" s="278">
        <v>0</v>
      </c>
      <c r="W120" s="274">
        <v>0</v>
      </c>
      <c r="X120" s="270" t="s">
        <v>298</v>
      </c>
    </row>
    <row r="121" spans="1:24" ht="25.5" x14ac:dyDescent="0.25">
      <c r="A121" s="262" t="s">
        <v>240</v>
      </c>
      <c r="B121" s="249" t="s">
        <v>241</v>
      </c>
      <c r="C121" s="277" t="s">
        <v>183</v>
      </c>
      <c r="D121" s="278">
        <v>0</v>
      </c>
      <c r="E121" s="278">
        <v>0</v>
      </c>
      <c r="F121" s="278">
        <v>0</v>
      </c>
      <c r="G121" s="278">
        <v>0</v>
      </c>
      <c r="H121" s="278">
        <v>0</v>
      </c>
      <c r="I121" s="278">
        <v>0</v>
      </c>
      <c r="J121" s="278">
        <v>0</v>
      </c>
      <c r="K121" s="278">
        <v>0</v>
      </c>
      <c r="L121" s="278">
        <v>0</v>
      </c>
      <c r="M121" s="278">
        <v>0</v>
      </c>
      <c r="N121" s="278">
        <v>0</v>
      </c>
      <c r="O121" s="274">
        <v>0</v>
      </c>
      <c r="P121" s="278">
        <v>0</v>
      </c>
      <c r="Q121" s="274">
        <v>0</v>
      </c>
      <c r="R121" s="278">
        <v>0</v>
      </c>
      <c r="S121" s="274">
        <v>0</v>
      </c>
      <c r="T121" s="278">
        <v>0</v>
      </c>
      <c r="U121" s="274">
        <v>0</v>
      </c>
      <c r="V121" s="278">
        <v>0</v>
      </c>
      <c r="W121" s="274">
        <v>0</v>
      </c>
      <c r="X121" s="270" t="s">
        <v>298</v>
      </c>
    </row>
    <row r="122" spans="1:24" s="239" customFormat="1" ht="25.5" x14ac:dyDescent="0.25">
      <c r="A122" s="252" t="s">
        <v>242</v>
      </c>
      <c r="B122" s="253" t="s">
        <v>243</v>
      </c>
      <c r="C122" s="296" t="s">
        <v>183</v>
      </c>
      <c r="D122" s="297">
        <v>0</v>
      </c>
      <c r="E122" s="297">
        <v>0</v>
      </c>
      <c r="F122" s="297">
        <v>0</v>
      </c>
      <c r="G122" s="297">
        <v>0</v>
      </c>
      <c r="H122" s="297">
        <v>0</v>
      </c>
      <c r="I122" s="297">
        <v>0</v>
      </c>
      <c r="J122" s="297">
        <v>0</v>
      </c>
      <c r="K122" s="297">
        <v>0</v>
      </c>
      <c r="L122" s="297">
        <v>0</v>
      </c>
      <c r="M122" s="297">
        <v>0</v>
      </c>
      <c r="N122" s="297">
        <v>0</v>
      </c>
      <c r="O122" s="279">
        <v>0</v>
      </c>
      <c r="P122" s="297">
        <v>0</v>
      </c>
      <c r="Q122" s="279">
        <v>0</v>
      </c>
      <c r="R122" s="297">
        <v>0</v>
      </c>
      <c r="S122" s="279">
        <v>0</v>
      </c>
      <c r="T122" s="297">
        <v>0</v>
      </c>
      <c r="U122" s="279">
        <v>0</v>
      </c>
      <c r="V122" s="297">
        <v>0</v>
      </c>
      <c r="W122" s="279">
        <v>0</v>
      </c>
      <c r="X122" s="280" t="s">
        <v>298</v>
      </c>
    </row>
    <row r="123" spans="1:24" s="239" customFormat="1" ht="25.5" x14ac:dyDescent="0.25">
      <c r="A123" s="252" t="s">
        <v>244</v>
      </c>
      <c r="B123" s="253" t="s">
        <v>245</v>
      </c>
      <c r="C123" s="296" t="s">
        <v>183</v>
      </c>
      <c r="D123" s="297">
        <v>0</v>
      </c>
      <c r="E123" s="297">
        <v>0</v>
      </c>
      <c r="F123" s="297">
        <v>0</v>
      </c>
      <c r="G123" s="297">
        <v>0</v>
      </c>
      <c r="H123" s="297">
        <v>0</v>
      </c>
      <c r="I123" s="297">
        <v>0</v>
      </c>
      <c r="J123" s="297">
        <v>0</v>
      </c>
      <c r="K123" s="297">
        <v>0</v>
      </c>
      <c r="L123" s="297">
        <v>0</v>
      </c>
      <c r="M123" s="297">
        <v>0</v>
      </c>
      <c r="N123" s="297">
        <v>0</v>
      </c>
      <c r="O123" s="279">
        <f t="shared" ref="O123:W123" si="60">SUM(O124:O125)</f>
        <v>0</v>
      </c>
      <c r="P123" s="297">
        <v>0</v>
      </c>
      <c r="Q123" s="279">
        <f t="shared" si="60"/>
        <v>0</v>
      </c>
      <c r="R123" s="297">
        <v>0</v>
      </c>
      <c r="S123" s="279">
        <f t="shared" si="60"/>
        <v>0</v>
      </c>
      <c r="T123" s="297">
        <v>0</v>
      </c>
      <c r="U123" s="279">
        <f t="shared" si="60"/>
        <v>0</v>
      </c>
      <c r="V123" s="297">
        <v>0</v>
      </c>
      <c r="W123" s="279">
        <f t="shared" si="60"/>
        <v>0</v>
      </c>
      <c r="X123" s="280" t="s">
        <v>298</v>
      </c>
    </row>
    <row r="124" spans="1:24" s="239" customFormat="1" ht="25.5" x14ac:dyDescent="0.25">
      <c r="A124" s="252" t="s">
        <v>246</v>
      </c>
      <c r="B124" s="253" t="s">
        <v>247</v>
      </c>
      <c r="C124" s="296" t="s">
        <v>183</v>
      </c>
      <c r="D124" s="297">
        <v>0</v>
      </c>
      <c r="E124" s="297">
        <v>0</v>
      </c>
      <c r="F124" s="297">
        <v>0</v>
      </c>
      <c r="G124" s="297">
        <v>0</v>
      </c>
      <c r="H124" s="297">
        <v>0</v>
      </c>
      <c r="I124" s="297">
        <v>0</v>
      </c>
      <c r="J124" s="297">
        <v>0</v>
      </c>
      <c r="K124" s="297">
        <v>0</v>
      </c>
      <c r="L124" s="297">
        <v>0</v>
      </c>
      <c r="M124" s="297">
        <v>0</v>
      </c>
      <c r="N124" s="297">
        <v>0</v>
      </c>
      <c r="O124" s="279">
        <v>0</v>
      </c>
      <c r="P124" s="297">
        <v>0</v>
      </c>
      <c r="Q124" s="279">
        <v>0</v>
      </c>
      <c r="R124" s="297">
        <v>0</v>
      </c>
      <c r="S124" s="279">
        <v>0</v>
      </c>
      <c r="T124" s="297">
        <v>0</v>
      </c>
      <c r="U124" s="279">
        <v>0</v>
      </c>
      <c r="V124" s="297">
        <v>0</v>
      </c>
      <c r="W124" s="279">
        <v>0</v>
      </c>
      <c r="X124" s="280" t="s">
        <v>298</v>
      </c>
    </row>
    <row r="125" spans="1:24" s="239" customFormat="1" ht="25.5" x14ac:dyDescent="0.25">
      <c r="A125" s="252" t="s">
        <v>248</v>
      </c>
      <c r="B125" s="253" t="s">
        <v>249</v>
      </c>
      <c r="C125" s="296" t="s">
        <v>183</v>
      </c>
      <c r="D125" s="297">
        <v>0</v>
      </c>
      <c r="E125" s="297">
        <v>0</v>
      </c>
      <c r="F125" s="297">
        <v>0</v>
      </c>
      <c r="G125" s="297">
        <v>0</v>
      </c>
      <c r="H125" s="297">
        <v>0</v>
      </c>
      <c r="I125" s="297">
        <v>0</v>
      </c>
      <c r="J125" s="297">
        <v>0</v>
      </c>
      <c r="K125" s="297">
        <v>0</v>
      </c>
      <c r="L125" s="297">
        <v>0</v>
      </c>
      <c r="M125" s="297">
        <v>0</v>
      </c>
      <c r="N125" s="297">
        <v>0</v>
      </c>
      <c r="O125" s="279">
        <v>0</v>
      </c>
      <c r="P125" s="297">
        <v>0</v>
      </c>
      <c r="Q125" s="279">
        <v>0</v>
      </c>
      <c r="R125" s="297">
        <v>0</v>
      </c>
      <c r="S125" s="279">
        <v>0</v>
      </c>
      <c r="T125" s="297">
        <v>0</v>
      </c>
      <c r="U125" s="279">
        <v>0</v>
      </c>
      <c r="V125" s="297">
        <v>0</v>
      </c>
      <c r="W125" s="279">
        <v>0</v>
      </c>
      <c r="X125" s="280" t="s">
        <v>298</v>
      </c>
    </row>
    <row r="126" spans="1:24" s="239" customFormat="1" ht="38.25" x14ac:dyDescent="0.25">
      <c r="A126" s="252" t="s">
        <v>250</v>
      </c>
      <c r="B126" s="253" t="s">
        <v>251</v>
      </c>
      <c r="C126" s="296" t="s">
        <v>183</v>
      </c>
      <c r="D126" s="297">
        <v>0</v>
      </c>
      <c r="E126" s="297">
        <v>0</v>
      </c>
      <c r="F126" s="297">
        <v>0</v>
      </c>
      <c r="G126" s="297">
        <v>0</v>
      </c>
      <c r="H126" s="297">
        <v>0</v>
      </c>
      <c r="I126" s="297">
        <v>0</v>
      </c>
      <c r="J126" s="297">
        <v>0</v>
      </c>
      <c r="K126" s="297">
        <v>0</v>
      </c>
      <c r="L126" s="297">
        <v>0</v>
      </c>
      <c r="M126" s="297">
        <v>0</v>
      </c>
      <c r="N126" s="297">
        <v>0</v>
      </c>
      <c r="O126" s="279">
        <v>0</v>
      </c>
      <c r="P126" s="297">
        <v>0</v>
      </c>
      <c r="Q126" s="279">
        <v>0</v>
      </c>
      <c r="R126" s="297">
        <v>0</v>
      </c>
      <c r="S126" s="279">
        <v>0</v>
      </c>
      <c r="T126" s="297">
        <v>0</v>
      </c>
      <c r="U126" s="279">
        <v>0</v>
      </c>
      <c r="V126" s="297">
        <v>0</v>
      </c>
      <c r="W126" s="279">
        <v>0</v>
      </c>
      <c r="X126" s="280" t="s">
        <v>298</v>
      </c>
    </row>
    <row r="127" spans="1:24" s="239" customFormat="1" ht="25.5" x14ac:dyDescent="0.25">
      <c r="A127" s="252" t="s">
        <v>252</v>
      </c>
      <c r="B127" s="253" t="s">
        <v>253</v>
      </c>
      <c r="C127" s="296" t="s">
        <v>183</v>
      </c>
      <c r="D127" s="297">
        <v>0</v>
      </c>
      <c r="E127" s="297">
        <v>0</v>
      </c>
      <c r="F127" s="297">
        <v>0</v>
      </c>
      <c r="G127" s="297">
        <v>0</v>
      </c>
      <c r="H127" s="297">
        <v>0</v>
      </c>
      <c r="I127" s="297">
        <v>0</v>
      </c>
      <c r="J127" s="297">
        <v>0</v>
      </c>
      <c r="K127" s="297">
        <v>0</v>
      </c>
      <c r="L127" s="297">
        <v>0</v>
      </c>
      <c r="M127" s="297">
        <v>0</v>
      </c>
      <c r="N127" s="297">
        <v>0</v>
      </c>
      <c r="O127" s="279">
        <v>0</v>
      </c>
      <c r="P127" s="297">
        <v>0</v>
      </c>
      <c r="Q127" s="279">
        <v>0</v>
      </c>
      <c r="R127" s="297">
        <v>0</v>
      </c>
      <c r="S127" s="279">
        <v>0</v>
      </c>
      <c r="T127" s="297">
        <v>0</v>
      </c>
      <c r="U127" s="279">
        <v>0</v>
      </c>
      <c r="V127" s="297">
        <v>0</v>
      </c>
      <c r="W127" s="279">
        <v>0</v>
      </c>
      <c r="X127" s="280" t="s">
        <v>298</v>
      </c>
    </row>
    <row r="128" spans="1:24" s="239" customFormat="1" ht="25.5" x14ac:dyDescent="0.25">
      <c r="A128" s="252" t="s">
        <v>254</v>
      </c>
      <c r="B128" s="253" t="s">
        <v>255</v>
      </c>
      <c r="C128" s="296" t="s">
        <v>183</v>
      </c>
      <c r="D128" s="297">
        <v>0</v>
      </c>
      <c r="E128" s="297">
        <v>0</v>
      </c>
      <c r="F128" s="297">
        <v>0</v>
      </c>
      <c r="G128" s="297">
        <v>0</v>
      </c>
      <c r="H128" s="297">
        <v>0</v>
      </c>
      <c r="I128" s="297">
        <v>0</v>
      </c>
      <c r="J128" s="297">
        <v>0</v>
      </c>
      <c r="K128" s="297">
        <v>0</v>
      </c>
      <c r="L128" s="297">
        <v>0</v>
      </c>
      <c r="M128" s="297">
        <v>0</v>
      </c>
      <c r="N128" s="297">
        <v>0</v>
      </c>
      <c r="O128" s="279">
        <v>0</v>
      </c>
      <c r="P128" s="297">
        <v>0</v>
      </c>
      <c r="Q128" s="279">
        <v>0</v>
      </c>
      <c r="R128" s="297">
        <v>0</v>
      </c>
      <c r="S128" s="279">
        <v>0</v>
      </c>
      <c r="T128" s="297">
        <v>0</v>
      </c>
      <c r="U128" s="279">
        <v>0</v>
      </c>
      <c r="V128" s="297">
        <v>0</v>
      </c>
      <c r="W128" s="279">
        <v>0</v>
      </c>
      <c r="X128" s="280" t="s">
        <v>298</v>
      </c>
    </row>
    <row r="129" spans="1:24" s="239" customFormat="1" ht="38.25" x14ac:dyDescent="0.25">
      <c r="A129" s="252" t="s">
        <v>256</v>
      </c>
      <c r="B129" s="253" t="s">
        <v>257</v>
      </c>
      <c r="C129" s="296" t="s">
        <v>183</v>
      </c>
      <c r="D129" s="297">
        <v>0</v>
      </c>
      <c r="E129" s="297">
        <v>0</v>
      </c>
      <c r="F129" s="297">
        <v>0</v>
      </c>
      <c r="G129" s="297">
        <v>0</v>
      </c>
      <c r="H129" s="297">
        <v>0</v>
      </c>
      <c r="I129" s="297">
        <v>0</v>
      </c>
      <c r="J129" s="297">
        <v>0</v>
      </c>
      <c r="K129" s="297">
        <v>0</v>
      </c>
      <c r="L129" s="297">
        <v>0</v>
      </c>
      <c r="M129" s="297">
        <v>0</v>
      </c>
      <c r="N129" s="297">
        <v>0</v>
      </c>
      <c r="O129" s="279">
        <v>0</v>
      </c>
      <c r="P129" s="297">
        <v>0</v>
      </c>
      <c r="Q129" s="279">
        <v>0</v>
      </c>
      <c r="R129" s="297">
        <v>0</v>
      </c>
      <c r="S129" s="279">
        <v>0</v>
      </c>
      <c r="T129" s="297">
        <v>0</v>
      </c>
      <c r="U129" s="279">
        <v>0</v>
      </c>
      <c r="V129" s="297">
        <v>0</v>
      </c>
      <c r="W129" s="279">
        <v>0</v>
      </c>
      <c r="X129" s="280" t="s">
        <v>298</v>
      </c>
    </row>
    <row r="130" spans="1:24" ht="38.25" x14ac:dyDescent="0.25">
      <c r="A130" s="262" t="s">
        <v>258</v>
      </c>
      <c r="B130" s="249" t="s">
        <v>259</v>
      </c>
      <c r="C130" s="277" t="s">
        <v>183</v>
      </c>
      <c r="D130" s="278">
        <v>0</v>
      </c>
      <c r="E130" s="278">
        <v>0</v>
      </c>
      <c r="F130" s="278">
        <v>0</v>
      </c>
      <c r="G130" s="278">
        <v>0</v>
      </c>
      <c r="H130" s="278">
        <v>0</v>
      </c>
      <c r="I130" s="278">
        <v>0</v>
      </c>
      <c r="J130" s="278">
        <v>0</v>
      </c>
      <c r="K130" s="278">
        <v>0</v>
      </c>
      <c r="L130" s="278">
        <v>0</v>
      </c>
      <c r="M130" s="278">
        <v>0</v>
      </c>
      <c r="N130" s="278">
        <v>0</v>
      </c>
      <c r="O130" s="279">
        <v>0</v>
      </c>
      <c r="P130" s="297">
        <v>0</v>
      </c>
      <c r="Q130" s="279">
        <v>0</v>
      </c>
      <c r="R130" s="297">
        <v>0</v>
      </c>
      <c r="S130" s="279">
        <v>0</v>
      </c>
      <c r="T130" s="297">
        <v>0</v>
      </c>
      <c r="U130" s="279">
        <v>0</v>
      </c>
      <c r="V130" s="297">
        <v>0</v>
      </c>
      <c r="W130" s="279">
        <v>0</v>
      </c>
      <c r="X130" s="270" t="s">
        <v>298</v>
      </c>
    </row>
    <row r="131" spans="1:24" s="239" customFormat="1" ht="25.5" x14ac:dyDescent="0.25">
      <c r="A131" s="252" t="s">
        <v>260</v>
      </c>
      <c r="B131" s="253" t="s">
        <v>261</v>
      </c>
      <c r="C131" s="296" t="s">
        <v>183</v>
      </c>
      <c r="D131" s="297">
        <v>0</v>
      </c>
      <c r="E131" s="297">
        <v>0</v>
      </c>
      <c r="F131" s="297">
        <v>0</v>
      </c>
      <c r="G131" s="297">
        <v>0</v>
      </c>
      <c r="H131" s="297">
        <v>0</v>
      </c>
      <c r="I131" s="297">
        <v>0</v>
      </c>
      <c r="J131" s="297">
        <v>0</v>
      </c>
      <c r="K131" s="297">
        <v>0</v>
      </c>
      <c r="L131" s="297">
        <v>0</v>
      </c>
      <c r="M131" s="297">
        <v>0</v>
      </c>
      <c r="N131" s="297">
        <v>0</v>
      </c>
      <c r="O131" s="279">
        <v>0</v>
      </c>
      <c r="P131" s="297">
        <v>0</v>
      </c>
      <c r="Q131" s="279">
        <v>0</v>
      </c>
      <c r="R131" s="297">
        <v>0</v>
      </c>
      <c r="S131" s="279">
        <v>0</v>
      </c>
      <c r="T131" s="297">
        <v>0</v>
      </c>
      <c r="U131" s="279">
        <v>0</v>
      </c>
      <c r="V131" s="297">
        <v>0</v>
      </c>
      <c r="W131" s="279">
        <v>0</v>
      </c>
      <c r="X131" s="280" t="s">
        <v>298</v>
      </c>
    </row>
    <row r="132" spans="1:24" s="239" customFormat="1" ht="25.5" x14ac:dyDescent="0.25">
      <c r="A132" s="252" t="s">
        <v>262</v>
      </c>
      <c r="B132" s="253" t="s">
        <v>263</v>
      </c>
      <c r="C132" s="296" t="s">
        <v>183</v>
      </c>
      <c r="D132" s="297">
        <v>0</v>
      </c>
      <c r="E132" s="297">
        <v>0</v>
      </c>
      <c r="F132" s="297">
        <v>0</v>
      </c>
      <c r="G132" s="297">
        <v>0</v>
      </c>
      <c r="H132" s="297">
        <v>0</v>
      </c>
      <c r="I132" s="297">
        <v>0</v>
      </c>
      <c r="J132" s="297">
        <v>0</v>
      </c>
      <c r="K132" s="297">
        <v>0</v>
      </c>
      <c r="L132" s="297">
        <v>0</v>
      </c>
      <c r="M132" s="297">
        <v>0</v>
      </c>
      <c r="N132" s="297">
        <v>0</v>
      </c>
      <c r="O132" s="279">
        <v>0</v>
      </c>
      <c r="P132" s="297">
        <v>0</v>
      </c>
      <c r="Q132" s="279">
        <v>0</v>
      </c>
      <c r="R132" s="297">
        <v>0</v>
      </c>
      <c r="S132" s="279">
        <v>0</v>
      </c>
      <c r="T132" s="297">
        <v>0</v>
      </c>
      <c r="U132" s="279">
        <v>0</v>
      </c>
      <c r="V132" s="297">
        <v>0</v>
      </c>
      <c r="W132" s="279">
        <v>0</v>
      </c>
      <c r="X132" s="280" t="s">
        <v>298</v>
      </c>
    </row>
    <row r="133" spans="1:24" ht="57" customHeight="1" x14ac:dyDescent="0.25">
      <c r="A133" s="60" t="s">
        <v>264</v>
      </c>
      <c r="B133" s="249" t="s">
        <v>265</v>
      </c>
      <c r="C133" s="277" t="s">
        <v>183</v>
      </c>
      <c r="D133" s="278">
        <v>0</v>
      </c>
      <c r="E133" s="278">
        <v>0</v>
      </c>
      <c r="F133" s="278">
        <v>0</v>
      </c>
      <c r="G133" s="278">
        <v>0</v>
      </c>
      <c r="H133" s="278">
        <v>0</v>
      </c>
      <c r="I133" s="278">
        <v>0</v>
      </c>
      <c r="J133" s="278">
        <v>0</v>
      </c>
      <c r="K133" s="278">
        <v>0</v>
      </c>
      <c r="L133" s="278">
        <v>0</v>
      </c>
      <c r="M133" s="278">
        <v>0</v>
      </c>
      <c r="N133" s="278">
        <v>0</v>
      </c>
      <c r="O133" s="279">
        <v>0</v>
      </c>
      <c r="P133" s="297">
        <v>0</v>
      </c>
      <c r="Q133" s="279">
        <v>0</v>
      </c>
      <c r="R133" s="297">
        <v>0</v>
      </c>
      <c r="S133" s="279">
        <v>0</v>
      </c>
      <c r="T133" s="297">
        <v>0</v>
      </c>
      <c r="U133" s="279">
        <v>0</v>
      </c>
      <c r="V133" s="297">
        <v>0</v>
      </c>
      <c r="W133" s="279">
        <v>0</v>
      </c>
      <c r="X133" s="270" t="s">
        <v>298</v>
      </c>
    </row>
    <row r="134" spans="1:24" s="239" customFormat="1" ht="38.25" x14ac:dyDescent="0.25">
      <c r="A134" s="263" t="s">
        <v>266</v>
      </c>
      <c r="B134" s="253" t="s">
        <v>267</v>
      </c>
      <c r="C134" s="296" t="s">
        <v>183</v>
      </c>
      <c r="D134" s="297">
        <v>0</v>
      </c>
      <c r="E134" s="297">
        <v>0</v>
      </c>
      <c r="F134" s="297">
        <v>0</v>
      </c>
      <c r="G134" s="297">
        <v>0</v>
      </c>
      <c r="H134" s="297">
        <v>0</v>
      </c>
      <c r="I134" s="297">
        <v>0</v>
      </c>
      <c r="J134" s="297">
        <v>0</v>
      </c>
      <c r="K134" s="297">
        <v>0</v>
      </c>
      <c r="L134" s="297">
        <v>0</v>
      </c>
      <c r="M134" s="297">
        <v>0</v>
      </c>
      <c r="N134" s="297">
        <v>0</v>
      </c>
      <c r="O134" s="279">
        <v>0</v>
      </c>
      <c r="P134" s="297">
        <v>0</v>
      </c>
      <c r="Q134" s="279">
        <v>0</v>
      </c>
      <c r="R134" s="297">
        <v>0</v>
      </c>
      <c r="S134" s="279">
        <v>0</v>
      </c>
      <c r="T134" s="297">
        <v>0</v>
      </c>
      <c r="U134" s="279">
        <v>0</v>
      </c>
      <c r="V134" s="297">
        <v>0</v>
      </c>
      <c r="W134" s="279">
        <v>0</v>
      </c>
      <c r="X134" s="280" t="s">
        <v>298</v>
      </c>
    </row>
    <row r="135" spans="1:24" s="239" customFormat="1" ht="38.25" x14ac:dyDescent="0.25">
      <c r="A135" s="263" t="s">
        <v>268</v>
      </c>
      <c r="B135" s="253" t="s">
        <v>269</v>
      </c>
      <c r="C135" s="296" t="s">
        <v>183</v>
      </c>
      <c r="D135" s="297">
        <v>0</v>
      </c>
      <c r="E135" s="297">
        <v>0</v>
      </c>
      <c r="F135" s="297">
        <v>0</v>
      </c>
      <c r="G135" s="297">
        <v>0</v>
      </c>
      <c r="H135" s="297">
        <v>0</v>
      </c>
      <c r="I135" s="297">
        <v>0</v>
      </c>
      <c r="J135" s="297">
        <v>0</v>
      </c>
      <c r="K135" s="297">
        <v>0</v>
      </c>
      <c r="L135" s="297">
        <v>0</v>
      </c>
      <c r="M135" s="297">
        <v>0</v>
      </c>
      <c r="N135" s="297">
        <v>0</v>
      </c>
      <c r="O135" s="279">
        <v>0</v>
      </c>
      <c r="P135" s="297">
        <v>0</v>
      </c>
      <c r="Q135" s="279">
        <v>0</v>
      </c>
      <c r="R135" s="297">
        <v>0</v>
      </c>
      <c r="S135" s="279">
        <v>0</v>
      </c>
      <c r="T135" s="297">
        <v>0</v>
      </c>
      <c r="U135" s="279">
        <v>0</v>
      </c>
      <c r="V135" s="297">
        <v>0</v>
      </c>
      <c r="W135" s="279">
        <v>0</v>
      </c>
      <c r="X135" s="280" t="s">
        <v>298</v>
      </c>
    </row>
    <row r="136" spans="1:24" ht="29.25" customHeight="1" x14ac:dyDescent="0.25">
      <c r="A136" s="60" t="s">
        <v>270</v>
      </c>
      <c r="B136" s="249" t="s">
        <v>271</v>
      </c>
      <c r="C136" s="277" t="s">
        <v>183</v>
      </c>
      <c r="D136" s="278">
        <v>0</v>
      </c>
      <c r="E136" s="278">
        <v>0</v>
      </c>
      <c r="F136" s="278">
        <v>0</v>
      </c>
      <c r="G136" s="278">
        <v>0</v>
      </c>
      <c r="H136" s="278">
        <v>0</v>
      </c>
      <c r="I136" s="278">
        <v>0</v>
      </c>
      <c r="J136" s="278">
        <v>0</v>
      </c>
      <c r="K136" s="278">
        <v>0</v>
      </c>
      <c r="L136" s="278">
        <v>0</v>
      </c>
      <c r="M136" s="278">
        <v>0</v>
      </c>
      <c r="N136" s="278">
        <v>0</v>
      </c>
      <c r="O136" s="279">
        <v>0</v>
      </c>
      <c r="P136" s="297">
        <v>0</v>
      </c>
      <c r="Q136" s="279">
        <v>0</v>
      </c>
      <c r="R136" s="297">
        <v>0</v>
      </c>
      <c r="S136" s="279">
        <v>0</v>
      </c>
      <c r="T136" s="297">
        <v>0</v>
      </c>
      <c r="U136" s="279">
        <v>0</v>
      </c>
      <c r="V136" s="297">
        <v>0</v>
      </c>
      <c r="W136" s="279">
        <v>0</v>
      </c>
      <c r="X136" s="270" t="s">
        <v>298</v>
      </c>
    </row>
    <row r="137" spans="1:24" ht="30" customHeight="1" x14ac:dyDescent="0.25">
      <c r="A137" s="60" t="s">
        <v>272</v>
      </c>
      <c r="B137" s="249" t="s">
        <v>273</v>
      </c>
      <c r="C137" s="277" t="s">
        <v>183</v>
      </c>
      <c r="D137" s="278">
        <v>0</v>
      </c>
      <c r="E137" s="278">
        <v>0</v>
      </c>
      <c r="F137" s="278">
        <v>0</v>
      </c>
      <c r="G137" s="278">
        <v>0</v>
      </c>
      <c r="H137" s="278">
        <v>0</v>
      </c>
      <c r="I137" s="278">
        <v>0</v>
      </c>
      <c r="J137" s="278">
        <v>0</v>
      </c>
      <c r="K137" s="278">
        <v>0</v>
      </c>
      <c r="L137" s="278">
        <v>0</v>
      </c>
      <c r="M137" s="278">
        <v>0</v>
      </c>
      <c r="N137" s="278">
        <v>0</v>
      </c>
      <c r="O137" s="279">
        <v>0</v>
      </c>
      <c r="P137" s="297">
        <v>0</v>
      </c>
      <c r="Q137" s="279">
        <v>0</v>
      </c>
      <c r="R137" s="297">
        <v>0</v>
      </c>
      <c r="S137" s="279">
        <v>0</v>
      </c>
      <c r="T137" s="297">
        <v>0</v>
      </c>
      <c r="U137" s="279">
        <v>0</v>
      </c>
      <c r="V137" s="297">
        <v>0</v>
      </c>
      <c r="W137" s="279">
        <v>0</v>
      </c>
      <c r="X137" s="270" t="s">
        <v>298</v>
      </c>
    </row>
    <row r="138" spans="1:24" ht="28.5" customHeight="1" x14ac:dyDescent="0.25">
      <c r="A138" s="60" t="s">
        <v>274</v>
      </c>
      <c r="B138" s="249" t="s">
        <v>275</v>
      </c>
      <c r="C138" s="277" t="s">
        <v>183</v>
      </c>
      <c r="D138" s="278">
        <v>0</v>
      </c>
      <c r="E138" s="278">
        <v>0</v>
      </c>
      <c r="F138" s="278">
        <v>0</v>
      </c>
      <c r="G138" s="278">
        <v>0</v>
      </c>
      <c r="H138" s="278">
        <v>0</v>
      </c>
      <c r="I138" s="278">
        <v>0</v>
      </c>
      <c r="J138" s="278">
        <v>0</v>
      </c>
      <c r="K138" s="278">
        <v>0</v>
      </c>
      <c r="L138" s="278">
        <v>0</v>
      </c>
      <c r="M138" s="278">
        <v>0</v>
      </c>
      <c r="N138" s="278">
        <v>0</v>
      </c>
      <c r="O138" s="279">
        <v>0</v>
      </c>
      <c r="P138" s="297">
        <v>0</v>
      </c>
      <c r="Q138" s="279">
        <v>0</v>
      </c>
      <c r="R138" s="297">
        <v>0</v>
      </c>
      <c r="S138" s="279">
        <v>0</v>
      </c>
      <c r="T138" s="297">
        <v>0</v>
      </c>
      <c r="U138" s="279">
        <v>0</v>
      </c>
      <c r="V138" s="297">
        <v>0</v>
      </c>
      <c r="W138" s="279">
        <v>0</v>
      </c>
      <c r="X138" s="270" t="s">
        <v>298</v>
      </c>
    </row>
  </sheetData>
  <mergeCells count="33">
    <mergeCell ref="X14:X18"/>
    <mergeCell ref="D15:M15"/>
    <mergeCell ref="D16:H16"/>
    <mergeCell ref="I16:M16"/>
    <mergeCell ref="N16:O17"/>
    <mergeCell ref="P16:Q17"/>
    <mergeCell ref="R16:S17"/>
    <mergeCell ref="T16:U17"/>
    <mergeCell ref="V16:W17"/>
    <mergeCell ref="D17:D18"/>
    <mergeCell ref="M17:M18"/>
    <mergeCell ref="G17:G18"/>
    <mergeCell ref="H17:H18"/>
    <mergeCell ref="I17:I18"/>
    <mergeCell ref="J17:J18"/>
    <mergeCell ref="K17:K18"/>
    <mergeCell ref="L9:M9"/>
    <mergeCell ref="K11:S11"/>
    <mergeCell ref="K12:S12"/>
    <mergeCell ref="A14:A18"/>
    <mergeCell ref="B14:B18"/>
    <mergeCell ref="C14:C18"/>
    <mergeCell ref="D14:M14"/>
    <mergeCell ref="N14:W15"/>
    <mergeCell ref="E17:E18"/>
    <mergeCell ref="F17:F18"/>
    <mergeCell ref="L17:L18"/>
    <mergeCell ref="I7:R7"/>
    <mergeCell ref="V2:X2"/>
    <mergeCell ref="A3:X3"/>
    <mergeCell ref="I4:J4"/>
    <mergeCell ref="L4:M4"/>
    <mergeCell ref="I6:R6"/>
  </mergeCells>
  <phoneticPr fontId="68" type="noConversion"/>
  <pageMargins left="0.25" right="0.25" top="0.75" bottom="0.75" header="0.3" footer="0.3"/>
  <pageSetup paperSize="8" scale="73" fitToHeight="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fitToPage="1"/>
  </sheetPr>
  <dimension ref="A1:W136"/>
  <sheetViews>
    <sheetView zoomScale="70" zoomScaleNormal="70" zoomScaleSheetLayoutView="90" workbookViewId="0">
      <selection activeCell="O34" sqref="O34"/>
    </sheetView>
  </sheetViews>
  <sheetFormatPr defaultColWidth="9.140625" defaultRowHeight="15.75" x14ac:dyDescent="0.2"/>
  <cols>
    <col min="1" max="1" width="14.85546875" style="115" customWidth="1"/>
    <col min="2" max="2" width="63.140625" style="115" customWidth="1"/>
    <col min="3" max="3" width="16" style="115" customWidth="1"/>
    <col min="4" max="4" width="25.140625" style="144" customWidth="1"/>
    <col min="5" max="5" width="21.5703125" style="144" customWidth="1"/>
    <col min="6" max="6" width="13.42578125" style="144" customWidth="1"/>
    <col min="7" max="7" width="14.85546875" style="145" customWidth="1"/>
    <col min="8" max="8" width="16.85546875" style="115" customWidth="1"/>
    <col min="9" max="9" width="14.7109375" style="145" customWidth="1"/>
    <col min="10" max="10" width="17.42578125" style="145" customWidth="1"/>
    <col min="11" max="11" width="13.7109375" style="145" customWidth="1"/>
    <col min="12" max="12" width="15.140625" style="115" customWidth="1"/>
    <col min="13" max="13" width="13" style="143" customWidth="1"/>
    <col min="14" max="14" width="15.140625" style="115" customWidth="1"/>
    <col min="15" max="15" width="14.5703125" style="115" customWidth="1"/>
    <col min="16" max="16" width="15" style="115" customWidth="1"/>
    <col min="17" max="17" width="12.7109375" style="115" customWidth="1"/>
    <col min="18" max="18" width="15.7109375" style="115" customWidth="1"/>
    <col min="19" max="19" width="15.28515625" style="115" customWidth="1"/>
    <col min="20" max="20" width="18.42578125" style="115" customWidth="1"/>
    <col min="21" max="21" width="17.5703125" style="153" customWidth="1"/>
    <col min="22" max="22" width="16.42578125" style="124" customWidth="1"/>
    <col min="23" max="255" width="9.140625" style="115"/>
    <col min="256" max="256" width="10" style="115" customWidth="1"/>
    <col min="257" max="257" width="51.42578125" style="115" customWidth="1"/>
    <col min="258" max="259" width="12.28515625" style="115" customWidth="1"/>
    <col min="260" max="261" width="13.85546875" style="115" customWidth="1"/>
    <col min="262" max="262" width="10.140625" style="115" customWidth="1"/>
    <col min="263" max="263" width="10" style="115" customWidth="1"/>
    <col min="264" max="264" width="10.42578125" style="115" customWidth="1"/>
    <col min="265" max="265" width="7.7109375" style="115" customWidth="1"/>
    <col min="266" max="266" width="10.85546875" style="115" customWidth="1"/>
    <col min="267" max="268" width="7.7109375" style="115" customWidth="1"/>
    <col min="269" max="269" width="9.7109375" style="115" customWidth="1"/>
    <col min="270" max="270" width="10.5703125" style="115" customWidth="1"/>
    <col min="271" max="271" width="7.7109375" style="115" customWidth="1"/>
    <col min="272" max="272" width="10" style="115" customWidth="1"/>
    <col min="273" max="273" width="7.7109375" style="115" customWidth="1"/>
    <col min="274" max="274" width="9.42578125" style="115" customWidth="1"/>
    <col min="275" max="275" width="9.5703125" style="115" customWidth="1"/>
    <col min="276" max="276" width="8.85546875" style="115" customWidth="1"/>
    <col min="277" max="277" width="10.85546875" style="115" customWidth="1"/>
    <col min="278" max="278" width="9" style="115" customWidth="1"/>
    <col min="279" max="511" width="9.140625" style="115"/>
    <col min="512" max="512" width="10" style="115" customWidth="1"/>
    <col min="513" max="513" width="51.42578125" style="115" customWidth="1"/>
    <col min="514" max="515" width="12.28515625" style="115" customWidth="1"/>
    <col min="516" max="517" width="13.85546875" style="115" customWidth="1"/>
    <col min="518" max="518" width="10.140625" style="115" customWidth="1"/>
    <col min="519" max="519" width="10" style="115" customWidth="1"/>
    <col min="520" max="520" width="10.42578125" style="115" customWidth="1"/>
    <col min="521" max="521" width="7.7109375" style="115" customWidth="1"/>
    <col min="522" max="522" width="10.85546875" style="115" customWidth="1"/>
    <col min="523" max="524" width="7.7109375" style="115" customWidth="1"/>
    <col min="525" max="525" width="9.7109375" style="115" customWidth="1"/>
    <col min="526" max="526" width="10.5703125" style="115" customWidth="1"/>
    <col min="527" max="527" width="7.7109375" style="115" customWidth="1"/>
    <col min="528" max="528" width="10" style="115" customWidth="1"/>
    <col min="529" max="529" width="7.7109375" style="115" customWidth="1"/>
    <col min="530" max="530" width="9.42578125" style="115" customWidth="1"/>
    <col min="531" max="531" width="9.5703125" style="115" customWidth="1"/>
    <col min="532" max="532" width="8.85546875" style="115" customWidth="1"/>
    <col min="533" max="533" width="10.85546875" style="115" customWidth="1"/>
    <col min="534" max="534" width="9" style="115" customWidth="1"/>
    <col min="535" max="767" width="9.140625" style="115"/>
    <col min="768" max="768" width="10" style="115" customWidth="1"/>
    <col min="769" max="769" width="51.42578125" style="115" customWidth="1"/>
    <col min="770" max="771" width="12.28515625" style="115" customWidth="1"/>
    <col min="772" max="773" width="13.85546875" style="115" customWidth="1"/>
    <col min="774" max="774" width="10.140625" style="115" customWidth="1"/>
    <col min="775" max="775" width="10" style="115" customWidth="1"/>
    <col min="776" max="776" width="10.42578125" style="115" customWidth="1"/>
    <col min="777" max="777" width="7.7109375" style="115" customWidth="1"/>
    <col min="778" max="778" width="10.85546875" style="115" customWidth="1"/>
    <col min="779" max="780" width="7.7109375" style="115" customWidth="1"/>
    <col min="781" max="781" width="9.7109375" style="115" customWidth="1"/>
    <col min="782" max="782" width="10.5703125" style="115" customWidth="1"/>
    <col min="783" max="783" width="7.7109375" style="115" customWidth="1"/>
    <col min="784" max="784" width="10" style="115" customWidth="1"/>
    <col min="785" max="785" width="7.7109375" style="115" customWidth="1"/>
    <col min="786" max="786" width="9.42578125" style="115" customWidth="1"/>
    <col min="787" max="787" width="9.5703125" style="115" customWidth="1"/>
    <col min="788" max="788" width="8.85546875" style="115" customWidth="1"/>
    <col min="789" max="789" width="10.85546875" style="115" customWidth="1"/>
    <col min="790" max="790" width="9" style="115" customWidth="1"/>
    <col min="791" max="1023" width="9.140625" style="115"/>
    <col min="1024" max="1024" width="10" style="115" customWidth="1"/>
    <col min="1025" max="1025" width="51.42578125" style="115" customWidth="1"/>
    <col min="1026" max="1027" width="12.28515625" style="115" customWidth="1"/>
    <col min="1028" max="1029" width="13.85546875" style="115" customWidth="1"/>
    <col min="1030" max="1030" width="10.140625" style="115" customWidth="1"/>
    <col min="1031" max="1031" width="10" style="115" customWidth="1"/>
    <col min="1032" max="1032" width="10.42578125" style="115" customWidth="1"/>
    <col min="1033" max="1033" width="7.7109375" style="115" customWidth="1"/>
    <col min="1034" max="1034" width="10.85546875" style="115" customWidth="1"/>
    <col min="1035" max="1036" width="7.7109375" style="115" customWidth="1"/>
    <col min="1037" max="1037" width="9.7109375" style="115" customWidth="1"/>
    <col min="1038" max="1038" width="10.5703125" style="115" customWidth="1"/>
    <col min="1039" max="1039" width="7.7109375" style="115" customWidth="1"/>
    <col min="1040" max="1040" width="10" style="115" customWidth="1"/>
    <col min="1041" max="1041" width="7.7109375" style="115" customWidth="1"/>
    <col min="1042" max="1042" width="9.42578125" style="115" customWidth="1"/>
    <col min="1043" max="1043" width="9.5703125" style="115" customWidth="1"/>
    <col min="1044" max="1044" width="8.85546875" style="115" customWidth="1"/>
    <col min="1045" max="1045" width="10.85546875" style="115" customWidth="1"/>
    <col min="1046" max="1046" width="9" style="115" customWidth="1"/>
    <col min="1047" max="1279" width="9.140625" style="115"/>
    <col min="1280" max="1280" width="10" style="115" customWidth="1"/>
    <col min="1281" max="1281" width="51.42578125" style="115" customWidth="1"/>
    <col min="1282" max="1283" width="12.28515625" style="115" customWidth="1"/>
    <col min="1284" max="1285" width="13.85546875" style="115" customWidth="1"/>
    <col min="1286" max="1286" width="10.140625" style="115" customWidth="1"/>
    <col min="1287" max="1287" width="10" style="115" customWidth="1"/>
    <col min="1288" max="1288" width="10.42578125" style="115" customWidth="1"/>
    <col min="1289" max="1289" width="7.7109375" style="115" customWidth="1"/>
    <col min="1290" max="1290" width="10.85546875" style="115" customWidth="1"/>
    <col min="1291" max="1292" width="7.7109375" style="115" customWidth="1"/>
    <col min="1293" max="1293" width="9.7109375" style="115" customWidth="1"/>
    <col min="1294" max="1294" width="10.5703125" style="115" customWidth="1"/>
    <col min="1295" max="1295" width="7.7109375" style="115" customWidth="1"/>
    <col min="1296" max="1296" width="10" style="115" customWidth="1"/>
    <col min="1297" max="1297" width="7.7109375" style="115" customWidth="1"/>
    <col min="1298" max="1298" width="9.42578125" style="115" customWidth="1"/>
    <col min="1299" max="1299" width="9.5703125" style="115" customWidth="1"/>
    <col min="1300" max="1300" width="8.85546875" style="115" customWidth="1"/>
    <col min="1301" max="1301" width="10.85546875" style="115" customWidth="1"/>
    <col min="1302" max="1302" width="9" style="115" customWidth="1"/>
    <col min="1303" max="1535" width="9.140625" style="115"/>
    <col min="1536" max="1536" width="10" style="115" customWidth="1"/>
    <col min="1537" max="1537" width="51.42578125" style="115" customWidth="1"/>
    <col min="1538" max="1539" width="12.28515625" style="115" customWidth="1"/>
    <col min="1540" max="1541" width="13.85546875" style="115" customWidth="1"/>
    <col min="1542" max="1542" width="10.140625" style="115" customWidth="1"/>
    <col min="1543" max="1543" width="10" style="115" customWidth="1"/>
    <col min="1544" max="1544" width="10.42578125" style="115" customWidth="1"/>
    <col min="1545" max="1545" width="7.7109375" style="115" customWidth="1"/>
    <col min="1546" max="1546" width="10.85546875" style="115" customWidth="1"/>
    <col min="1547" max="1548" width="7.7109375" style="115" customWidth="1"/>
    <col min="1549" max="1549" width="9.7109375" style="115" customWidth="1"/>
    <col min="1550" max="1550" width="10.5703125" style="115" customWidth="1"/>
    <col min="1551" max="1551" width="7.7109375" style="115" customWidth="1"/>
    <col min="1552" max="1552" width="10" style="115" customWidth="1"/>
    <col min="1553" max="1553" width="7.7109375" style="115" customWidth="1"/>
    <col min="1554" max="1554" width="9.42578125" style="115" customWidth="1"/>
    <col min="1555" max="1555" width="9.5703125" style="115" customWidth="1"/>
    <col min="1556" max="1556" width="8.85546875" style="115" customWidth="1"/>
    <col min="1557" max="1557" width="10.85546875" style="115" customWidth="1"/>
    <col min="1558" max="1558" width="9" style="115" customWidth="1"/>
    <col min="1559" max="1791" width="9.140625" style="115"/>
    <col min="1792" max="1792" width="10" style="115" customWidth="1"/>
    <col min="1793" max="1793" width="51.42578125" style="115" customWidth="1"/>
    <col min="1794" max="1795" width="12.28515625" style="115" customWidth="1"/>
    <col min="1796" max="1797" width="13.85546875" style="115" customWidth="1"/>
    <col min="1798" max="1798" width="10.140625" style="115" customWidth="1"/>
    <col min="1799" max="1799" width="10" style="115" customWidth="1"/>
    <col min="1800" max="1800" width="10.42578125" style="115" customWidth="1"/>
    <col min="1801" max="1801" width="7.7109375" style="115" customWidth="1"/>
    <col min="1802" max="1802" width="10.85546875" style="115" customWidth="1"/>
    <col min="1803" max="1804" width="7.7109375" style="115" customWidth="1"/>
    <col min="1805" max="1805" width="9.7109375" style="115" customWidth="1"/>
    <col min="1806" max="1806" width="10.5703125" style="115" customWidth="1"/>
    <col min="1807" max="1807" width="7.7109375" style="115" customWidth="1"/>
    <col min="1808" max="1808" width="10" style="115" customWidth="1"/>
    <col min="1809" max="1809" width="7.7109375" style="115" customWidth="1"/>
    <col min="1810" max="1810" width="9.42578125" style="115" customWidth="1"/>
    <col min="1811" max="1811" width="9.5703125" style="115" customWidth="1"/>
    <col min="1812" max="1812" width="8.85546875" style="115" customWidth="1"/>
    <col min="1813" max="1813" width="10.85546875" style="115" customWidth="1"/>
    <col min="1814" max="1814" width="9" style="115" customWidth="1"/>
    <col min="1815" max="2047" width="9.140625" style="115"/>
    <col min="2048" max="2048" width="10" style="115" customWidth="1"/>
    <col min="2049" max="2049" width="51.42578125" style="115" customWidth="1"/>
    <col min="2050" max="2051" width="12.28515625" style="115" customWidth="1"/>
    <col min="2052" max="2053" width="13.85546875" style="115" customWidth="1"/>
    <col min="2054" max="2054" width="10.140625" style="115" customWidth="1"/>
    <col min="2055" max="2055" width="10" style="115" customWidth="1"/>
    <col min="2056" max="2056" width="10.42578125" style="115" customWidth="1"/>
    <col min="2057" max="2057" width="7.7109375" style="115" customWidth="1"/>
    <col min="2058" max="2058" width="10.85546875" style="115" customWidth="1"/>
    <col min="2059" max="2060" width="7.7109375" style="115" customWidth="1"/>
    <col min="2061" max="2061" width="9.7109375" style="115" customWidth="1"/>
    <col min="2062" max="2062" width="10.5703125" style="115" customWidth="1"/>
    <col min="2063" max="2063" width="7.7109375" style="115" customWidth="1"/>
    <col min="2064" max="2064" width="10" style="115" customWidth="1"/>
    <col min="2065" max="2065" width="7.7109375" style="115" customWidth="1"/>
    <col min="2066" max="2066" width="9.42578125" style="115" customWidth="1"/>
    <col min="2067" max="2067" width="9.5703125" style="115" customWidth="1"/>
    <col min="2068" max="2068" width="8.85546875" style="115" customWidth="1"/>
    <col min="2069" max="2069" width="10.85546875" style="115" customWidth="1"/>
    <col min="2070" max="2070" width="9" style="115" customWidth="1"/>
    <col min="2071" max="2303" width="9.140625" style="115"/>
    <col min="2304" max="2304" width="10" style="115" customWidth="1"/>
    <col min="2305" max="2305" width="51.42578125" style="115" customWidth="1"/>
    <col min="2306" max="2307" width="12.28515625" style="115" customWidth="1"/>
    <col min="2308" max="2309" width="13.85546875" style="115" customWidth="1"/>
    <col min="2310" max="2310" width="10.140625" style="115" customWidth="1"/>
    <col min="2311" max="2311" width="10" style="115" customWidth="1"/>
    <col min="2312" max="2312" width="10.42578125" style="115" customWidth="1"/>
    <col min="2313" max="2313" width="7.7109375" style="115" customWidth="1"/>
    <col min="2314" max="2314" width="10.85546875" style="115" customWidth="1"/>
    <col min="2315" max="2316" width="7.7109375" style="115" customWidth="1"/>
    <col min="2317" max="2317" width="9.7109375" style="115" customWidth="1"/>
    <col min="2318" max="2318" width="10.5703125" style="115" customWidth="1"/>
    <col min="2319" max="2319" width="7.7109375" style="115" customWidth="1"/>
    <col min="2320" max="2320" width="10" style="115" customWidth="1"/>
    <col min="2321" max="2321" width="7.7109375" style="115" customWidth="1"/>
    <col min="2322" max="2322" width="9.42578125" style="115" customWidth="1"/>
    <col min="2323" max="2323" width="9.5703125" style="115" customWidth="1"/>
    <col min="2324" max="2324" width="8.85546875" style="115" customWidth="1"/>
    <col min="2325" max="2325" width="10.85546875" style="115" customWidth="1"/>
    <col min="2326" max="2326" width="9" style="115" customWidth="1"/>
    <col min="2327" max="2559" width="9.140625" style="115"/>
    <col min="2560" max="2560" width="10" style="115" customWidth="1"/>
    <col min="2561" max="2561" width="51.42578125" style="115" customWidth="1"/>
    <col min="2562" max="2563" width="12.28515625" style="115" customWidth="1"/>
    <col min="2564" max="2565" width="13.85546875" style="115" customWidth="1"/>
    <col min="2566" max="2566" width="10.140625" style="115" customWidth="1"/>
    <col min="2567" max="2567" width="10" style="115" customWidth="1"/>
    <col min="2568" max="2568" width="10.42578125" style="115" customWidth="1"/>
    <col min="2569" max="2569" width="7.7109375" style="115" customWidth="1"/>
    <col min="2570" max="2570" width="10.85546875" style="115" customWidth="1"/>
    <col min="2571" max="2572" width="7.7109375" style="115" customWidth="1"/>
    <col min="2573" max="2573" width="9.7109375" style="115" customWidth="1"/>
    <col min="2574" max="2574" width="10.5703125" style="115" customWidth="1"/>
    <col min="2575" max="2575" width="7.7109375" style="115" customWidth="1"/>
    <col min="2576" max="2576" width="10" style="115" customWidth="1"/>
    <col min="2577" max="2577" width="7.7109375" style="115" customWidth="1"/>
    <col min="2578" max="2578" width="9.42578125" style="115" customWidth="1"/>
    <col min="2579" max="2579" width="9.5703125" style="115" customWidth="1"/>
    <col min="2580" max="2580" width="8.85546875" style="115" customWidth="1"/>
    <col min="2581" max="2581" width="10.85546875" style="115" customWidth="1"/>
    <col min="2582" max="2582" width="9" style="115" customWidth="1"/>
    <col min="2583" max="2815" width="9.140625" style="115"/>
    <col min="2816" max="2816" width="10" style="115" customWidth="1"/>
    <col min="2817" max="2817" width="51.42578125" style="115" customWidth="1"/>
    <col min="2818" max="2819" width="12.28515625" style="115" customWidth="1"/>
    <col min="2820" max="2821" width="13.85546875" style="115" customWidth="1"/>
    <col min="2822" max="2822" width="10.140625" style="115" customWidth="1"/>
    <col min="2823" max="2823" width="10" style="115" customWidth="1"/>
    <col min="2824" max="2824" width="10.42578125" style="115" customWidth="1"/>
    <col min="2825" max="2825" width="7.7109375" style="115" customWidth="1"/>
    <col min="2826" max="2826" width="10.85546875" style="115" customWidth="1"/>
    <col min="2827" max="2828" width="7.7109375" style="115" customWidth="1"/>
    <col min="2829" max="2829" width="9.7109375" style="115" customWidth="1"/>
    <col min="2830" max="2830" width="10.5703125" style="115" customWidth="1"/>
    <col min="2831" max="2831" width="7.7109375" style="115" customWidth="1"/>
    <col min="2832" max="2832" width="10" style="115" customWidth="1"/>
    <col min="2833" max="2833" width="7.7109375" style="115" customWidth="1"/>
    <col min="2834" max="2834" width="9.42578125" style="115" customWidth="1"/>
    <col min="2835" max="2835" width="9.5703125" style="115" customWidth="1"/>
    <col min="2836" max="2836" width="8.85546875" style="115" customWidth="1"/>
    <col min="2837" max="2837" width="10.85546875" style="115" customWidth="1"/>
    <col min="2838" max="2838" width="9" style="115" customWidth="1"/>
    <col min="2839" max="3071" width="9.140625" style="115"/>
    <col min="3072" max="3072" width="10" style="115" customWidth="1"/>
    <col min="3073" max="3073" width="51.42578125" style="115" customWidth="1"/>
    <col min="3074" max="3075" width="12.28515625" style="115" customWidth="1"/>
    <col min="3076" max="3077" width="13.85546875" style="115" customWidth="1"/>
    <col min="3078" max="3078" width="10.140625" style="115" customWidth="1"/>
    <col min="3079" max="3079" width="10" style="115" customWidth="1"/>
    <col min="3080" max="3080" width="10.42578125" style="115" customWidth="1"/>
    <col min="3081" max="3081" width="7.7109375" style="115" customWidth="1"/>
    <col min="3082" max="3082" width="10.85546875" style="115" customWidth="1"/>
    <col min="3083" max="3084" width="7.7109375" style="115" customWidth="1"/>
    <col min="3085" max="3085" width="9.7109375" style="115" customWidth="1"/>
    <col min="3086" max="3086" width="10.5703125" style="115" customWidth="1"/>
    <col min="3087" max="3087" width="7.7109375" style="115" customWidth="1"/>
    <col min="3088" max="3088" width="10" style="115" customWidth="1"/>
    <col min="3089" max="3089" width="7.7109375" style="115" customWidth="1"/>
    <col min="3090" max="3090" width="9.42578125" style="115" customWidth="1"/>
    <col min="3091" max="3091" width="9.5703125" style="115" customWidth="1"/>
    <col min="3092" max="3092" width="8.85546875" style="115" customWidth="1"/>
    <col min="3093" max="3093" width="10.85546875" style="115" customWidth="1"/>
    <col min="3094" max="3094" width="9" style="115" customWidth="1"/>
    <col min="3095" max="3327" width="9.140625" style="115"/>
    <col min="3328" max="3328" width="10" style="115" customWidth="1"/>
    <col min="3329" max="3329" width="51.42578125" style="115" customWidth="1"/>
    <col min="3330" max="3331" width="12.28515625" style="115" customWidth="1"/>
    <col min="3332" max="3333" width="13.85546875" style="115" customWidth="1"/>
    <col min="3334" max="3334" width="10.140625" style="115" customWidth="1"/>
    <col min="3335" max="3335" width="10" style="115" customWidth="1"/>
    <col min="3336" max="3336" width="10.42578125" style="115" customWidth="1"/>
    <col min="3337" max="3337" width="7.7109375" style="115" customWidth="1"/>
    <col min="3338" max="3338" width="10.85546875" style="115" customWidth="1"/>
    <col min="3339" max="3340" width="7.7109375" style="115" customWidth="1"/>
    <col min="3341" max="3341" width="9.7109375" style="115" customWidth="1"/>
    <col min="3342" max="3342" width="10.5703125" style="115" customWidth="1"/>
    <col min="3343" max="3343" width="7.7109375" style="115" customWidth="1"/>
    <col min="3344" max="3344" width="10" style="115" customWidth="1"/>
    <col min="3345" max="3345" width="7.7109375" style="115" customWidth="1"/>
    <col min="3346" max="3346" width="9.42578125" style="115" customWidth="1"/>
    <col min="3347" max="3347" width="9.5703125" style="115" customWidth="1"/>
    <col min="3348" max="3348" width="8.85546875" style="115" customWidth="1"/>
    <col min="3349" max="3349" width="10.85546875" style="115" customWidth="1"/>
    <col min="3350" max="3350" width="9" style="115" customWidth="1"/>
    <col min="3351" max="3583" width="9.140625" style="115"/>
    <col min="3584" max="3584" width="10" style="115" customWidth="1"/>
    <col min="3585" max="3585" width="51.42578125" style="115" customWidth="1"/>
    <col min="3586" max="3587" width="12.28515625" style="115" customWidth="1"/>
    <col min="3588" max="3589" width="13.85546875" style="115" customWidth="1"/>
    <col min="3590" max="3590" width="10.140625" style="115" customWidth="1"/>
    <col min="3591" max="3591" width="10" style="115" customWidth="1"/>
    <col min="3592" max="3592" width="10.42578125" style="115" customWidth="1"/>
    <col min="3593" max="3593" width="7.7109375" style="115" customWidth="1"/>
    <col min="3594" max="3594" width="10.85546875" style="115" customWidth="1"/>
    <col min="3595" max="3596" width="7.7109375" style="115" customWidth="1"/>
    <col min="3597" max="3597" width="9.7109375" style="115" customWidth="1"/>
    <col min="3598" max="3598" width="10.5703125" style="115" customWidth="1"/>
    <col min="3599" max="3599" width="7.7109375" style="115" customWidth="1"/>
    <col min="3600" max="3600" width="10" style="115" customWidth="1"/>
    <col min="3601" max="3601" width="7.7109375" style="115" customWidth="1"/>
    <col min="3602" max="3602" width="9.42578125" style="115" customWidth="1"/>
    <col min="3603" max="3603" width="9.5703125" style="115" customWidth="1"/>
    <col min="3604" max="3604" width="8.85546875" style="115" customWidth="1"/>
    <col min="3605" max="3605" width="10.85546875" style="115" customWidth="1"/>
    <col min="3606" max="3606" width="9" style="115" customWidth="1"/>
    <col min="3607" max="3839" width="9.140625" style="115"/>
    <col min="3840" max="3840" width="10" style="115" customWidth="1"/>
    <col min="3841" max="3841" width="51.42578125" style="115" customWidth="1"/>
    <col min="3842" max="3843" width="12.28515625" style="115" customWidth="1"/>
    <col min="3844" max="3845" width="13.85546875" style="115" customWidth="1"/>
    <col min="3846" max="3846" width="10.140625" style="115" customWidth="1"/>
    <col min="3847" max="3847" width="10" style="115" customWidth="1"/>
    <col min="3848" max="3848" width="10.42578125" style="115" customWidth="1"/>
    <col min="3849" max="3849" width="7.7109375" style="115" customWidth="1"/>
    <col min="3850" max="3850" width="10.85546875" style="115" customWidth="1"/>
    <col min="3851" max="3852" width="7.7109375" style="115" customWidth="1"/>
    <col min="3853" max="3853" width="9.7109375" style="115" customWidth="1"/>
    <col min="3854" max="3854" width="10.5703125" style="115" customWidth="1"/>
    <col min="3855" max="3855" width="7.7109375" style="115" customWidth="1"/>
    <col min="3856" max="3856" width="10" style="115" customWidth="1"/>
    <col min="3857" max="3857" width="7.7109375" style="115" customWidth="1"/>
    <col min="3858" max="3858" width="9.42578125" style="115" customWidth="1"/>
    <col min="3859" max="3859" width="9.5703125" style="115" customWidth="1"/>
    <col min="3860" max="3860" width="8.85546875" style="115" customWidth="1"/>
    <col min="3861" max="3861" width="10.85546875" style="115" customWidth="1"/>
    <col min="3862" max="3862" width="9" style="115" customWidth="1"/>
    <col min="3863" max="4095" width="9.140625" style="115"/>
    <col min="4096" max="4096" width="10" style="115" customWidth="1"/>
    <col min="4097" max="4097" width="51.42578125" style="115" customWidth="1"/>
    <col min="4098" max="4099" width="12.28515625" style="115" customWidth="1"/>
    <col min="4100" max="4101" width="13.85546875" style="115" customWidth="1"/>
    <col min="4102" max="4102" width="10.140625" style="115" customWidth="1"/>
    <col min="4103" max="4103" width="10" style="115" customWidth="1"/>
    <col min="4104" max="4104" width="10.42578125" style="115" customWidth="1"/>
    <col min="4105" max="4105" width="7.7109375" style="115" customWidth="1"/>
    <col min="4106" max="4106" width="10.85546875" style="115" customWidth="1"/>
    <col min="4107" max="4108" width="7.7109375" style="115" customWidth="1"/>
    <col min="4109" max="4109" width="9.7109375" style="115" customWidth="1"/>
    <col min="4110" max="4110" width="10.5703125" style="115" customWidth="1"/>
    <col min="4111" max="4111" width="7.7109375" style="115" customWidth="1"/>
    <col min="4112" max="4112" width="10" style="115" customWidth="1"/>
    <col min="4113" max="4113" width="7.7109375" style="115" customWidth="1"/>
    <col min="4114" max="4114" width="9.42578125" style="115" customWidth="1"/>
    <col min="4115" max="4115" width="9.5703125" style="115" customWidth="1"/>
    <col min="4116" max="4116" width="8.85546875" style="115" customWidth="1"/>
    <col min="4117" max="4117" width="10.85546875" style="115" customWidth="1"/>
    <col min="4118" max="4118" width="9" style="115" customWidth="1"/>
    <col min="4119" max="4351" width="9.140625" style="115"/>
    <col min="4352" max="4352" width="10" style="115" customWidth="1"/>
    <col min="4353" max="4353" width="51.42578125" style="115" customWidth="1"/>
    <col min="4354" max="4355" width="12.28515625" style="115" customWidth="1"/>
    <col min="4356" max="4357" width="13.85546875" style="115" customWidth="1"/>
    <col min="4358" max="4358" width="10.140625" style="115" customWidth="1"/>
    <col min="4359" max="4359" width="10" style="115" customWidth="1"/>
    <col min="4360" max="4360" width="10.42578125" style="115" customWidth="1"/>
    <col min="4361" max="4361" width="7.7109375" style="115" customWidth="1"/>
    <col min="4362" max="4362" width="10.85546875" style="115" customWidth="1"/>
    <col min="4363" max="4364" width="7.7109375" style="115" customWidth="1"/>
    <col min="4365" max="4365" width="9.7109375" style="115" customWidth="1"/>
    <col min="4366" max="4366" width="10.5703125" style="115" customWidth="1"/>
    <col min="4367" max="4367" width="7.7109375" style="115" customWidth="1"/>
    <col min="4368" max="4368" width="10" style="115" customWidth="1"/>
    <col min="4369" max="4369" width="7.7109375" style="115" customWidth="1"/>
    <col min="4370" max="4370" width="9.42578125" style="115" customWidth="1"/>
    <col min="4371" max="4371" width="9.5703125" style="115" customWidth="1"/>
    <col min="4372" max="4372" width="8.85546875" style="115" customWidth="1"/>
    <col min="4373" max="4373" width="10.85546875" style="115" customWidth="1"/>
    <col min="4374" max="4374" width="9" style="115" customWidth="1"/>
    <col min="4375" max="4607" width="9.140625" style="115"/>
    <col min="4608" max="4608" width="10" style="115" customWidth="1"/>
    <col min="4609" max="4609" width="51.42578125" style="115" customWidth="1"/>
    <col min="4610" max="4611" width="12.28515625" style="115" customWidth="1"/>
    <col min="4612" max="4613" width="13.85546875" style="115" customWidth="1"/>
    <col min="4614" max="4614" width="10.140625" style="115" customWidth="1"/>
    <col min="4615" max="4615" width="10" style="115" customWidth="1"/>
    <col min="4616" max="4616" width="10.42578125" style="115" customWidth="1"/>
    <col min="4617" max="4617" width="7.7109375" style="115" customWidth="1"/>
    <col min="4618" max="4618" width="10.85546875" style="115" customWidth="1"/>
    <col min="4619" max="4620" width="7.7109375" style="115" customWidth="1"/>
    <col min="4621" max="4621" width="9.7109375" style="115" customWidth="1"/>
    <col min="4622" max="4622" width="10.5703125" style="115" customWidth="1"/>
    <col min="4623" max="4623" width="7.7109375" style="115" customWidth="1"/>
    <col min="4624" max="4624" width="10" style="115" customWidth="1"/>
    <col min="4625" max="4625" width="7.7109375" style="115" customWidth="1"/>
    <col min="4626" max="4626" width="9.42578125" style="115" customWidth="1"/>
    <col min="4627" max="4627" width="9.5703125" style="115" customWidth="1"/>
    <col min="4628" max="4628" width="8.85546875" style="115" customWidth="1"/>
    <col min="4629" max="4629" width="10.85546875" style="115" customWidth="1"/>
    <col min="4630" max="4630" width="9" style="115" customWidth="1"/>
    <col min="4631" max="4863" width="9.140625" style="115"/>
    <col min="4864" max="4864" width="10" style="115" customWidth="1"/>
    <col min="4865" max="4865" width="51.42578125" style="115" customWidth="1"/>
    <col min="4866" max="4867" width="12.28515625" style="115" customWidth="1"/>
    <col min="4868" max="4869" width="13.85546875" style="115" customWidth="1"/>
    <col min="4870" max="4870" width="10.140625" style="115" customWidth="1"/>
    <col min="4871" max="4871" width="10" style="115" customWidth="1"/>
    <col min="4872" max="4872" width="10.42578125" style="115" customWidth="1"/>
    <col min="4873" max="4873" width="7.7109375" style="115" customWidth="1"/>
    <col min="4874" max="4874" width="10.85546875" style="115" customWidth="1"/>
    <col min="4875" max="4876" width="7.7109375" style="115" customWidth="1"/>
    <col min="4877" max="4877" width="9.7109375" style="115" customWidth="1"/>
    <col min="4878" max="4878" width="10.5703125" style="115" customWidth="1"/>
    <col min="4879" max="4879" width="7.7109375" style="115" customWidth="1"/>
    <col min="4880" max="4880" width="10" style="115" customWidth="1"/>
    <col min="4881" max="4881" width="7.7109375" style="115" customWidth="1"/>
    <col min="4882" max="4882" width="9.42578125" style="115" customWidth="1"/>
    <col min="4883" max="4883" width="9.5703125" style="115" customWidth="1"/>
    <col min="4884" max="4884" width="8.85546875" style="115" customWidth="1"/>
    <col min="4885" max="4885" width="10.85546875" style="115" customWidth="1"/>
    <col min="4886" max="4886" width="9" style="115" customWidth="1"/>
    <col min="4887" max="5119" width="9.140625" style="115"/>
    <col min="5120" max="5120" width="10" style="115" customWidth="1"/>
    <col min="5121" max="5121" width="51.42578125" style="115" customWidth="1"/>
    <col min="5122" max="5123" width="12.28515625" style="115" customWidth="1"/>
    <col min="5124" max="5125" width="13.85546875" style="115" customWidth="1"/>
    <col min="5126" max="5126" width="10.140625" style="115" customWidth="1"/>
    <col min="5127" max="5127" width="10" style="115" customWidth="1"/>
    <col min="5128" max="5128" width="10.42578125" style="115" customWidth="1"/>
    <col min="5129" max="5129" width="7.7109375" style="115" customWidth="1"/>
    <col min="5130" max="5130" width="10.85546875" style="115" customWidth="1"/>
    <col min="5131" max="5132" width="7.7109375" style="115" customWidth="1"/>
    <col min="5133" max="5133" width="9.7109375" style="115" customWidth="1"/>
    <col min="5134" max="5134" width="10.5703125" style="115" customWidth="1"/>
    <col min="5135" max="5135" width="7.7109375" style="115" customWidth="1"/>
    <col min="5136" max="5136" width="10" style="115" customWidth="1"/>
    <col min="5137" max="5137" width="7.7109375" style="115" customWidth="1"/>
    <col min="5138" max="5138" width="9.42578125" style="115" customWidth="1"/>
    <col min="5139" max="5139" width="9.5703125" style="115" customWidth="1"/>
    <col min="5140" max="5140" width="8.85546875" style="115" customWidth="1"/>
    <col min="5141" max="5141" width="10.85546875" style="115" customWidth="1"/>
    <col min="5142" max="5142" width="9" style="115" customWidth="1"/>
    <col min="5143" max="5375" width="9.140625" style="115"/>
    <col min="5376" max="5376" width="10" style="115" customWidth="1"/>
    <col min="5377" max="5377" width="51.42578125" style="115" customWidth="1"/>
    <col min="5378" max="5379" width="12.28515625" style="115" customWidth="1"/>
    <col min="5380" max="5381" width="13.85546875" style="115" customWidth="1"/>
    <col min="5382" max="5382" width="10.140625" style="115" customWidth="1"/>
    <col min="5383" max="5383" width="10" style="115" customWidth="1"/>
    <col min="5384" max="5384" width="10.42578125" style="115" customWidth="1"/>
    <col min="5385" max="5385" width="7.7109375" style="115" customWidth="1"/>
    <col min="5386" max="5386" width="10.85546875" style="115" customWidth="1"/>
    <col min="5387" max="5388" width="7.7109375" style="115" customWidth="1"/>
    <col min="5389" max="5389" width="9.7109375" style="115" customWidth="1"/>
    <col min="5390" max="5390" width="10.5703125" style="115" customWidth="1"/>
    <col min="5391" max="5391" width="7.7109375" style="115" customWidth="1"/>
    <col min="5392" max="5392" width="10" style="115" customWidth="1"/>
    <col min="5393" max="5393" width="7.7109375" style="115" customWidth="1"/>
    <col min="5394" max="5394" width="9.42578125" style="115" customWidth="1"/>
    <col min="5395" max="5395" width="9.5703125" style="115" customWidth="1"/>
    <col min="5396" max="5396" width="8.85546875" style="115" customWidth="1"/>
    <col min="5397" max="5397" width="10.85546875" style="115" customWidth="1"/>
    <col min="5398" max="5398" width="9" style="115" customWidth="1"/>
    <col min="5399" max="5631" width="9.140625" style="115"/>
    <col min="5632" max="5632" width="10" style="115" customWidth="1"/>
    <col min="5633" max="5633" width="51.42578125" style="115" customWidth="1"/>
    <col min="5634" max="5635" width="12.28515625" style="115" customWidth="1"/>
    <col min="5636" max="5637" width="13.85546875" style="115" customWidth="1"/>
    <col min="5638" max="5638" width="10.140625" style="115" customWidth="1"/>
    <col min="5639" max="5639" width="10" style="115" customWidth="1"/>
    <col min="5640" max="5640" width="10.42578125" style="115" customWidth="1"/>
    <col min="5641" max="5641" width="7.7109375" style="115" customWidth="1"/>
    <col min="5642" max="5642" width="10.85546875" style="115" customWidth="1"/>
    <col min="5643" max="5644" width="7.7109375" style="115" customWidth="1"/>
    <col min="5645" max="5645" width="9.7109375" style="115" customWidth="1"/>
    <col min="5646" max="5646" width="10.5703125" style="115" customWidth="1"/>
    <col min="5647" max="5647" width="7.7109375" style="115" customWidth="1"/>
    <col min="5648" max="5648" width="10" style="115" customWidth="1"/>
    <col min="5649" max="5649" width="7.7109375" style="115" customWidth="1"/>
    <col min="5650" max="5650" width="9.42578125" style="115" customWidth="1"/>
    <col min="5651" max="5651" width="9.5703125" style="115" customWidth="1"/>
    <col min="5652" max="5652" width="8.85546875" style="115" customWidth="1"/>
    <col min="5653" max="5653" width="10.85546875" style="115" customWidth="1"/>
    <col min="5654" max="5654" width="9" style="115" customWidth="1"/>
    <col min="5655" max="5887" width="9.140625" style="115"/>
    <col min="5888" max="5888" width="10" style="115" customWidth="1"/>
    <col min="5889" max="5889" width="51.42578125" style="115" customWidth="1"/>
    <col min="5890" max="5891" width="12.28515625" style="115" customWidth="1"/>
    <col min="5892" max="5893" width="13.85546875" style="115" customWidth="1"/>
    <col min="5894" max="5894" width="10.140625" style="115" customWidth="1"/>
    <col min="5895" max="5895" width="10" style="115" customWidth="1"/>
    <col min="5896" max="5896" width="10.42578125" style="115" customWidth="1"/>
    <col min="5897" max="5897" width="7.7109375" style="115" customWidth="1"/>
    <col min="5898" max="5898" width="10.85546875" style="115" customWidth="1"/>
    <col min="5899" max="5900" width="7.7109375" style="115" customWidth="1"/>
    <col min="5901" max="5901" width="9.7109375" style="115" customWidth="1"/>
    <col min="5902" max="5902" width="10.5703125" style="115" customWidth="1"/>
    <col min="5903" max="5903" width="7.7109375" style="115" customWidth="1"/>
    <col min="5904" max="5904" width="10" style="115" customWidth="1"/>
    <col min="5905" max="5905" width="7.7109375" style="115" customWidth="1"/>
    <col min="5906" max="5906" width="9.42578125" style="115" customWidth="1"/>
    <col min="5907" max="5907" width="9.5703125" style="115" customWidth="1"/>
    <col min="5908" max="5908" width="8.85546875" style="115" customWidth="1"/>
    <col min="5909" max="5909" width="10.85546875" style="115" customWidth="1"/>
    <col min="5910" max="5910" width="9" style="115" customWidth="1"/>
    <col min="5911" max="6143" width="9.140625" style="115"/>
    <col min="6144" max="6144" width="10" style="115" customWidth="1"/>
    <col min="6145" max="6145" width="51.42578125" style="115" customWidth="1"/>
    <col min="6146" max="6147" width="12.28515625" style="115" customWidth="1"/>
    <col min="6148" max="6149" width="13.85546875" style="115" customWidth="1"/>
    <col min="6150" max="6150" width="10.140625" style="115" customWidth="1"/>
    <col min="6151" max="6151" width="10" style="115" customWidth="1"/>
    <col min="6152" max="6152" width="10.42578125" style="115" customWidth="1"/>
    <col min="6153" max="6153" width="7.7109375" style="115" customWidth="1"/>
    <col min="6154" max="6154" width="10.85546875" style="115" customWidth="1"/>
    <col min="6155" max="6156" width="7.7109375" style="115" customWidth="1"/>
    <col min="6157" max="6157" width="9.7109375" style="115" customWidth="1"/>
    <col min="6158" max="6158" width="10.5703125" style="115" customWidth="1"/>
    <col min="6159" max="6159" width="7.7109375" style="115" customWidth="1"/>
    <col min="6160" max="6160" width="10" style="115" customWidth="1"/>
    <col min="6161" max="6161" width="7.7109375" style="115" customWidth="1"/>
    <col min="6162" max="6162" width="9.42578125" style="115" customWidth="1"/>
    <col min="6163" max="6163" width="9.5703125" style="115" customWidth="1"/>
    <col min="6164" max="6164" width="8.85546875" style="115" customWidth="1"/>
    <col min="6165" max="6165" width="10.85546875" style="115" customWidth="1"/>
    <col min="6166" max="6166" width="9" style="115" customWidth="1"/>
    <col min="6167" max="6399" width="9.140625" style="115"/>
    <col min="6400" max="6400" width="10" style="115" customWidth="1"/>
    <col min="6401" max="6401" width="51.42578125" style="115" customWidth="1"/>
    <col min="6402" max="6403" width="12.28515625" style="115" customWidth="1"/>
    <col min="6404" max="6405" width="13.85546875" style="115" customWidth="1"/>
    <col min="6406" max="6406" width="10.140625" style="115" customWidth="1"/>
    <col min="6407" max="6407" width="10" style="115" customWidth="1"/>
    <col min="6408" max="6408" width="10.42578125" style="115" customWidth="1"/>
    <col min="6409" max="6409" width="7.7109375" style="115" customWidth="1"/>
    <col min="6410" max="6410" width="10.85546875" style="115" customWidth="1"/>
    <col min="6411" max="6412" width="7.7109375" style="115" customWidth="1"/>
    <col min="6413" max="6413" width="9.7109375" style="115" customWidth="1"/>
    <col min="6414" max="6414" width="10.5703125" style="115" customWidth="1"/>
    <col min="6415" max="6415" width="7.7109375" style="115" customWidth="1"/>
    <col min="6416" max="6416" width="10" style="115" customWidth="1"/>
    <col min="6417" max="6417" width="7.7109375" style="115" customWidth="1"/>
    <col min="6418" max="6418" width="9.42578125" style="115" customWidth="1"/>
    <col min="6419" max="6419" width="9.5703125" style="115" customWidth="1"/>
    <col min="6420" max="6420" width="8.85546875" style="115" customWidth="1"/>
    <col min="6421" max="6421" width="10.85546875" style="115" customWidth="1"/>
    <col min="6422" max="6422" width="9" style="115" customWidth="1"/>
    <col min="6423" max="6655" width="9.140625" style="115"/>
    <col min="6656" max="6656" width="10" style="115" customWidth="1"/>
    <col min="6657" max="6657" width="51.42578125" style="115" customWidth="1"/>
    <col min="6658" max="6659" width="12.28515625" style="115" customWidth="1"/>
    <col min="6660" max="6661" width="13.85546875" style="115" customWidth="1"/>
    <col min="6662" max="6662" width="10.140625" style="115" customWidth="1"/>
    <col min="6663" max="6663" width="10" style="115" customWidth="1"/>
    <col min="6664" max="6664" width="10.42578125" style="115" customWidth="1"/>
    <col min="6665" max="6665" width="7.7109375" style="115" customWidth="1"/>
    <col min="6666" max="6666" width="10.85546875" style="115" customWidth="1"/>
    <col min="6667" max="6668" width="7.7109375" style="115" customWidth="1"/>
    <col min="6669" max="6669" width="9.7109375" style="115" customWidth="1"/>
    <col min="6670" max="6670" width="10.5703125" style="115" customWidth="1"/>
    <col min="6671" max="6671" width="7.7109375" style="115" customWidth="1"/>
    <col min="6672" max="6672" width="10" style="115" customWidth="1"/>
    <col min="6673" max="6673" width="7.7109375" style="115" customWidth="1"/>
    <col min="6674" max="6674" width="9.42578125" style="115" customWidth="1"/>
    <col min="6675" max="6675" width="9.5703125" style="115" customWidth="1"/>
    <col min="6676" max="6676" width="8.85546875" style="115" customWidth="1"/>
    <col min="6677" max="6677" width="10.85546875" style="115" customWidth="1"/>
    <col min="6678" max="6678" width="9" style="115" customWidth="1"/>
    <col min="6679" max="6911" width="9.140625" style="115"/>
    <col min="6912" max="6912" width="10" style="115" customWidth="1"/>
    <col min="6913" max="6913" width="51.42578125" style="115" customWidth="1"/>
    <col min="6914" max="6915" width="12.28515625" style="115" customWidth="1"/>
    <col min="6916" max="6917" width="13.85546875" style="115" customWidth="1"/>
    <col min="6918" max="6918" width="10.140625" style="115" customWidth="1"/>
    <col min="6919" max="6919" width="10" style="115" customWidth="1"/>
    <col min="6920" max="6920" width="10.42578125" style="115" customWidth="1"/>
    <col min="6921" max="6921" width="7.7109375" style="115" customWidth="1"/>
    <col min="6922" max="6922" width="10.85546875" style="115" customWidth="1"/>
    <col min="6923" max="6924" width="7.7109375" style="115" customWidth="1"/>
    <col min="6925" max="6925" width="9.7109375" style="115" customWidth="1"/>
    <col min="6926" max="6926" width="10.5703125" style="115" customWidth="1"/>
    <col min="6927" max="6927" width="7.7109375" style="115" customWidth="1"/>
    <col min="6928" max="6928" width="10" style="115" customWidth="1"/>
    <col min="6929" max="6929" width="7.7109375" style="115" customWidth="1"/>
    <col min="6930" max="6930" width="9.42578125" style="115" customWidth="1"/>
    <col min="6931" max="6931" width="9.5703125" style="115" customWidth="1"/>
    <col min="6932" max="6932" width="8.85546875" style="115" customWidth="1"/>
    <col min="6933" max="6933" width="10.85546875" style="115" customWidth="1"/>
    <col min="6934" max="6934" width="9" style="115" customWidth="1"/>
    <col min="6935" max="7167" width="9.140625" style="115"/>
    <col min="7168" max="7168" width="10" style="115" customWidth="1"/>
    <col min="7169" max="7169" width="51.42578125" style="115" customWidth="1"/>
    <col min="7170" max="7171" width="12.28515625" style="115" customWidth="1"/>
    <col min="7172" max="7173" width="13.85546875" style="115" customWidth="1"/>
    <col min="7174" max="7174" width="10.140625" style="115" customWidth="1"/>
    <col min="7175" max="7175" width="10" style="115" customWidth="1"/>
    <col min="7176" max="7176" width="10.42578125" style="115" customWidth="1"/>
    <col min="7177" max="7177" width="7.7109375" style="115" customWidth="1"/>
    <col min="7178" max="7178" width="10.85546875" style="115" customWidth="1"/>
    <col min="7179" max="7180" width="7.7109375" style="115" customWidth="1"/>
    <col min="7181" max="7181" width="9.7109375" style="115" customWidth="1"/>
    <col min="7182" max="7182" width="10.5703125" style="115" customWidth="1"/>
    <col min="7183" max="7183" width="7.7109375" style="115" customWidth="1"/>
    <col min="7184" max="7184" width="10" style="115" customWidth="1"/>
    <col min="7185" max="7185" width="7.7109375" style="115" customWidth="1"/>
    <col min="7186" max="7186" width="9.42578125" style="115" customWidth="1"/>
    <col min="7187" max="7187" width="9.5703125" style="115" customWidth="1"/>
    <col min="7188" max="7188" width="8.85546875" style="115" customWidth="1"/>
    <col min="7189" max="7189" width="10.85546875" style="115" customWidth="1"/>
    <col min="7190" max="7190" width="9" style="115" customWidth="1"/>
    <col min="7191" max="7423" width="9.140625" style="115"/>
    <col min="7424" max="7424" width="10" style="115" customWidth="1"/>
    <col min="7425" max="7425" width="51.42578125" style="115" customWidth="1"/>
    <col min="7426" max="7427" width="12.28515625" style="115" customWidth="1"/>
    <col min="7428" max="7429" width="13.85546875" style="115" customWidth="1"/>
    <col min="7430" max="7430" width="10.140625" style="115" customWidth="1"/>
    <col min="7431" max="7431" width="10" style="115" customWidth="1"/>
    <col min="7432" max="7432" width="10.42578125" style="115" customWidth="1"/>
    <col min="7433" max="7433" width="7.7109375" style="115" customWidth="1"/>
    <col min="7434" max="7434" width="10.85546875" style="115" customWidth="1"/>
    <col min="7435" max="7436" width="7.7109375" style="115" customWidth="1"/>
    <col min="7437" max="7437" width="9.7109375" style="115" customWidth="1"/>
    <col min="7438" max="7438" width="10.5703125" style="115" customWidth="1"/>
    <col min="7439" max="7439" width="7.7109375" style="115" customWidth="1"/>
    <col min="7440" max="7440" width="10" style="115" customWidth="1"/>
    <col min="7441" max="7441" width="7.7109375" style="115" customWidth="1"/>
    <col min="7442" max="7442" width="9.42578125" style="115" customWidth="1"/>
    <col min="7443" max="7443" width="9.5703125" style="115" customWidth="1"/>
    <col min="7444" max="7444" width="8.85546875" style="115" customWidth="1"/>
    <col min="7445" max="7445" width="10.85546875" style="115" customWidth="1"/>
    <col min="7446" max="7446" width="9" style="115" customWidth="1"/>
    <col min="7447" max="7679" width="9.140625" style="115"/>
    <col min="7680" max="7680" width="10" style="115" customWidth="1"/>
    <col min="7681" max="7681" width="51.42578125" style="115" customWidth="1"/>
    <col min="7682" max="7683" width="12.28515625" style="115" customWidth="1"/>
    <col min="7684" max="7685" width="13.85546875" style="115" customWidth="1"/>
    <col min="7686" max="7686" width="10.140625" style="115" customWidth="1"/>
    <col min="7687" max="7687" width="10" style="115" customWidth="1"/>
    <col min="7688" max="7688" width="10.42578125" style="115" customWidth="1"/>
    <col min="7689" max="7689" width="7.7109375" style="115" customWidth="1"/>
    <col min="7690" max="7690" width="10.85546875" style="115" customWidth="1"/>
    <col min="7691" max="7692" width="7.7109375" style="115" customWidth="1"/>
    <col min="7693" max="7693" width="9.7109375" style="115" customWidth="1"/>
    <col min="7694" max="7694" width="10.5703125" style="115" customWidth="1"/>
    <col min="7695" max="7695" width="7.7109375" style="115" customWidth="1"/>
    <col min="7696" max="7696" width="10" style="115" customWidth="1"/>
    <col min="7697" max="7697" width="7.7109375" style="115" customWidth="1"/>
    <col min="7698" max="7698" width="9.42578125" style="115" customWidth="1"/>
    <col min="7699" max="7699" width="9.5703125" style="115" customWidth="1"/>
    <col min="7700" max="7700" width="8.85546875" style="115" customWidth="1"/>
    <col min="7701" max="7701" width="10.85546875" style="115" customWidth="1"/>
    <col min="7702" max="7702" width="9" style="115" customWidth="1"/>
    <col min="7703" max="7935" width="9.140625" style="115"/>
    <col min="7936" max="7936" width="10" style="115" customWidth="1"/>
    <col min="7937" max="7937" width="51.42578125" style="115" customWidth="1"/>
    <col min="7938" max="7939" width="12.28515625" style="115" customWidth="1"/>
    <col min="7940" max="7941" width="13.85546875" style="115" customWidth="1"/>
    <col min="7942" max="7942" width="10.140625" style="115" customWidth="1"/>
    <col min="7943" max="7943" width="10" style="115" customWidth="1"/>
    <col min="7944" max="7944" width="10.42578125" style="115" customWidth="1"/>
    <col min="7945" max="7945" width="7.7109375" style="115" customWidth="1"/>
    <col min="7946" max="7946" width="10.85546875" style="115" customWidth="1"/>
    <col min="7947" max="7948" width="7.7109375" style="115" customWidth="1"/>
    <col min="7949" max="7949" width="9.7109375" style="115" customWidth="1"/>
    <col min="7950" max="7950" width="10.5703125" style="115" customWidth="1"/>
    <col min="7951" max="7951" width="7.7109375" style="115" customWidth="1"/>
    <col min="7952" max="7952" width="10" style="115" customWidth="1"/>
    <col min="7953" max="7953" width="7.7109375" style="115" customWidth="1"/>
    <col min="7954" max="7954" width="9.42578125" style="115" customWidth="1"/>
    <col min="7955" max="7955" width="9.5703125" style="115" customWidth="1"/>
    <col min="7956" max="7956" width="8.85546875" style="115" customWidth="1"/>
    <col min="7957" max="7957" width="10.85546875" style="115" customWidth="1"/>
    <col min="7958" max="7958" width="9" style="115" customWidth="1"/>
    <col min="7959" max="8191" width="9.140625" style="115"/>
    <col min="8192" max="8192" width="10" style="115" customWidth="1"/>
    <col min="8193" max="8193" width="51.42578125" style="115" customWidth="1"/>
    <col min="8194" max="8195" width="12.28515625" style="115" customWidth="1"/>
    <col min="8196" max="8197" width="13.85546875" style="115" customWidth="1"/>
    <col min="8198" max="8198" width="10.140625" style="115" customWidth="1"/>
    <col min="8199" max="8199" width="10" style="115" customWidth="1"/>
    <col min="8200" max="8200" width="10.42578125" style="115" customWidth="1"/>
    <col min="8201" max="8201" width="7.7109375" style="115" customWidth="1"/>
    <col min="8202" max="8202" width="10.85546875" style="115" customWidth="1"/>
    <col min="8203" max="8204" width="7.7109375" style="115" customWidth="1"/>
    <col min="8205" max="8205" width="9.7109375" style="115" customWidth="1"/>
    <col min="8206" max="8206" width="10.5703125" style="115" customWidth="1"/>
    <col min="8207" max="8207" width="7.7109375" style="115" customWidth="1"/>
    <col min="8208" max="8208" width="10" style="115" customWidth="1"/>
    <col min="8209" max="8209" width="7.7109375" style="115" customWidth="1"/>
    <col min="8210" max="8210" width="9.42578125" style="115" customWidth="1"/>
    <col min="8211" max="8211" width="9.5703125" style="115" customWidth="1"/>
    <col min="8212" max="8212" width="8.85546875" style="115" customWidth="1"/>
    <col min="8213" max="8213" width="10.85546875" style="115" customWidth="1"/>
    <col min="8214" max="8214" width="9" style="115" customWidth="1"/>
    <col min="8215" max="8447" width="9.140625" style="115"/>
    <col min="8448" max="8448" width="10" style="115" customWidth="1"/>
    <col min="8449" max="8449" width="51.42578125" style="115" customWidth="1"/>
    <col min="8450" max="8451" width="12.28515625" style="115" customWidth="1"/>
    <col min="8452" max="8453" width="13.85546875" style="115" customWidth="1"/>
    <col min="8454" max="8454" width="10.140625" style="115" customWidth="1"/>
    <col min="8455" max="8455" width="10" style="115" customWidth="1"/>
    <col min="8456" max="8456" width="10.42578125" style="115" customWidth="1"/>
    <col min="8457" max="8457" width="7.7109375" style="115" customWidth="1"/>
    <col min="8458" max="8458" width="10.85546875" style="115" customWidth="1"/>
    <col min="8459" max="8460" width="7.7109375" style="115" customWidth="1"/>
    <col min="8461" max="8461" width="9.7109375" style="115" customWidth="1"/>
    <col min="8462" max="8462" width="10.5703125" style="115" customWidth="1"/>
    <col min="8463" max="8463" width="7.7109375" style="115" customWidth="1"/>
    <col min="8464" max="8464" width="10" style="115" customWidth="1"/>
    <col min="8465" max="8465" width="7.7109375" style="115" customWidth="1"/>
    <col min="8466" max="8466" width="9.42578125" style="115" customWidth="1"/>
    <col min="8467" max="8467" width="9.5703125" style="115" customWidth="1"/>
    <col min="8468" max="8468" width="8.85546875" style="115" customWidth="1"/>
    <col min="8469" max="8469" width="10.85546875" style="115" customWidth="1"/>
    <col min="8470" max="8470" width="9" style="115" customWidth="1"/>
    <col min="8471" max="8703" width="9.140625" style="115"/>
    <col min="8704" max="8704" width="10" style="115" customWidth="1"/>
    <col min="8705" max="8705" width="51.42578125" style="115" customWidth="1"/>
    <col min="8706" max="8707" width="12.28515625" style="115" customWidth="1"/>
    <col min="8708" max="8709" width="13.85546875" style="115" customWidth="1"/>
    <col min="8710" max="8710" width="10.140625" style="115" customWidth="1"/>
    <col min="8711" max="8711" width="10" style="115" customWidth="1"/>
    <col min="8712" max="8712" width="10.42578125" style="115" customWidth="1"/>
    <col min="8713" max="8713" width="7.7109375" style="115" customWidth="1"/>
    <col min="8714" max="8714" width="10.85546875" style="115" customWidth="1"/>
    <col min="8715" max="8716" width="7.7109375" style="115" customWidth="1"/>
    <col min="8717" max="8717" width="9.7109375" style="115" customWidth="1"/>
    <col min="8718" max="8718" width="10.5703125" style="115" customWidth="1"/>
    <col min="8719" max="8719" width="7.7109375" style="115" customWidth="1"/>
    <col min="8720" max="8720" width="10" style="115" customWidth="1"/>
    <col min="8721" max="8721" width="7.7109375" style="115" customWidth="1"/>
    <col min="8722" max="8722" width="9.42578125" style="115" customWidth="1"/>
    <col min="8723" max="8723" width="9.5703125" style="115" customWidth="1"/>
    <col min="8724" max="8724" width="8.85546875" style="115" customWidth="1"/>
    <col min="8725" max="8725" width="10.85546875" style="115" customWidth="1"/>
    <col min="8726" max="8726" width="9" style="115" customWidth="1"/>
    <col min="8727" max="8959" width="9.140625" style="115"/>
    <col min="8960" max="8960" width="10" style="115" customWidth="1"/>
    <col min="8961" max="8961" width="51.42578125" style="115" customWidth="1"/>
    <col min="8962" max="8963" width="12.28515625" style="115" customWidth="1"/>
    <col min="8964" max="8965" width="13.85546875" style="115" customWidth="1"/>
    <col min="8966" max="8966" width="10.140625" style="115" customWidth="1"/>
    <col min="8967" max="8967" width="10" style="115" customWidth="1"/>
    <col min="8968" max="8968" width="10.42578125" style="115" customWidth="1"/>
    <col min="8969" max="8969" width="7.7109375" style="115" customWidth="1"/>
    <col min="8970" max="8970" width="10.85546875" style="115" customWidth="1"/>
    <col min="8971" max="8972" width="7.7109375" style="115" customWidth="1"/>
    <col min="8973" max="8973" width="9.7109375" style="115" customWidth="1"/>
    <col min="8974" max="8974" width="10.5703125" style="115" customWidth="1"/>
    <col min="8975" max="8975" width="7.7109375" style="115" customWidth="1"/>
    <col min="8976" max="8976" width="10" style="115" customWidth="1"/>
    <col min="8977" max="8977" width="7.7109375" style="115" customWidth="1"/>
    <col min="8978" max="8978" width="9.42578125" style="115" customWidth="1"/>
    <col min="8979" max="8979" width="9.5703125" style="115" customWidth="1"/>
    <col min="8980" max="8980" width="8.85546875" style="115" customWidth="1"/>
    <col min="8981" max="8981" width="10.85546875" style="115" customWidth="1"/>
    <col min="8982" max="8982" width="9" style="115" customWidth="1"/>
    <col min="8983" max="9215" width="9.140625" style="115"/>
    <col min="9216" max="9216" width="10" style="115" customWidth="1"/>
    <col min="9217" max="9217" width="51.42578125" style="115" customWidth="1"/>
    <col min="9218" max="9219" width="12.28515625" style="115" customWidth="1"/>
    <col min="9220" max="9221" width="13.85546875" style="115" customWidth="1"/>
    <col min="9222" max="9222" width="10.140625" style="115" customWidth="1"/>
    <col min="9223" max="9223" width="10" style="115" customWidth="1"/>
    <col min="9224" max="9224" width="10.42578125" style="115" customWidth="1"/>
    <col min="9225" max="9225" width="7.7109375" style="115" customWidth="1"/>
    <col min="9226" max="9226" width="10.85546875" style="115" customWidth="1"/>
    <col min="9227" max="9228" width="7.7109375" style="115" customWidth="1"/>
    <col min="9229" max="9229" width="9.7109375" style="115" customWidth="1"/>
    <col min="9230" max="9230" width="10.5703125" style="115" customWidth="1"/>
    <col min="9231" max="9231" width="7.7109375" style="115" customWidth="1"/>
    <col min="9232" max="9232" width="10" style="115" customWidth="1"/>
    <col min="9233" max="9233" width="7.7109375" style="115" customWidth="1"/>
    <col min="9234" max="9234" width="9.42578125" style="115" customWidth="1"/>
    <col min="9235" max="9235" width="9.5703125" style="115" customWidth="1"/>
    <col min="9236" max="9236" width="8.85546875" style="115" customWidth="1"/>
    <col min="9237" max="9237" width="10.85546875" style="115" customWidth="1"/>
    <col min="9238" max="9238" width="9" style="115" customWidth="1"/>
    <col min="9239" max="9471" width="9.140625" style="115"/>
    <col min="9472" max="9472" width="10" style="115" customWidth="1"/>
    <col min="9473" max="9473" width="51.42578125" style="115" customWidth="1"/>
    <col min="9474" max="9475" width="12.28515625" style="115" customWidth="1"/>
    <col min="9476" max="9477" width="13.85546875" style="115" customWidth="1"/>
    <col min="9478" max="9478" width="10.140625" style="115" customWidth="1"/>
    <col min="9479" max="9479" width="10" style="115" customWidth="1"/>
    <col min="9480" max="9480" width="10.42578125" style="115" customWidth="1"/>
    <col min="9481" max="9481" width="7.7109375" style="115" customWidth="1"/>
    <col min="9482" max="9482" width="10.85546875" style="115" customWidth="1"/>
    <col min="9483" max="9484" width="7.7109375" style="115" customWidth="1"/>
    <col min="9485" max="9485" width="9.7109375" style="115" customWidth="1"/>
    <col min="9486" max="9486" width="10.5703125" style="115" customWidth="1"/>
    <col min="9487" max="9487" width="7.7109375" style="115" customWidth="1"/>
    <col min="9488" max="9488" width="10" style="115" customWidth="1"/>
    <col min="9489" max="9489" width="7.7109375" style="115" customWidth="1"/>
    <col min="9490" max="9490" width="9.42578125" style="115" customWidth="1"/>
    <col min="9491" max="9491" width="9.5703125" style="115" customWidth="1"/>
    <col min="9492" max="9492" width="8.85546875" style="115" customWidth="1"/>
    <col min="9493" max="9493" width="10.85546875" style="115" customWidth="1"/>
    <col min="9494" max="9494" width="9" style="115" customWidth="1"/>
    <col min="9495" max="9727" width="9.140625" style="115"/>
    <col min="9728" max="9728" width="10" style="115" customWidth="1"/>
    <col min="9729" max="9729" width="51.42578125" style="115" customWidth="1"/>
    <col min="9730" max="9731" width="12.28515625" style="115" customWidth="1"/>
    <col min="9732" max="9733" width="13.85546875" style="115" customWidth="1"/>
    <col min="9734" max="9734" width="10.140625" style="115" customWidth="1"/>
    <col min="9735" max="9735" width="10" style="115" customWidth="1"/>
    <col min="9736" max="9736" width="10.42578125" style="115" customWidth="1"/>
    <col min="9737" max="9737" width="7.7109375" style="115" customWidth="1"/>
    <col min="9738" max="9738" width="10.85546875" style="115" customWidth="1"/>
    <col min="9739" max="9740" width="7.7109375" style="115" customWidth="1"/>
    <col min="9741" max="9741" width="9.7109375" style="115" customWidth="1"/>
    <col min="9742" max="9742" width="10.5703125" style="115" customWidth="1"/>
    <col min="9743" max="9743" width="7.7109375" style="115" customWidth="1"/>
    <col min="9744" max="9744" width="10" style="115" customWidth="1"/>
    <col min="9745" max="9745" width="7.7109375" style="115" customWidth="1"/>
    <col min="9746" max="9746" width="9.42578125" style="115" customWidth="1"/>
    <col min="9747" max="9747" width="9.5703125" style="115" customWidth="1"/>
    <col min="9748" max="9748" width="8.85546875" style="115" customWidth="1"/>
    <col min="9749" max="9749" width="10.85546875" style="115" customWidth="1"/>
    <col min="9750" max="9750" width="9" style="115" customWidth="1"/>
    <col min="9751" max="9983" width="9.140625" style="115"/>
    <col min="9984" max="9984" width="10" style="115" customWidth="1"/>
    <col min="9985" max="9985" width="51.42578125" style="115" customWidth="1"/>
    <col min="9986" max="9987" width="12.28515625" style="115" customWidth="1"/>
    <col min="9988" max="9989" width="13.85546875" style="115" customWidth="1"/>
    <col min="9990" max="9990" width="10.140625" style="115" customWidth="1"/>
    <col min="9991" max="9991" width="10" style="115" customWidth="1"/>
    <col min="9992" max="9992" width="10.42578125" style="115" customWidth="1"/>
    <col min="9993" max="9993" width="7.7109375" style="115" customWidth="1"/>
    <col min="9994" max="9994" width="10.85546875" style="115" customWidth="1"/>
    <col min="9995" max="9996" width="7.7109375" style="115" customWidth="1"/>
    <col min="9997" max="9997" width="9.7109375" style="115" customWidth="1"/>
    <col min="9998" max="9998" width="10.5703125" style="115" customWidth="1"/>
    <col min="9999" max="9999" width="7.7109375" style="115" customWidth="1"/>
    <col min="10000" max="10000" width="10" style="115" customWidth="1"/>
    <col min="10001" max="10001" width="7.7109375" style="115" customWidth="1"/>
    <col min="10002" max="10002" width="9.42578125" style="115" customWidth="1"/>
    <col min="10003" max="10003" width="9.5703125" style="115" customWidth="1"/>
    <col min="10004" max="10004" width="8.85546875" style="115" customWidth="1"/>
    <col min="10005" max="10005" width="10.85546875" style="115" customWidth="1"/>
    <col min="10006" max="10006" width="9" style="115" customWidth="1"/>
    <col min="10007" max="10239" width="9.140625" style="115"/>
    <col min="10240" max="10240" width="10" style="115" customWidth="1"/>
    <col min="10241" max="10241" width="51.42578125" style="115" customWidth="1"/>
    <col min="10242" max="10243" width="12.28515625" style="115" customWidth="1"/>
    <col min="10244" max="10245" width="13.85546875" style="115" customWidth="1"/>
    <col min="10246" max="10246" width="10.140625" style="115" customWidth="1"/>
    <col min="10247" max="10247" width="10" style="115" customWidth="1"/>
    <col min="10248" max="10248" width="10.42578125" style="115" customWidth="1"/>
    <col min="10249" max="10249" width="7.7109375" style="115" customWidth="1"/>
    <col min="10250" max="10250" width="10.85546875" style="115" customWidth="1"/>
    <col min="10251" max="10252" width="7.7109375" style="115" customWidth="1"/>
    <col min="10253" max="10253" width="9.7109375" style="115" customWidth="1"/>
    <col min="10254" max="10254" width="10.5703125" style="115" customWidth="1"/>
    <col min="10255" max="10255" width="7.7109375" style="115" customWidth="1"/>
    <col min="10256" max="10256" width="10" style="115" customWidth="1"/>
    <col min="10257" max="10257" width="7.7109375" style="115" customWidth="1"/>
    <col min="10258" max="10258" width="9.42578125" style="115" customWidth="1"/>
    <col min="10259" max="10259" width="9.5703125" style="115" customWidth="1"/>
    <col min="10260" max="10260" width="8.85546875" style="115" customWidth="1"/>
    <col min="10261" max="10261" width="10.85546875" style="115" customWidth="1"/>
    <col min="10262" max="10262" width="9" style="115" customWidth="1"/>
    <col min="10263" max="10495" width="9.140625" style="115"/>
    <col min="10496" max="10496" width="10" style="115" customWidth="1"/>
    <col min="10497" max="10497" width="51.42578125" style="115" customWidth="1"/>
    <col min="10498" max="10499" width="12.28515625" style="115" customWidth="1"/>
    <col min="10500" max="10501" width="13.85546875" style="115" customWidth="1"/>
    <col min="10502" max="10502" width="10.140625" style="115" customWidth="1"/>
    <col min="10503" max="10503" width="10" style="115" customWidth="1"/>
    <col min="10504" max="10504" width="10.42578125" style="115" customWidth="1"/>
    <col min="10505" max="10505" width="7.7109375" style="115" customWidth="1"/>
    <col min="10506" max="10506" width="10.85546875" style="115" customWidth="1"/>
    <col min="10507" max="10508" width="7.7109375" style="115" customWidth="1"/>
    <col min="10509" max="10509" width="9.7109375" style="115" customWidth="1"/>
    <col min="10510" max="10510" width="10.5703125" style="115" customWidth="1"/>
    <col min="10511" max="10511" width="7.7109375" style="115" customWidth="1"/>
    <col min="10512" max="10512" width="10" style="115" customWidth="1"/>
    <col min="10513" max="10513" width="7.7109375" style="115" customWidth="1"/>
    <col min="10514" max="10514" width="9.42578125" style="115" customWidth="1"/>
    <col min="10515" max="10515" width="9.5703125" style="115" customWidth="1"/>
    <col min="10516" max="10516" width="8.85546875" style="115" customWidth="1"/>
    <col min="10517" max="10517" width="10.85546875" style="115" customWidth="1"/>
    <col min="10518" max="10518" width="9" style="115" customWidth="1"/>
    <col min="10519" max="10751" width="9.140625" style="115"/>
    <col min="10752" max="10752" width="10" style="115" customWidth="1"/>
    <col min="10753" max="10753" width="51.42578125" style="115" customWidth="1"/>
    <col min="10754" max="10755" width="12.28515625" style="115" customWidth="1"/>
    <col min="10756" max="10757" width="13.85546875" style="115" customWidth="1"/>
    <col min="10758" max="10758" width="10.140625" style="115" customWidth="1"/>
    <col min="10759" max="10759" width="10" style="115" customWidth="1"/>
    <col min="10760" max="10760" width="10.42578125" style="115" customWidth="1"/>
    <col min="10761" max="10761" width="7.7109375" style="115" customWidth="1"/>
    <col min="10762" max="10762" width="10.85546875" style="115" customWidth="1"/>
    <col min="10763" max="10764" width="7.7109375" style="115" customWidth="1"/>
    <col min="10765" max="10765" width="9.7109375" style="115" customWidth="1"/>
    <col min="10766" max="10766" width="10.5703125" style="115" customWidth="1"/>
    <col min="10767" max="10767" width="7.7109375" style="115" customWidth="1"/>
    <col min="10768" max="10768" width="10" style="115" customWidth="1"/>
    <col min="10769" max="10769" width="7.7109375" style="115" customWidth="1"/>
    <col min="10770" max="10770" width="9.42578125" style="115" customWidth="1"/>
    <col min="10771" max="10771" width="9.5703125" style="115" customWidth="1"/>
    <col min="10772" max="10772" width="8.85546875" style="115" customWidth="1"/>
    <col min="10773" max="10773" width="10.85546875" style="115" customWidth="1"/>
    <col min="10774" max="10774" width="9" style="115" customWidth="1"/>
    <col min="10775" max="11007" width="9.140625" style="115"/>
    <col min="11008" max="11008" width="10" style="115" customWidth="1"/>
    <col min="11009" max="11009" width="51.42578125" style="115" customWidth="1"/>
    <col min="11010" max="11011" width="12.28515625" style="115" customWidth="1"/>
    <col min="11012" max="11013" width="13.85546875" style="115" customWidth="1"/>
    <col min="11014" max="11014" width="10.140625" style="115" customWidth="1"/>
    <col min="11015" max="11015" width="10" style="115" customWidth="1"/>
    <col min="11016" max="11016" width="10.42578125" style="115" customWidth="1"/>
    <col min="11017" max="11017" width="7.7109375" style="115" customWidth="1"/>
    <col min="11018" max="11018" width="10.85546875" style="115" customWidth="1"/>
    <col min="11019" max="11020" width="7.7109375" style="115" customWidth="1"/>
    <col min="11021" max="11021" width="9.7109375" style="115" customWidth="1"/>
    <col min="11022" max="11022" width="10.5703125" style="115" customWidth="1"/>
    <col min="11023" max="11023" width="7.7109375" style="115" customWidth="1"/>
    <col min="11024" max="11024" width="10" style="115" customWidth="1"/>
    <col min="11025" max="11025" width="7.7109375" style="115" customWidth="1"/>
    <col min="11026" max="11026" width="9.42578125" style="115" customWidth="1"/>
    <col min="11027" max="11027" width="9.5703125" style="115" customWidth="1"/>
    <col min="11028" max="11028" width="8.85546875" style="115" customWidth="1"/>
    <col min="11029" max="11029" width="10.85546875" style="115" customWidth="1"/>
    <col min="11030" max="11030" width="9" style="115" customWidth="1"/>
    <col min="11031" max="11263" width="9.140625" style="115"/>
    <col min="11264" max="11264" width="10" style="115" customWidth="1"/>
    <col min="11265" max="11265" width="51.42578125" style="115" customWidth="1"/>
    <col min="11266" max="11267" width="12.28515625" style="115" customWidth="1"/>
    <col min="11268" max="11269" width="13.85546875" style="115" customWidth="1"/>
    <col min="11270" max="11270" width="10.140625" style="115" customWidth="1"/>
    <col min="11271" max="11271" width="10" style="115" customWidth="1"/>
    <col min="11272" max="11272" width="10.42578125" style="115" customWidth="1"/>
    <col min="11273" max="11273" width="7.7109375" style="115" customWidth="1"/>
    <col min="11274" max="11274" width="10.85546875" style="115" customWidth="1"/>
    <col min="11275" max="11276" width="7.7109375" style="115" customWidth="1"/>
    <col min="11277" max="11277" width="9.7109375" style="115" customWidth="1"/>
    <col min="11278" max="11278" width="10.5703125" style="115" customWidth="1"/>
    <col min="11279" max="11279" width="7.7109375" style="115" customWidth="1"/>
    <col min="11280" max="11280" width="10" style="115" customWidth="1"/>
    <col min="11281" max="11281" width="7.7109375" style="115" customWidth="1"/>
    <col min="11282" max="11282" width="9.42578125" style="115" customWidth="1"/>
    <col min="11283" max="11283" width="9.5703125" style="115" customWidth="1"/>
    <col min="11284" max="11284" width="8.85546875" style="115" customWidth="1"/>
    <col min="11285" max="11285" width="10.85546875" style="115" customWidth="1"/>
    <col min="11286" max="11286" width="9" style="115" customWidth="1"/>
    <col min="11287" max="11519" width="9.140625" style="115"/>
    <col min="11520" max="11520" width="10" style="115" customWidth="1"/>
    <col min="11521" max="11521" width="51.42578125" style="115" customWidth="1"/>
    <col min="11522" max="11523" width="12.28515625" style="115" customWidth="1"/>
    <col min="11524" max="11525" width="13.85546875" style="115" customWidth="1"/>
    <col min="11526" max="11526" width="10.140625" style="115" customWidth="1"/>
    <col min="11527" max="11527" width="10" style="115" customWidth="1"/>
    <col min="11528" max="11528" width="10.42578125" style="115" customWidth="1"/>
    <col min="11529" max="11529" width="7.7109375" style="115" customWidth="1"/>
    <col min="11530" max="11530" width="10.85546875" style="115" customWidth="1"/>
    <col min="11531" max="11532" width="7.7109375" style="115" customWidth="1"/>
    <col min="11533" max="11533" width="9.7109375" style="115" customWidth="1"/>
    <col min="11534" max="11534" width="10.5703125" style="115" customWidth="1"/>
    <col min="11535" max="11535" width="7.7109375" style="115" customWidth="1"/>
    <col min="11536" max="11536" width="10" style="115" customWidth="1"/>
    <col min="11537" max="11537" width="7.7109375" style="115" customWidth="1"/>
    <col min="11538" max="11538" width="9.42578125" style="115" customWidth="1"/>
    <col min="11539" max="11539" width="9.5703125" style="115" customWidth="1"/>
    <col min="11540" max="11540" width="8.85546875" style="115" customWidth="1"/>
    <col min="11541" max="11541" width="10.85546875" style="115" customWidth="1"/>
    <col min="11542" max="11542" width="9" style="115" customWidth="1"/>
    <col min="11543" max="11775" width="9.140625" style="115"/>
    <col min="11776" max="11776" width="10" style="115" customWidth="1"/>
    <col min="11777" max="11777" width="51.42578125" style="115" customWidth="1"/>
    <col min="11778" max="11779" width="12.28515625" style="115" customWidth="1"/>
    <col min="11780" max="11781" width="13.85546875" style="115" customWidth="1"/>
    <col min="11782" max="11782" width="10.140625" style="115" customWidth="1"/>
    <col min="11783" max="11783" width="10" style="115" customWidth="1"/>
    <col min="11784" max="11784" width="10.42578125" style="115" customWidth="1"/>
    <col min="11785" max="11785" width="7.7109375" style="115" customWidth="1"/>
    <col min="11786" max="11786" width="10.85546875" style="115" customWidth="1"/>
    <col min="11787" max="11788" width="7.7109375" style="115" customWidth="1"/>
    <col min="11789" max="11789" width="9.7109375" style="115" customWidth="1"/>
    <col min="11790" max="11790" width="10.5703125" style="115" customWidth="1"/>
    <col min="11791" max="11791" width="7.7109375" style="115" customWidth="1"/>
    <col min="11792" max="11792" width="10" style="115" customWidth="1"/>
    <col min="11793" max="11793" width="7.7109375" style="115" customWidth="1"/>
    <col min="11794" max="11794" width="9.42578125" style="115" customWidth="1"/>
    <col min="11795" max="11795" width="9.5703125" style="115" customWidth="1"/>
    <col min="11796" max="11796" width="8.85546875" style="115" customWidth="1"/>
    <col min="11797" max="11797" width="10.85546875" style="115" customWidth="1"/>
    <col min="11798" max="11798" width="9" style="115" customWidth="1"/>
    <col min="11799" max="12031" width="9.140625" style="115"/>
    <col min="12032" max="12032" width="10" style="115" customWidth="1"/>
    <col min="12033" max="12033" width="51.42578125" style="115" customWidth="1"/>
    <col min="12034" max="12035" width="12.28515625" style="115" customWidth="1"/>
    <col min="12036" max="12037" width="13.85546875" style="115" customWidth="1"/>
    <col min="12038" max="12038" width="10.140625" style="115" customWidth="1"/>
    <col min="12039" max="12039" width="10" style="115" customWidth="1"/>
    <col min="12040" max="12040" width="10.42578125" style="115" customWidth="1"/>
    <col min="12041" max="12041" width="7.7109375" style="115" customWidth="1"/>
    <col min="12042" max="12042" width="10.85546875" style="115" customWidth="1"/>
    <col min="12043" max="12044" width="7.7109375" style="115" customWidth="1"/>
    <col min="12045" max="12045" width="9.7109375" style="115" customWidth="1"/>
    <col min="12046" max="12046" width="10.5703125" style="115" customWidth="1"/>
    <col min="12047" max="12047" width="7.7109375" style="115" customWidth="1"/>
    <col min="12048" max="12048" width="10" style="115" customWidth="1"/>
    <col min="12049" max="12049" width="7.7109375" style="115" customWidth="1"/>
    <col min="12050" max="12050" width="9.42578125" style="115" customWidth="1"/>
    <col min="12051" max="12051" width="9.5703125" style="115" customWidth="1"/>
    <col min="12052" max="12052" width="8.85546875" style="115" customWidth="1"/>
    <col min="12053" max="12053" width="10.85546875" style="115" customWidth="1"/>
    <col min="12054" max="12054" width="9" style="115" customWidth="1"/>
    <col min="12055" max="12287" width="9.140625" style="115"/>
    <col min="12288" max="12288" width="10" style="115" customWidth="1"/>
    <col min="12289" max="12289" width="51.42578125" style="115" customWidth="1"/>
    <col min="12290" max="12291" width="12.28515625" style="115" customWidth="1"/>
    <col min="12292" max="12293" width="13.85546875" style="115" customWidth="1"/>
    <col min="12294" max="12294" width="10.140625" style="115" customWidth="1"/>
    <col min="12295" max="12295" width="10" style="115" customWidth="1"/>
    <col min="12296" max="12296" width="10.42578125" style="115" customWidth="1"/>
    <col min="12297" max="12297" width="7.7109375" style="115" customWidth="1"/>
    <col min="12298" max="12298" width="10.85546875" style="115" customWidth="1"/>
    <col min="12299" max="12300" width="7.7109375" style="115" customWidth="1"/>
    <col min="12301" max="12301" width="9.7109375" style="115" customWidth="1"/>
    <col min="12302" max="12302" width="10.5703125" style="115" customWidth="1"/>
    <col min="12303" max="12303" width="7.7109375" style="115" customWidth="1"/>
    <col min="12304" max="12304" width="10" style="115" customWidth="1"/>
    <col min="12305" max="12305" width="7.7109375" style="115" customWidth="1"/>
    <col min="12306" max="12306" width="9.42578125" style="115" customWidth="1"/>
    <col min="12307" max="12307" width="9.5703125" style="115" customWidth="1"/>
    <col min="12308" max="12308" width="8.85546875" style="115" customWidth="1"/>
    <col min="12309" max="12309" width="10.85546875" style="115" customWidth="1"/>
    <col min="12310" max="12310" width="9" style="115" customWidth="1"/>
    <col min="12311" max="12543" width="9.140625" style="115"/>
    <col min="12544" max="12544" width="10" style="115" customWidth="1"/>
    <col min="12545" max="12545" width="51.42578125" style="115" customWidth="1"/>
    <col min="12546" max="12547" width="12.28515625" style="115" customWidth="1"/>
    <col min="12548" max="12549" width="13.85546875" style="115" customWidth="1"/>
    <col min="12550" max="12550" width="10.140625" style="115" customWidth="1"/>
    <col min="12551" max="12551" width="10" style="115" customWidth="1"/>
    <col min="12552" max="12552" width="10.42578125" style="115" customWidth="1"/>
    <col min="12553" max="12553" width="7.7109375" style="115" customWidth="1"/>
    <col min="12554" max="12554" width="10.85546875" style="115" customWidth="1"/>
    <col min="12555" max="12556" width="7.7109375" style="115" customWidth="1"/>
    <col min="12557" max="12557" width="9.7109375" style="115" customWidth="1"/>
    <col min="12558" max="12558" width="10.5703125" style="115" customWidth="1"/>
    <col min="12559" max="12559" width="7.7109375" style="115" customWidth="1"/>
    <col min="12560" max="12560" width="10" style="115" customWidth="1"/>
    <col min="12561" max="12561" width="7.7109375" style="115" customWidth="1"/>
    <col min="12562" max="12562" width="9.42578125" style="115" customWidth="1"/>
    <col min="12563" max="12563" width="9.5703125" style="115" customWidth="1"/>
    <col min="12564" max="12564" width="8.85546875" style="115" customWidth="1"/>
    <col min="12565" max="12565" width="10.85546875" style="115" customWidth="1"/>
    <col min="12566" max="12566" width="9" style="115" customWidth="1"/>
    <col min="12567" max="12799" width="9.140625" style="115"/>
    <col min="12800" max="12800" width="10" style="115" customWidth="1"/>
    <col min="12801" max="12801" width="51.42578125" style="115" customWidth="1"/>
    <col min="12802" max="12803" width="12.28515625" style="115" customWidth="1"/>
    <col min="12804" max="12805" width="13.85546875" style="115" customWidth="1"/>
    <col min="12806" max="12806" width="10.140625" style="115" customWidth="1"/>
    <col min="12807" max="12807" width="10" style="115" customWidth="1"/>
    <col min="12808" max="12808" width="10.42578125" style="115" customWidth="1"/>
    <col min="12809" max="12809" width="7.7109375" style="115" customWidth="1"/>
    <col min="12810" max="12810" width="10.85546875" style="115" customWidth="1"/>
    <col min="12811" max="12812" width="7.7109375" style="115" customWidth="1"/>
    <col min="12813" max="12813" width="9.7109375" style="115" customWidth="1"/>
    <col min="12814" max="12814" width="10.5703125" style="115" customWidth="1"/>
    <col min="12815" max="12815" width="7.7109375" style="115" customWidth="1"/>
    <col min="12816" max="12816" width="10" style="115" customWidth="1"/>
    <col min="12817" max="12817" width="7.7109375" style="115" customWidth="1"/>
    <col min="12818" max="12818" width="9.42578125" style="115" customWidth="1"/>
    <col min="12819" max="12819" width="9.5703125" style="115" customWidth="1"/>
    <col min="12820" max="12820" width="8.85546875" style="115" customWidth="1"/>
    <col min="12821" max="12821" width="10.85546875" style="115" customWidth="1"/>
    <col min="12822" max="12822" width="9" style="115" customWidth="1"/>
    <col min="12823" max="13055" width="9.140625" style="115"/>
    <col min="13056" max="13056" width="10" style="115" customWidth="1"/>
    <col min="13057" max="13057" width="51.42578125" style="115" customWidth="1"/>
    <col min="13058" max="13059" width="12.28515625" style="115" customWidth="1"/>
    <col min="13060" max="13061" width="13.85546875" style="115" customWidth="1"/>
    <col min="13062" max="13062" width="10.140625" style="115" customWidth="1"/>
    <col min="13063" max="13063" width="10" style="115" customWidth="1"/>
    <col min="13064" max="13064" width="10.42578125" style="115" customWidth="1"/>
    <col min="13065" max="13065" width="7.7109375" style="115" customWidth="1"/>
    <col min="13066" max="13066" width="10.85546875" style="115" customWidth="1"/>
    <col min="13067" max="13068" width="7.7109375" style="115" customWidth="1"/>
    <col min="13069" max="13069" width="9.7109375" style="115" customWidth="1"/>
    <col min="13070" max="13070" width="10.5703125" style="115" customWidth="1"/>
    <col min="13071" max="13071" width="7.7109375" style="115" customWidth="1"/>
    <col min="13072" max="13072" width="10" style="115" customWidth="1"/>
    <col min="13073" max="13073" width="7.7109375" style="115" customWidth="1"/>
    <col min="13074" max="13074" width="9.42578125" style="115" customWidth="1"/>
    <col min="13075" max="13075" width="9.5703125" style="115" customWidth="1"/>
    <col min="13076" max="13076" width="8.85546875" style="115" customWidth="1"/>
    <col min="13077" max="13077" width="10.85546875" style="115" customWidth="1"/>
    <col min="13078" max="13078" width="9" style="115" customWidth="1"/>
    <col min="13079" max="13311" width="9.140625" style="115"/>
    <col min="13312" max="13312" width="10" style="115" customWidth="1"/>
    <col min="13313" max="13313" width="51.42578125" style="115" customWidth="1"/>
    <col min="13314" max="13315" width="12.28515625" style="115" customWidth="1"/>
    <col min="13316" max="13317" width="13.85546875" style="115" customWidth="1"/>
    <col min="13318" max="13318" width="10.140625" style="115" customWidth="1"/>
    <col min="13319" max="13319" width="10" style="115" customWidth="1"/>
    <col min="13320" max="13320" width="10.42578125" style="115" customWidth="1"/>
    <col min="13321" max="13321" width="7.7109375" style="115" customWidth="1"/>
    <col min="13322" max="13322" width="10.85546875" style="115" customWidth="1"/>
    <col min="13323" max="13324" width="7.7109375" style="115" customWidth="1"/>
    <col min="13325" max="13325" width="9.7109375" style="115" customWidth="1"/>
    <col min="13326" max="13326" width="10.5703125" style="115" customWidth="1"/>
    <col min="13327" max="13327" width="7.7109375" style="115" customWidth="1"/>
    <col min="13328" max="13328" width="10" style="115" customWidth="1"/>
    <col min="13329" max="13329" width="7.7109375" style="115" customWidth="1"/>
    <col min="13330" max="13330" width="9.42578125" style="115" customWidth="1"/>
    <col min="13331" max="13331" width="9.5703125" style="115" customWidth="1"/>
    <col min="13332" max="13332" width="8.85546875" style="115" customWidth="1"/>
    <col min="13333" max="13333" width="10.85546875" style="115" customWidth="1"/>
    <col min="13334" max="13334" width="9" style="115" customWidth="1"/>
    <col min="13335" max="13567" width="9.140625" style="115"/>
    <col min="13568" max="13568" width="10" style="115" customWidth="1"/>
    <col min="13569" max="13569" width="51.42578125" style="115" customWidth="1"/>
    <col min="13570" max="13571" width="12.28515625" style="115" customWidth="1"/>
    <col min="13572" max="13573" width="13.85546875" style="115" customWidth="1"/>
    <col min="13574" max="13574" width="10.140625" style="115" customWidth="1"/>
    <col min="13575" max="13575" width="10" style="115" customWidth="1"/>
    <col min="13576" max="13576" width="10.42578125" style="115" customWidth="1"/>
    <col min="13577" max="13577" width="7.7109375" style="115" customWidth="1"/>
    <col min="13578" max="13578" width="10.85546875" style="115" customWidth="1"/>
    <col min="13579" max="13580" width="7.7109375" style="115" customWidth="1"/>
    <col min="13581" max="13581" width="9.7109375" style="115" customWidth="1"/>
    <col min="13582" max="13582" width="10.5703125" style="115" customWidth="1"/>
    <col min="13583" max="13583" width="7.7109375" style="115" customWidth="1"/>
    <col min="13584" max="13584" width="10" style="115" customWidth="1"/>
    <col min="13585" max="13585" width="7.7109375" style="115" customWidth="1"/>
    <col min="13586" max="13586" width="9.42578125" style="115" customWidth="1"/>
    <col min="13587" max="13587" width="9.5703125" style="115" customWidth="1"/>
    <col min="13588" max="13588" width="8.85546875" style="115" customWidth="1"/>
    <col min="13589" max="13589" width="10.85546875" style="115" customWidth="1"/>
    <col min="13590" max="13590" width="9" style="115" customWidth="1"/>
    <col min="13591" max="13823" width="9.140625" style="115"/>
    <col min="13824" max="13824" width="10" style="115" customWidth="1"/>
    <col min="13825" max="13825" width="51.42578125" style="115" customWidth="1"/>
    <col min="13826" max="13827" width="12.28515625" style="115" customWidth="1"/>
    <col min="13828" max="13829" width="13.85546875" style="115" customWidth="1"/>
    <col min="13830" max="13830" width="10.140625" style="115" customWidth="1"/>
    <col min="13831" max="13831" width="10" style="115" customWidth="1"/>
    <col min="13832" max="13832" width="10.42578125" style="115" customWidth="1"/>
    <col min="13833" max="13833" width="7.7109375" style="115" customWidth="1"/>
    <col min="13834" max="13834" width="10.85546875" style="115" customWidth="1"/>
    <col min="13835" max="13836" width="7.7109375" style="115" customWidth="1"/>
    <col min="13837" max="13837" width="9.7109375" style="115" customWidth="1"/>
    <col min="13838" max="13838" width="10.5703125" style="115" customWidth="1"/>
    <col min="13839" max="13839" width="7.7109375" style="115" customWidth="1"/>
    <col min="13840" max="13840" width="10" style="115" customWidth="1"/>
    <col min="13841" max="13841" width="7.7109375" style="115" customWidth="1"/>
    <col min="13842" max="13842" width="9.42578125" style="115" customWidth="1"/>
    <col min="13843" max="13843" width="9.5703125" style="115" customWidth="1"/>
    <col min="13844" max="13844" width="8.85546875" style="115" customWidth="1"/>
    <col min="13845" max="13845" width="10.85546875" style="115" customWidth="1"/>
    <col min="13846" max="13846" width="9" style="115" customWidth="1"/>
    <col min="13847" max="14079" width="9.140625" style="115"/>
    <col min="14080" max="14080" width="10" style="115" customWidth="1"/>
    <col min="14081" max="14081" width="51.42578125" style="115" customWidth="1"/>
    <col min="14082" max="14083" width="12.28515625" style="115" customWidth="1"/>
    <col min="14084" max="14085" width="13.85546875" style="115" customWidth="1"/>
    <col min="14086" max="14086" width="10.140625" style="115" customWidth="1"/>
    <col min="14087" max="14087" width="10" style="115" customWidth="1"/>
    <col min="14088" max="14088" width="10.42578125" style="115" customWidth="1"/>
    <col min="14089" max="14089" width="7.7109375" style="115" customWidth="1"/>
    <col min="14090" max="14090" width="10.85546875" style="115" customWidth="1"/>
    <col min="14091" max="14092" width="7.7109375" style="115" customWidth="1"/>
    <col min="14093" max="14093" width="9.7109375" style="115" customWidth="1"/>
    <col min="14094" max="14094" width="10.5703125" style="115" customWidth="1"/>
    <col min="14095" max="14095" width="7.7109375" style="115" customWidth="1"/>
    <col min="14096" max="14096" width="10" style="115" customWidth="1"/>
    <col min="14097" max="14097" width="7.7109375" style="115" customWidth="1"/>
    <col min="14098" max="14098" width="9.42578125" style="115" customWidth="1"/>
    <col min="14099" max="14099" width="9.5703125" style="115" customWidth="1"/>
    <col min="14100" max="14100" width="8.85546875" style="115" customWidth="1"/>
    <col min="14101" max="14101" width="10.85546875" style="115" customWidth="1"/>
    <col min="14102" max="14102" width="9" style="115" customWidth="1"/>
    <col min="14103" max="14335" width="9.140625" style="115"/>
    <col min="14336" max="14336" width="10" style="115" customWidth="1"/>
    <col min="14337" max="14337" width="51.42578125" style="115" customWidth="1"/>
    <col min="14338" max="14339" width="12.28515625" style="115" customWidth="1"/>
    <col min="14340" max="14341" width="13.85546875" style="115" customWidth="1"/>
    <col min="14342" max="14342" width="10.140625" style="115" customWidth="1"/>
    <col min="14343" max="14343" width="10" style="115" customWidth="1"/>
    <col min="14344" max="14344" width="10.42578125" style="115" customWidth="1"/>
    <col min="14345" max="14345" width="7.7109375" style="115" customWidth="1"/>
    <col min="14346" max="14346" width="10.85546875" style="115" customWidth="1"/>
    <col min="14347" max="14348" width="7.7109375" style="115" customWidth="1"/>
    <col min="14349" max="14349" width="9.7109375" style="115" customWidth="1"/>
    <col min="14350" max="14350" width="10.5703125" style="115" customWidth="1"/>
    <col min="14351" max="14351" width="7.7109375" style="115" customWidth="1"/>
    <col min="14352" max="14352" width="10" style="115" customWidth="1"/>
    <col min="14353" max="14353" width="7.7109375" style="115" customWidth="1"/>
    <col min="14354" max="14354" width="9.42578125" style="115" customWidth="1"/>
    <col min="14355" max="14355" width="9.5703125" style="115" customWidth="1"/>
    <col min="14356" max="14356" width="8.85546875" style="115" customWidth="1"/>
    <col min="14357" max="14357" width="10.85546875" style="115" customWidth="1"/>
    <col min="14358" max="14358" width="9" style="115" customWidth="1"/>
    <col min="14359" max="14591" width="9.140625" style="115"/>
    <col min="14592" max="14592" width="10" style="115" customWidth="1"/>
    <col min="14593" max="14593" width="51.42578125" style="115" customWidth="1"/>
    <col min="14594" max="14595" width="12.28515625" style="115" customWidth="1"/>
    <col min="14596" max="14597" width="13.85546875" style="115" customWidth="1"/>
    <col min="14598" max="14598" width="10.140625" style="115" customWidth="1"/>
    <col min="14599" max="14599" width="10" style="115" customWidth="1"/>
    <col min="14600" max="14600" width="10.42578125" style="115" customWidth="1"/>
    <col min="14601" max="14601" width="7.7109375" style="115" customWidth="1"/>
    <col min="14602" max="14602" width="10.85546875" style="115" customWidth="1"/>
    <col min="14603" max="14604" width="7.7109375" style="115" customWidth="1"/>
    <col min="14605" max="14605" width="9.7109375" style="115" customWidth="1"/>
    <col min="14606" max="14606" width="10.5703125" style="115" customWidth="1"/>
    <col min="14607" max="14607" width="7.7109375" style="115" customWidth="1"/>
    <col min="14608" max="14608" width="10" style="115" customWidth="1"/>
    <col min="14609" max="14609" width="7.7109375" style="115" customWidth="1"/>
    <col min="14610" max="14610" width="9.42578125" style="115" customWidth="1"/>
    <col min="14611" max="14611" width="9.5703125" style="115" customWidth="1"/>
    <col min="14612" max="14612" width="8.85546875" style="115" customWidth="1"/>
    <col min="14613" max="14613" width="10.85546875" style="115" customWidth="1"/>
    <col min="14614" max="14614" width="9" style="115" customWidth="1"/>
    <col min="14615" max="14847" width="9.140625" style="115"/>
    <col min="14848" max="14848" width="10" style="115" customWidth="1"/>
    <col min="14849" max="14849" width="51.42578125" style="115" customWidth="1"/>
    <col min="14850" max="14851" width="12.28515625" style="115" customWidth="1"/>
    <col min="14852" max="14853" width="13.85546875" style="115" customWidth="1"/>
    <col min="14854" max="14854" width="10.140625" style="115" customWidth="1"/>
    <col min="14855" max="14855" width="10" style="115" customWidth="1"/>
    <col min="14856" max="14856" width="10.42578125" style="115" customWidth="1"/>
    <col min="14857" max="14857" width="7.7109375" style="115" customWidth="1"/>
    <col min="14858" max="14858" width="10.85546875" style="115" customWidth="1"/>
    <col min="14859" max="14860" width="7.7109375" style="115" customWidth="1"/>
    <col min="14861" max="14861" width="9.7109375" style="115" customWidth="1"/>
    <col min="14862" max="14862" width="10.5703125" style="115" customWidth="1"/>
    <col min="14863" max="14863" width="7.7109375" style="115" customWidth="1"/>
    <col min="14864" max="14864" width="10" style="115" customWidth="1"/>
    <col min="14865" max="14865" width="7.7109375" style="115" customWidth="1"/>
    <col min="14866" max="14866" width="9.42578125" style="115" customWidth="1"/>
    <col min="14867" max="14867" width="9.5703125" style="115" customWidth="1"/>
    <col min="14868" max="14868" width="8.85546875" style="115" customWidth="1"/>
    <col min="14869" max="14869" width="10.85546875" style="115" customWidth="1"/>
    <col min="14870" max="14870" width="9" style="115" customWidth="1"/>
    <col min="14871" max="15103" width="9.140625" style="115"/>
    <col min="15104" max="15104" width="10" style="115" customWidth="1"/>
    <col min="15105" max="15105" width="51.42578125" style="115" customWidth="1"/>
    <col min="15106" max="15107" width="12.28515625" style="115" customWidth="1"/>
    <col min="15108" max="15109" width="13.85546875" style="115" customWidth="1"/>
    <col min="15110" max="15110" width="10.140625" style="115" customWidth="1"/>
    <col min="15111" max="15111" width="10" style="115" customWidth="1"/>
    <col min="15112" max="15112" width="10.42578125" style="115" customWidth="1"/>
    <col min="15113" max="15113" width="7.7109375" style="115" customWidth="1"/>
    <col min="15114" max="15114" width="10.85546875" style="115" customWidth="1"/>
    <col min="15115" max="15116" width="7.7109375" style="115" customWidth="1"/>
    <col min="15117" max="15117" width="9.7109375" style="115" customWidth="1"/>
    <col min="15118" max="15118" width="10.5703125" style="115" customWidth="1"/>
    <col min="15119" max="15119" width="7.7109375" style="115" customWidth="1"/>
    <col min="15120" max="15120" width="10" style="115" customWidth="1"/>
    <col min="15121" max="15121" width="7.7109375" style="115" customWidth="1"/>
    <col min="15122" max="15122" width="9.42578125" style="115" customWidth="1"/>
    <col min="15123" max="15123" width="9.5703125" style="115" customWidth="1"/>
    <col min="15124" max="15124" width="8.85546875" style="115" customWidth="1"/>
    <col min="15125" max="15125" width="10.85546875" style="115" customWidth="1"/>
    <col min="15126" max="15126" width="9" style="115" customWidth="1"/>
    <col min="15127" max="15359" width="9.140625" style="115"/>
    <col min="15360" max="15360" width="10" style="115" customWidth="1"/>
    <col min="15361" max="15361" width="51.42578125" style="115" customWidth="1"/>
    <col min="15362" max="15363" width="12.28515625" style="115" customWidth="1"/>
    <col min="15364" max="15365" width="13.85546875" style="115" customWidth="1"/>
    <col min="15366" max="15366" width="10.140625" style="115" customWidth="1"/>
    <col min="15367" max="15367" width="10" style="115" customWidth="1"/>
    <col min="15368" max="15368" width="10.42578125" style="115" customWidth="1"/>
    <col min="15369" max="15369" width="7.7109375" style="115" customWidth="1"/>
    <col min="15370" max="15370" width="10.85546875" style="115" customWidth="1"/>
    <col min="15371" max="15372" width="7.7109375" style="115" customWidth="1"/>
    <col min="15373" max="15373" width="9.7109375" style="115" customWidth="1"/>
    <col min="15374" max="15374" width="10.5703125" style="115" customWidth="1"/>
    <col min="15375" max="15375" width="7.7109375" style="115" customWidth="1"/>
    <col min="15376" max="15376" width="10" style="115" customWidth="1"/>
    <col min="15377" max="15377" width="7.7109375" style="115" customWidth="1"/>
    <col min="15378" max="15378" width="9.42578125" style="115" customWidth="1"/>
    <col min="15379" max="15379" width="9.5703125" style="115" customWidth="1"/>
    <col min="15380" max="15380" width="8.85546875" style="115" customWidth="1"/>
    <col min="15381" max="15381" width="10.85546875" style="115" customWidth="1"/>
    <col min="15382" max="15382" width="9" style="115" customWidth="1"/>
    <col min="15383" max="15615" width="9.140625" style="115"/>
    <col min="15616" max="15616" width="10" style="115" customWidth="1"/>
    <col min="15617" max="15617" width="51.42578125" style="115" customWidth="1"/>
    <col min="15618" max="15619" width="12.28515625" style="115" customWidth="1"/>
    <col min="15620" max="15621" width="13.85546875" style="115" customWidth="1"/>
    <col min="15622" max="15622" width="10.140625" style="115" customWidth="1"/>
    <col min="15623" max="15623" width="10" style="115" customWidth="1"/>
    <col min="15624" max="15624" width="10.42578125" style="115" customWidth="1"/>
    <col min="15625" max="15625" width="7.7109375" style="115" customWidth="1"/>
    <col min="15626" max="15626" width="10.85546875" style="115" customWidth="1"/>
    <col min="15627" max="15628" width="7.7109375" style="115" customWidth="1"/>
    <col min="15629" max="15629" width="9.7109375" style="115" customWidth="1"/>
    <col min="15630" max="15630" width="10.5703125" style="115" customWidth="1"/>
    <col min="15631" max="15631" width="7.7109375" style="115" customWidth="1"/>
    <col min="15632" max="15632" width="10" style="115" customWidth="1"/>
    <col min="15633" max="15633" width="7.7109375" style="115" customWidth="1"/>
    <col min="15634" max="15634" width="9.42578125" style="115" customWidth="1"/>
    <col min="15635" max="15635" width="9.5703125" style="115" customWidth="1"/>
    <col min="15636" max="15636" width="8.85546875" style="115" customWidth="1"/>
    <col min="15637" max="15637" width="10.85546875" style="115" customWidth="1"/>
    <col min="15638" max="15638" width="9" style="115" customWidth="1"/>
    <col min="15639" max="15871" width="9.140625" style="115"/>
    <col min="15872" max="15872" width="10" style="115" customWidth="1"/>
    <col min="15873" max="15873" width="51.42578125" style="115" customWidth="1"/>
    <col min="15874" max="15875" width="12.28515625" style="115" customWidth="1"/>
    <col min="15876" max="15877" width="13.85546875" style="115" customWidth="1"/>
    <col min="15878" max="15878" width="10.140625" style="115" customWidth="1"/>
    <col min="15879" max="15879" width="10" style="115" customWidth="1"/>
    <col min="15880" max="15880" width="10.42578125" style="115" customWidth="1"/>
    <col min="15881" max="15881" width="7.7109375" style="115" customWidth="1"/>
    <col min="15882" max="15882" width="10.85546875" style="115" customWidth="1"/>
    <col min="15883" max="15884" width="7.7109375" style="115" customWidth="1"/>
    <col min="15885" max="15885" width="9.7109375" style="115" customWidth="1"/>
    <col min="15886" max="15886" width="10.5703125" style="115" customWidth="1"/>
    <col min="15887" max="15887" width="7.7109375" style="115" customWidth="1"/>
    <col min="15888" max="15888" width="10" style="115" customWidth="1"/>
    <col min="15889" max="15889" width="7.7109375" style="115" customWidth="1"/>
    <col min="15890" max="15890" width="9.42578125" style="115" customWidth="1"/>
    <col min="15891" max="15891" width="9.5703125" style="115" customWidth="1"/>
    <col min="15892" max="15892" width="8.85546875" style="115" customWidth="1"/>
    <col min="15893" max="15893" width="10.85546875" style="115" customWidth="1"/>
    <col min="15894" max="15894" width="9" style="115" customWidth="1"/>
    <col min="15895" max="16127" width="9.140625" style="115"/>
    <col min="16128" max="16128" width="10" style="115" customWidth="1"/>
    <col min="16129" max="16129" width="51.42578125" style="115" customWidth="1"/>
    <col min="16130" max="16131" width="12.28515625" style="115" customWidth="1"/>
    <col min="16132" max="16133" width="13.85546875" style="115" customWidth="1"/>
    <col min="16134" max="16134" width="10.140625" style="115" customWidth="1"/>
    <col min="16135" max="16135" width="10" style="115" customWidth="1"/>
    <col min="16136" max="16136" width="10.42578125" style="115" customWidth="1"/>
    <col min="16137" max="16137" width="7.7109375" style="115" customWidth="1"/>
    <col min="16138" max="16138" width="10.85546875" style="115" customWidth="1"/>
    <col min="16139" max="16140" width="7.7109375" style="115" customWidth="1"/>
    <col min="16141" max="16141" width="9.7109375" style="115" customWidth="1"/>
    <col min="16142" max="16142" width="10.5703125" style="115" customWidth="1"/>
    <col min="16143" max="16143" width="7.7109375" style="115" customWidth="1"/>
    <col min="16144" max="16144" width="10" style="115" customWidth="1"/>
    <col min="16145" max="16145" width="7.7109375" style="115" customWidth="1"/>
    <col min="16146" max="16146" width="9.42578125" style="115" customWidth="1"/>
    <col min="16147" max="16147" width="9.5703125" style="115" customWidth="1"/>
    <col min="16148" max="16148" width="8.85546875" style="115" customWidth="1"/>
    <col min="16149" max="16149" width="10.85546875" style="115" customWidth="1"/>
    <col min="16150" max="16150" width="9" style="115" customWidth="1"/>
    <col min="16151" max="16384" width="9.140625" style="115"/>
  </cols>
  <sheetData>
    <row r="1" spans="1:22" s="112" customFormat="1" ht="12" x14ac:dyDescent="0.2">
      <c r="D1" s="135"/>
      <c r="E1" s="135"/>
      <c r="F1" s="135"/>
      <c r="G1" s="136"/>
      <c r="I1" s="136"/>
      <c r="J1" s="136"/>
      <c r="K1" s="136"/>
      <c r="M1" s="225"/>
      <c r="U1" s="146"/>
      <c r="V1" s="147" t="s">
        <v>168</v>
      </c>
    </row>
    <row r="2" spans="1:22" s="112" customFormat="1" ht="12" x14ac:dyDescent="0.2">
      <c r="D2" s="135"/>
      <c r="E2" s="135"/>
      <c r="F2" s="135"/>
      <c r="G2" s="136"/>
      <c r="I2" s="136"/>
      <c r="J2" s="136"/>
      <c r="K2" s="136"/>
      <c r="M2" s="225"/>
      <c r="T2" s="643" t="s">
        <v>4</v>
      </c>
      <c r="U2" s="644"/>
      <c r="V2" s="643"/>
    </row>
    <row r="3" spans="1:22" s="112" customFormat="1" ht="12.75" x14ac:dyDescent="0.2">
      <c r="A3" s="642" t="s">
        <v>169</v>
      </c>
      <c r="B3" s="642"/>
      <c r="C3" s="642"/>
      <c r="D3" s="642"/>
      <c r="E3" s="642"/>
      <c r="F3" s="642"/>
      <c r="G3" s="642"/>
      <c r="H3" s="642"/>
      <c r="I3" s="642"/>
      <c r="J3" s="642"/>
      <c r="K3" s="642"/>
      <c r="L3" s="642"/>
      <c r="M3" s="642"/>
      <c r="N3" s="642"/>
      <c r="O3" s="642"/>
      <c r="P3" s="642"/>
      <c r="Q3" s="642"/>
      <c r="R3" s="642"/>
      <c r="S3" s="642"/>
      <c r="T3" s="642"/>
      <c r="U3" s="645"/>
      <c r="V3" s="642"/>
    </row>
    <row r="4" spans="1:22" s="112" customFormat="1" ht="12.75" x14ac:dyDescent="0.2">
      <c r="A4" s="120"/>
      <c r="B4" s="120"/>
      <c r="C4" s="120"/>
      <c r="D4" s="137"/>
      <c r="E4" s="137"/>
      <c r="F4" s="137"/>
      <c r="G4" s="219"/>
      <c r="H4" s="551" t="str">
        <f>'10'!G4</f>
        <v>2 квартал</v>
      </c>
      <c r="I4" s="219"/>
      <c r="J4" s="310">
        <f>'10'!J4</f>
        <v>2026</v>
      </c>
      <c r="K4" s="219" t="s">
        <v>24</v>
      </c>
      <c r="L4" s="120"/>
      <c r="M4" s="218"/>
      <c r="N4" s="120"/>
      <c r="O4" s="120"/>
      <c r="P4" s="120"/>
      <c r="Q4" s="120"/>
      <c r="R4" s="120"/>
      <c r="S4" s="120"/>
      <c r="T4" s="120"/>
      <c r="U4" s="148"/>
      <c r="V4" s="149"/>
    </row>
    <row r="5" spans="1:22" x14ac:dyDescent="0.2">
      <c r="A5" s="120"/>
      <c r="B5" s="120"/>
      <c r="C5" s="120"/>
      <c r="D5" s="137"/>
      <c r="E5" s="137"/>
      <c r="F5" s="137"/>
      <c r="G5" s="219"/>
      <c r="H5" s="120"/>
      <c r="I5" s="219"/>
      <c r="J5" s="219"/>
      <c r="K5" s="219"/>
      <c r="L5" s="120"/>
      <c r="M5" s="218"/>
      <c r="N5" s="120"/>
      <c r="O5" s="120"/>
      <c r="P5" s="120"/>
      <c r="Q5" s="120"/>
      <c r="R5" s="120"/>
      <c r="S5" s="120"/>
      <c r="T5" s="120"/>
      <c r="U5" s="148"/>
      <c r="V5" s="149"/>
    </row>
    <row r="6" spans="1:22" s="112" customFormat="1" ht="12.75" x14ac:dyDescent="0.2">
      <c r="A6" s="120"/>
      <c r="B6" s="120"/>
      <c r="C6" s="120"/>
      <c r="D6" s="137"/>
      <c r="E6" s="137"/>
      <c r="F6" s="137"/>
      <c r="G6" s="646" t="s">
        <v>181</v>
      </c>
      <c r="H6" s="646"/>
      <c r="I6" s="646"/>
      <c r="J6" s="646"/>
      <c r="K6" s="646"/>
      <c r="L6" s="646"/>
      <c r="M6" s="646"/>
      <c r="N6" s="646"/>
      <c r="O6" s="646"/>
      <c r="P6" s="646"/>
      <c r="Q6" s="138"/>
      <c r="R6" s="120"/>
      <c r="S6" s="137"/>
      <c r="T6" s="120"/>
      <c r="U6" s="148"/>
      <c r="V6" s="149"/>
    </row>
    <row r="7" spans="1:22" s="109" customFormat="1" ht="12.75" x14ac:dyDescent="0.2">
      <c r="A7" s="120"/>
      <c r="B7" s="120"/>
      <c r="C7" s="120"/>
      <c r="D7" s="137"/>
      <c r="E7" s="137"/>
      <c r="F7" s="137"/>
      <c r="G7" s="642" t="s">
        <v>5</v>
      </c>
      <c r="H7" s="642"/>
      <c r="I7" s="642"/>
      <c r="J7" s="642"/>
      <c r="K7" s="642"/>
      <c r="L7" s="642"/>
      <c r="M7" s="642"/>
      <c r="N7" s="642"/>
      <c r="O7" s="642"/>
      <c r="P7" s="642"/>
      <c r="Q7" s="218"/>
      <c r="R7" s="120"/>
      <c r="S7" s="120"/>
      <c r="T7" s="120"/>
      <c r="U7" s="148"/>
      <c r="V7" s="149"/>
    </row>
    <row r="8" spans="1:22" x14ac:dyDescent="0.2">
      <c r="A8" s="120"/>
      <c r="B8" s="120"/>
      <c r="C8" s="120"/>
      <c r="D8" s="137"/>
      <c r="E8" s="137"/>
      <c r="F8" s="137"/>
      <c r="G8" s="219"/>
      <c r="H8" s="120"/>
      <c r="I8" s="219"/>
      <c r="J8" s="219"/>
      <c r="K8" s="219"/>
      <c r="L8" s="120"/>
      <c r="M8" s="218"/>
      <c r="N8" s="120"/>
      <c r="O8" s="120"/>
      <c r="P8" s="120"/>
      <c r="Q8" s="120"/>
      <c r="R8" s="120"/>
      <c r="S8" s="120"/>
      <c r="T8" s="137"/>
      <c r="U8" s="148"/>
      <c r="V8" s="149"/>
    </row>
    <row r="9" spans="1:22" s="112" customFormat="1" ht="12.75" x14ac:dyDescent="0.2">
      <c r="A9" s="120"/>
      <c r="B9" s="120"/>
      <c r="C9" s="120"/>
      <c r="D9" s="137"/>
      <c r="E9" s="137"/>
      <c r="F9" s="137"/>
      <c r="G9" s="219"/>
      <c r="H9" s="120"/>
      <c r="I9" s="219" t="s">
        <v>6</v>
      </c>
      <c r="J9" s="219"/>
      <c r="K9" s="310">
        <f>'10'!J9</f>
        <v>2026</v>
      </c>
      <c r="L9" s="120"/>
      <c r="M9" s="218"/>
      <c r="N9" s="120"/>
      <c r="O9" s="120"/>
      <c r="P9" s="120"/>
      <c r="Q9" s="137"/>
      <c r="R9" s="120"/>
      <c r="S9" s="120"/>
      <c r="T9" s="120"/>
      <c r="U9" s="148"/>
      <c r="V9" s="149"/>
    </row>
    <row r="10" spans="1:22" x14ac:dyDescent="0.2">
      <c r="A10" s="120"/>
      <c r="B10" s="120"/>
      <c r="C10" s="120"/>
      <c r="D10" s="137"/>
      <c r="E10" s="137"/>
      <c r="F10" s="137"/>
      <c r="G10" s="219"/>
      <c r="H10" s="120"/>
      <c r="I10" s="219"/>
      <c r="J10" s="219"/>
      <c r="K10" s="219"/>
      <c r="L10" s="120"/>
      <c r="M10" s="218"/>
      <c r="N10" s="120"/>
      <c r="O10" s="120"/>
      <c r="P10" s="120"/>
      <c r="Q10" s="120"/>
      <c r="R10" s="137"/>
      <c r="S10" s="137"/>
      <c r="T10" s="137"/>
      <c r="U10" s="148"/>
      <c r="V10" s="149"/>
    </row>
    <row r="11" spans="1:22" s="112" customFormat="1" ht="12.75" x14ac:dyDescent="0.2">
      <c r="A11" s="120"/>
      <c r="B11" s="120"/>
      <c r="C11" s="120"/>
      <c r="D11" s="137"/>
      <c r="E11" s="137"/>
      <c r="F11" s="137"/>
      <c r="G11" s="139" t="s">
        <v>8</v>
      </c>
      <c r="H11" s="647" t="str">
        <f>'10'!H11</f>
        <v>приказ министра энергетики МО №146 от 25.12.2025</v>
      </c>
      <c r="I11" s="646"/>
      <c r="J11" s="646"/>
      <c r="K11" s="646"/>
      <c r="L11" s="646"/>
      <c r="M11" s="646"/>
      <c r="N11" s="646"/>
      <c r="O11" s="646"/>
      <c r="P11" s="646"/>
      <c r="Q11" s="140"/>
      <c r="R11" s="120"/>
      <c r="S11" s="120"/>
      <c r="T11" s="120"/>
      <c r="U11" s="148"/>
      <c r="V11" s="149"/>
    </row>
    <row r="12" spans="1:22" s="109" customFormat="1" ht="12.75" x14ac:dyDescent="0.2">
      <c r="A12" s="120"/>
      <c r="B12" s="120"/>
      <c r="C12" s="120"/>
      <c r="D12" s="137"/>
      <c r="E12" s="137"/>
      <c r="F12" s="137"/>
      <c r="G12" s="219"/>
      <c r="H12" s="642" t="s">
        <v>9</v>
      </c>
      <c r="I12" s="642"/>
      <c r="J12" s="642"/>
      <c r="K12" s="642"/>
      <c r="L12" s="642"/>
      <c r="M12" s="642"/>
      <c r="N12" s="642"/>
      <c r="O12" s="642"/>
      <c r="P12" s="642"/>
      <c r="Q12" s="642"/>
      <c r="R12" s="120"/>
      <c r="S12" s="137"/>
      <c r="T12" s="120"/>
      <c r="U12" s="148"/>
      <c r="V12" s="149"/>
    </row>
    <row r="13" spans="1:22" x14ac:dyDescent="0.2">
      <c r="A13" s="120"/>
      <c r="B13" s="120"/>
      <c r="C13" s="120"/>
      <c r="D13" s="137"/>
      <c r="E13" s="137"/>
      <c r="F13" s="137"/>
      <c r="G13" s="219"/>
      <c r="H13" s="120"/>
      <c r="I13" s="219"/>
      <c r="J13" s="141"/>
      <c r="K13" s="141"/>
      <c r="L13" s="142"/>
      <c r="M13" s="141"/>
      <c r="N13" s="142"/>
      <c r="O13" s="142"/>
      <c r="P13" s="142"/>
      <c r="Q13" s="142"/>
      <c r="R13" s="120"/>
      <c r="S13" s="120"/>
      <c r="T13" s="120"/>
      <c r="U13" s="148"/>
      <c r="V13" s="149"/>
    </row>
    <row r="14" spans="1:22" s="109" customFormat="1" ht="65.25" customHeight="1" x14ac:dyDescent="0.2">
      <c r="A14" s="609" t="s">
        <v>10</v>
      </c>
      <c r="B14" s="609" t="s">
        <v>11</v>
      </c>
      <c r="C14" s="609" t="s">
        <v>12</v>
      </c>
      <c r="D14" s="608" t="s">
        <v>170</v>
      </c>
      <c r="E14" s="608" t="s">
        <v>1104</v>
      </c>
      <c r="F14" s="608" t="s">
        <v>1105</v>
      </c>
      <c r="G14" s="608"/>
      <c r="H14" s="609" t="s">
        <v>1106</v>
      </c>
      <c r="I14" s="609"/>
      <c r="J14" s="609"/>
      <c r="K14" s="609"/>
      <c r="L14" s="609"/>
      <c r="M14" s="609"/>
      <c r="N14" s="609"/>
      <c r="O14" s="609"/>
      <c r="P14" s="609"/>
      <c r="Q14" s="609"/>
      <c r="R14" s="609" t="s">
        <v>171</v>
      </c>
      <c r="S14" s="609"/>
      <c r="T14" s="609" t="s">
        <v>172</v>
      </c>
      <c r="U14" s="608"/>
      <c r="V14" s="609" t="s">
        <v>3</v>
      </c>
    </row>
    <row r="15" spans="1:22" s="109" customFormat="1" ht="25.5" customHeight="1" x14ac:dyDescent="0.2">
      <c r="A15" s="609"/>
      <c r="B15" s="609"/>
      <c r="C15" s="609"/>
      <c r="D15" s="608"/>
      <c r="E15" s="608"/>
      <c r="F15" s="608" t="s">
        <v>173</v>
      </c>
      <c r="G15" s="640" t="s">
        <v>174</v>
      </c>
      <c r="H15" s="609" t="s">
        <v>14</v>
      </c>
      <c r="I15" s="609"/>
      <c r="J15" s="609" t="s">
        <v>15</v>
      </c>
      <c r="K15" s="609"/>
      <c r="L15" s="609" t="s">
        <v>16</v>
      </c>
      <c r="M15" s="609"/>
      <c r="N15" s="609" t="s">
        <v>17</v>
      </c>
      <c r="O15" s="609"/>
      <c r="P15" s="609" t="s">
        <v>18</v>
      </c>
      <c r="Q15" s="609"/>
      <c r="R15" s="641" t="s">
        <v>173</v>
      </c>
      <c r="S15" s="641" t="s">
        <v>174</v>
      </c>
      <c r="T15" s="609"/>
      <c r="U15" s="608"/>
      <c r="V15" s="609"/>
    </row>
    <row r="16" spans="1:22" s="109" customFormat="1" ht="105.75" customHeight="1" x14ac:dyDescent="0.2">
      <c r="A16" s="609"/>
      <c r="B16" s="609"/>
      <c r="C16" s="609"/>
      <c r="D16" s="608"/>
      <c r="E16" s="608"/>
      <c r="F16" s="608"/>
      <c r="G16" s="640"/>
      <c r="H16" s="188" t="s">
        <v>0</v>
      </c>
      <c r="I16" s="215" t="s">
        <v>1</v>
      </c>
      <c r="J16" s="215" t="s">
        <v>0</v>
      </c>
      <c r="K16" s="215" t="s">
        <v>1</v>
      </c>
      <c r="L16" s="188" t="s">
        <v>0</v>
      </c>
      <c r="M16" s="188" t="s">
        <v>1</v>
      </c>
      <c r="N16" s="188" t="s">
        <v>0</v>
      </c>
      <c r="O16" s="188" t="s">
        <v>1</v>
      </c>
      <c r="P16" s="188" t="s">
        <v>0</v>
      </c>
      <c r="Q16" s="188" t="s">
        <v>1</v>
      </c>
      <c r="R16" s="641"/>
      <c r="S16" s="641"/>
      <c r="T16" s="214" t="s">
        <v>43</v>
      </c>
      <c r="U16" s="212" t="s">
        <v>2</v>
      </c>
      <c r="V16" s="609"/>
    </row>
    <row r="17" spans="1:23" s="109" customFormat="1" ht="12.75" x14ac:dyDescent="0.2">
      <c r="A17" s="150">
        <v>1</v>
      </c>
      <c r="B17" s="150">
        <v>2</v>
      </c>
      <c r="C17" s="150">
        <v>3</v>
      </c>
      <c r="D17" s="150">
        <v>4</v>
      </c>
      <c r="E17" s="150">
        <v>5</v>
      </c>
      <c r="F17" s="150">
        <v>6</v>
      </c>
      <c r="G17" s="150">
        <v>7</v>
      </c>
      <c r="H17" s="150">
        <v>8</v>
      </c>
      <c r="I17" s="150">
        <v>9</v>
      </c>
      <c r="J17" s="150">
        <v>10</v>
      </c>
      <c r="K17" s="150">
        <v>11</v>
      </c>
      <c r="L17" s="150">
        <v>12</v>
      </c>
      <c r="M17" s="150">
        <v>13</v>
      </c>
      <c r="N17" s="150">
        <v>14</v>
      </c>
      <c r="O17" s="150">
        <v>15</v>
      </c>
      <c r="P17" s="150">
        <v>16</v>
      </c>
      <c r="Q17" s="150">
        <v>17</v>
      </c>
      <c r="R17" s="150">
        <v>18</v>
      </c>
      <c r="S17" s="150">
        <v>19</v>
      </c>
      <c r="T17" s="150">
        <v>20</v>
      </c>
      <c r="U17" s="150">
        <v>21</v>
      </c>
      <c r="V17" s="150">
        <v>22</v>
      </c>
    </row>
    <row r="18" spans="1:23" s="301" customFormat="1" ht="31.5" customHeight="1" x14ac:dyDescent="0.2">
      <c r="A18" s="250">
        <v>0</v>
      </c>
      <c r="B18" s="261" t="s">
        <v>182</v>
      </c>
      <c r="C18" s="261" t="s">
        <v>183</v>
      </c>
      <c r="D18" s="266">
        <f>SUM(D19:D24)</f>
        <v>41.824869649999997</v>
      </c>
      <c r="E18" s="231">
        <f>SUM(E19:E24)</f>
        <v>120.58919607000001</v>
      </c>
      <c r="F18" s="231">
        <f>SUM(F19:F24)</f>
        <v>33.880872950000004</v>
      </c>
      <c r="G18" s="231">
        <f>SUM(G19:G24)</f>
        <v>580.73385332000009</v>
      </c>
      <c r="H18" s="231">
        <f>SUM(H19:H24)</f>
        <v>145.18346333</v>
      </c>
      <c r="I18" s="231">
        <f t="shared" ref="I18:Q18" si="0">SUM(I19:I24)</f>
        <v>39.3267673</v>
      </c>
      <c r="J18" s="231">
        <f t="shared" si="0"/>
        <v>0</v>
      </c>
      <c r="K18" s="231">
        <f t="shared" si="0"/>
        <v>0</v>
      </c>
      <c r="L18" s="231">
        <f t="shared" si="0"/>
        <v>39.3267673</v>
      </c>
      <c r="M18" s="231">
        <f t="shared" si="0"/>
        <v>39.3267673</v>
      </c>
      <c r="N18" s="231">
        <f t="shared" si="0"/>
        <v>83.480132679999997</v>
      </c>
      <c r="O18" s="231">
        <f t="shared" si="0"/>
        <v>0</v>
      </c>
      <c r="P18" s="231">
        <f t="shared" si="0"/>
        <v>22.376563349999998</v>
      </c>
      <c r="Q18" s="232">
        <f t="shared" si="0"/>
        <v>0</v>
      </c>
      <c r="R18" s="231">
        <f>SUM(R19:R24)</f>
        <v>31.833546830000007</v>
      </c>
      <c r="S18" s="231">
        <f>SUM(S19:S24)</f>
        <v>541.40708602000018</v>
      </c>
      <c r="T18" s="232">
        <f>SUM(T19:T24)</f>
        <v>0</v>
      </c>
      <c r="U18" s="232">
        <v>0</v>
      </c>
      <c r="V18" s="233" t="s">
        <v>298</v>
      </c>
    </row>
    <row r="19" spans="1:23" s="109" customFormat="1" x14ac:dyDescent="0.2">
      <c r="A19" s="214" t="s">
        <v>184</v>
      </c>
      <c r="B19" s="249" t="s">
        <v>185</v>
      </c>
      <c r="C19" s="259" t="s">
        <v>183</v>
      </c>
      <c r="D19" s="269">
        <f>D26</f>
        <v>0</v>
      </c>
      <c r="E19" s="55">
        <f>E26</f>
        <v>0</v>
      </c>
      <c r="F19" s="55">
        <f>F26</f>
        <v>0</v>
      </c>
      <c r="G19" s="55">
        <f>G26</f>
        <v>0</v>
      </c>
      <c r="H19" s="55">
        <f>H26</f>
        <v>0</v>
      </c>
      <c r="I19" s="55">
        <f t="shared" ref="I19:Q19" si="1">I26</f>
        <v>0</v>
      </c>
      <c r="J19" s="55">
        <f t="shared" si="1"/>
        <v>0</v>
      </c>
      <c r="K19" s="55">
        <f t="shared" si="1"/>
        <v>0</v>
      </c>
      <c r="L19" s="55">
        <f t="shared" si="1"/>
        <v>0</v>
      </c>
      <c r="M19" s="55">
        <f t="shared" si="1"/>
        <v>0</v>
      </c>
      <c r="N19" s="55">
        <f t="shared" si="1"/>
        <v>0</v>
      </c>
      <c r="O19" s="55">
        <f t="shared" si="1"/>
        <v>0</v>
      </c>
      <c r="P19" s="55">
        <f t="shared" si="1"/>
        <v>0</v>
      </c>
      <c r="Q19" s="55">
        <f t="shared" si="1"/>
        <v>0</v>
      </c>
      <c r="R19" s="55">
        <f>R26</f>
        <v>0</v>
      </c>
      <c r="S19" s="55">
        <f>S26</f>
        <v>0</v>
      </c>
      <c r="T19" s="55">
        <f>T26</f>
        <v>0</v>
      </c>
      <c r="U19" s="55">
        <v>0</v>
      </c>
      <c r="V19" s="151" t="s">
        <v>298</v>
      </c>
    </row>
    <row r="20" spans="1:23" s="143" customFormat="1" ht="26.25" customHeight="1" x14ac:dyDescent="0.2">
      <c r="A20" s="214" t="s">
        <v>186</v>
      </c>
      <c r="B20" s="249" t="s">
        <v>187</v>
      </c>
      <c r="C20" s="259" t="s">
        <v>183</v>
      </c>
      <c r="D20" s="271">
        <f>D46</f>
        <v>41.824869649999997</v>
      </c>
      <c r="E20" s="132">
        <f>E46</f>
        <v>120.58919607000001</v>
      </c>
      <c r="F20" s="132">
        <f>F46</f>
        <v>33.880872950000004</v>
      </c>
      <c r="G20" s="132">
        <f>G46</f>
        <v>580.73385332000009</v>
      </c>
      <c r="H20" s="132">
        <f>H46</f>
        <v>145.18346333</v>
      </c>
      <c r="I20" s="132">
        <f t="shared" ref="I20:Q20" si="2">I46</f>
        <v>39.3267673</v>
      </c>
      <c r="J20" s="132">
        <f t="shared" si="2"/>
        <v>0</v>
      </c>
      <c r="K20" s="132">
        <f t="shared" si="2"/>
        <v>0</v>
      </c>
      <c r="L20" s="132">
        <f t="shared" si="2"/>
        <v>39.3267673</v>
      </c>
      <c r="M20" s="132">
        <f t="shared" si="2"/>
        <v>39.3267673</v>
      </c>
      <c r="N20" s="132">
        <f t="shared" si="2"/>
        <v>83.480132679999997</v>
      </c>
      <c r="O20" s="132">
        <f t="shared" si="2"/>
        <v>0</v>
      </c>
      <c r="P20" s="132">
        <f t="shared" si="2"/>
        <v>22.376563349999998</v>
      </c>
      <c r="Q20" s="55">
        <f t="shared" si="2"/>
        <v>0</v>
      </c>
      <c r="R20" s="132">
        <f>R46</f>
        <v>31.833546830000007</v>
      </c>
      <c r="S20" s="132">
        <f>S46</f>
        <v>541.40708602000018</v>
      </c>
      <c r="T20" s="55">
        <f>T46</f>
        <v>0</v>
      </c>
      <c r="U20" s="55">
        <f t="shared" ref="U20:U23" si="3">U21+U25+U28+U37</f>
        <v>0</v>
      </c>
      <c r="V20" s="151" t="s">
        <v>298</v>
      </c>
    </row>
    <row r="21" spans="1:23" ht="38.25" x14ac:dyDescent="0.2">
      <c r="A21" s="214" t="s">
        <v>188</v>
      </c>
      <c r="B21" s="249" t="s">
        <v>189</v>
      </c>
      <c r="C21" s="259" t="s">
        <v>183</v>
      </c>
      <c r="D21" s="269">
        <f>D131</f>
        <v>0</v>
      </c>
      <c r="E21" s="55">
        <f>E131</f>
        <v>0</v>
      </c>
      <c r="F21" s="55">
        <f>F131</f>
        <v>0</v>
      </c>
      <c r="G21" s="55">
        <f>G131</f>
        <v>0</v>
      </c>
      <c r="H21" s="55">
        <f>H131</f>
        <v>0</v>
      </c>
      <c r="I21" s="55">
        <f t="shared" ref="I21:Q21" si="4">I131</f>
        <v>0</v>
      </c>
      <c r="J21" s="55">
        <f t="shared" si="4"/>
        <v>0</v>
      </c>
      <c r="K21" s="55">
        <f t="shared" si="4"/>
        <v>0</v>
      </c>
      <c r="L21" s="55">
        <f t="shared" si="4"/>
        <v>0</v>
      </c>
      <c r="M21" s="55">
        <f t="shared" si="4"/>
        <v>0</v>
      </c>
      <c r="N21" s="55">
        <f t="shared" si="4"/>
        <v>0</v>
      </c>
      <c r="O21" s="55">
        <f t="shared" si="4"/>
        <v>0</v>
      </c>
      <c r="P21" s="55">
        <f t="shared" si="4"/>
        <v>0</v>
      </c>
      <c r="Q21" s="55">
        <f t="shared" si="4"/>
        <v>0</v>
      </c>
      <c r="R21" s="55">
        <f>R131</f>
        <v>0</v>
      </c>
      <c r="S21" s="55">
        <f>S131</f>
        <v>0</v>
      </c>
      <c r="T21" s="55">
        <f>T131</f>
        <v>0</v>
      </c>
      <c r="U21" s="55">
        <f t="shared" si="3"/>
        <v>0</v>
      </c>
      <c r="V21" s="151" t="s">
        <v>298</v>
      </c>
    </row>
    <row r="22" spans="1:23" ht="28.5" customHeight="1" x14ac:dyDescent="0.2">
      <c r="A22" s="214" t="s">
        <v>190</v>
      </c>
      <c r="B22" s="249" t="s">
        <v>191</v>
      </c>
      <c r="C22" s="259" t="s">
        <v>183</v>
      </c>
      <c r="D22" s="269">
        <f>D134</f>
        <v>0</v>
      </c>
      <c r="E22" s="55">
        <f>E134</f>
        <v>0</v>
      </c>
      <c r="F22" s="55">
        <f>F134</f>
        <v>0</v>
      </c>
      <c r="G22" s="55">
        <f>G134</f>
        <v>0</v>
      </c>
      <c r="H22" s="55">
        <f>H134</f>
        <v>0</v>
      </c>
      <c r="I22" s="55">
        <f t="shared" ref="I22:Q22" si="5">I134</f>
        <v>0</v>
      </c>
      <c r="J22" s="55">
        <f t="shared" si="5"/>
        <v>0</v>
      </c>
      <c r="K22" s="55">
        <f t="shared" si="5"/>
        <v>0</v>
      </c>
      <c r="L22" s="55">
        <f t="shared" si="5"/>
        <v>0</v>
      </c>
      <c r="M22" s="55">
        <f t="shared" si="5"/>
        <v>0</v>
      </c>
      <c r="N22" s="55">
        <f t="shared" si="5"/>
        <v>0</v>
      </c>
      <c r="O22" s="55">
        <f t="shared" si="5"/>
        <v>0</v>
      </c>
      <c r="P22" s="55">
        <f t="shared" si="5"/>
        <v>0</v>
      </c>
      <c r="Q22" s="55">
        <f t="shared" si="5"/>
        <v>0</v>
      </c>
      <c r="R22" s="55">
        <f>R134</f>
        <v>0</v>
      </c>
      <c r="S22" s="55">
        <f>S134</f>
        <v>0</v>
      </c>
      <c r="T22" s="55">
        <f>T134</f>
        <v>0</v>
      </c>
      <c r="U22" s="55">
        <f t="shared" si="3"/>
        <v>0</v>
      </c>
      <c r="V22" s="151" t="s">
        <v>298</v>
      </c>
      <c r="W22" s="144"/>
    </row>
    <row r="23" spans="1:23" ht="25.5" x14ac:dyDescent="0.2">
      <c r="A23" s="214" t="s">
        <v>192</v>
      </c>
      <c r="B23" s="249" t="s">
        <v>193</v>
      </c>
      <c r="C23" s="259" t="s">
        <v>183</v>
      </c>
      <c r="D23" s="269">
        <f t="shared" ref="D23:F24" si="6">D135</f>
        <v>0</v>
      </c>
      <c r="E23" s="55">
        <f t="shared" si="6"/>
        <v>0</v>
      </c>
      <c r="F23" s="55">
        <f t="shared" si="6"/>
        <v>0</v>
      </c>
      <c r="G23" s="55">
        <f>G135</f>
        <v>0</v>
      </c>
      <c r="H23" s="55">
        <f>H135</f>
        <v>0</v>
      </c>
      <c r="I23" s="55">
        <f t="shared" ref="I23:Q23" si="7">I135</f>
        <v>0</v>
      </c>
      <c r="J23" s="55">
        <f t="shared" si="7"/>
        <v>0</v>
      </c>
      <c r="K23" s="55">
        <f t="shared" si="7"/>
        <v>0</v>
      </c>
      <c r="L23" s="55">
        <f t="shared" si="7"/>
        <v>0</v>
      </c>
      <c r="M23" s="55">
        <f t="shared" si="7"/>
        <v>0</v>
      </c>
      <c r="N23" s="55">
        <f t="shared" si="7"/>
        <v>0</v>
      </c>
      <c r="O23" s="55">
        <f t="shared" si="7"/>
        <v>0</v>
      </c>
      <c r="P23" s="55">
        <f t="shared" si="7"/>
        <v>0</v>
      </c>
      <c r="Q23" s="55">
        <f t="shared" si="7"/>
        <v>0</v>
      </c>
      <c r="R23" s="55">
        <f t="shared" ref="R23:S24" si="8">R135</f>
        <v>0</v>
      </c>
      <c r="S23" s="55">
        <f t="shared" si="8"/>
        <v>0</v>
      </c>
      <c r="T23" s="55">
        <f t="shared" ref="T23" si="9">T135</f>
        <v>0</v>
      </c>
      <c r="U23" s="55">
        <f t="shared" si="3"/>
        <v>0</v>
      </c>
      <c r="V23" s="151" t="s">
        <v>298</v>
      </c>
    </row>
    <row r="24" spans="1:23" x14ac:dyDescent="0.2">
      <c r="A24" s="214" t="s">
        <v>194</v>
      </c>
      <c r="B24" s="249" t="s">
        <v>195</v>
      </c>
      <c r="C24" s="259" t="s">
        <v>183</v>
      </c>
      <c r="D24" s="269">
        <f t="shared" si="6"/>
        <v>0</v>
      </c>
      <c r="E24" s="55">
        <f t="shared" si="6"/>
        <v>0</v>
      </c>
      <c r="F24" s="55">
        <f t="shared" si="6"/>
        <v>0</v>
      </c>
      <c r="G24" s="55">
        <f>G136</f>
        <v>0</v>
      </c>
      <c r="H24" s="55">
        <f>H136</f>
        <v>0</v>
      </c>
      <c r="I24" s="55">
        <f t="shared" ref="I24:Q24" si="10">I136</f>
        <v>0</v>
      </c>
      <c r="J24" s="55">
        <f t="shared" si="10"/>
        <v>0</v>
      </c>
      <c r="K24" s="55">
        <f t="shared" si="10"/>
        <v>0</v>
      </c>
      <c r="L24" s="55">
        <f t="shared" si="10"/>
        <v>0</v>
      </c>
      <c r="M24" s="55">
        <f t="shared" si="10"/>
        <v>0</v>
      </c>
      <c r="N24" s="55">
        <f t="shared" si="10"/>
        <v>0</v>
      </c>
      <c r="O24" s="55">
        <f t="shared" si="10"/>
        <v>0</v>
      </c>
      <c r="P24" s="55">
        <f t="shared" si="10"/>
        <v>0</v>
      </c>
      <c r="Q24" s="55">
        <f t="shared" si="10"/>
        <v>0</v>
      </c>
      <c r="R24" s="55">
        <f t="shared" si="8"/>
        <v>0</v>
      </c>
      <c r="S24" s="55">
        <f t="shared" si="8"/>
        <v>0</v>
      </c>
      <c r="T24" s="55">
        <f t="shared" ref="T24" si="11">T136</f>
        <v>0</v>
      </c>
      <c r="U24" s="55">
        <v>0</v>
      </c>
      <c r="V24" s="151" t="s">
        <v>298</v>
      </c>
    </row>
    <row r="25" spans="1:23" s="302" customFormat="1" ht="23.25" customHeight="1" x14ac:dyDescent="0.2">
      <c r="A25" s="250">
        <v>1</v>
      </c>
      <c r="B25" s="229" t="s">
        <v>1090</v>
      </c>
      <c r="C25" s="261" t="s">
        <v>183</v>
      </c>
      <c r="D25" s="272">
        <f t="shared" ref="D25:T25" si="12">D26+D46+D131+D134+D135+D136</f>
        <v>41.824869649999997</v>
      </c>
      <c r="E25" s="235">
        <f t="shared" si="12"/>
        <v>120.58919607000001</v>
      </c>
      <c r="F25" s="235">
        <f t="shared" si="12"/>
        <v>33.880872950000004</v>
      </c>
      <c r="G25" s="235">
        <f t="shared" si="12"/>
        <v>580.73385332000009</v>
      </c>
      <c r="H25" s="235">
        <f t="shared" si="12"/>
        <v>145.18346333</v>
      </c>
      <c r="I25" s="235">
        <f t="shared" si="12"/>
        <v>39.3267673</v>
      </c>
      <c r="J25" s="235">
        <f t="shared" si="12"/>
        <v>0</v>
      </c>
      <c r="K25" s="235">
        <f t="shared" si="12"/>
        <v>0</v>
      </c>
      <c r="L25" s="235">
        <f t="shared" si="12"/>
        <v>39.3267673</v>
      </c>
      <c r="M25" s="235">
        <f t="shared" si="12"/>
        <v>39.3267673</v>
      </c>
      <c r="N25" s="235">
        <f t="shared" si="12"/>
        <v>83.480132679999997</v>
      </c>
      <c r="O25" s="235">
        <f t="shared" si="12"/>
        <v>0</v>
      </c>
      <c r="P25" s="235">
        <f t="shared" si="12"/>
        <v>22.376563349999998</v>
      </c>
      <c r="Q25" s="264">
        <f t="shared" si="12"/>
        <v>0</v>
      </c>
      <c r="R25" s="235">
        <f t="shared" si="12"/>
        <v>31.833546830000007</v>
      </c>
      <c r="S25" s="235">
        <f t="shared" si="12"/>
        <v>541.40708602000018</v>
      </c>
      <c r="T25" s="264">
        <f t="shared" si="12"/>
        <v>0</v>
      </c>
      <c r="U25" s="232">
        <v>0</v>
      </c>
      <c r="V25" s="233" t="s">
        <v>298</v>
      </c>
    </row>
    <row r="26" spans="1:23" x14ac:dyDescent="0.2">
      <c r="A26" s="62" t="s">
        <v>196</v>
      </c>
      <c r="B26" s="249" t="s">
        <v>197</v>
      </c>
      <c r="C26" s="259" t="s">
        <v>183</v>
      </c>
      <c r="D26" s="269">
        <f>D27+D31+D34+D43</f>
        <v>0</v>
      </c>
      <c r="E26" s="55">
        <f>E27+E31+E34+E43</f>
        <v>0</v>
      </c>
      <c r="F26" s="55">
        <f>F27+F31+F34+F43</f>
        <v>0</v>
      </c>
      <c r="G26" s="55">
        <f>G27+G31+G34+G43</f>
        <v>0</v>
      </c>
      <c r="H26" s="55">
        <f>H27+H31+H34+H43</f>
        <v>0</v>
      </c>
      <c r="I26" s="55">
        <f t="shared" ref="I26:Q26" si="13">I27+I31+I34+I43</f>
        <v>0</v>
      </c>
      <c r="J26" s="55">
        <f t="shared" si="13"/>
        <v>0</v>
      </c>
      <c r="K26" s="55">
        <f t="shared" si="13"/>
        <v>0</v>
      </c>
      <c r="L26" s="55">
        <f t="shared" si="13"/>
        <v>0</v>
      </c>
      <c r="M26" s="55">
        <f t="shared" si="13"/>
        <v>0</v>
      </c>
      <c r="N26" s="55">
        <f t="shared" si="13"/>
        <v>0</v>
      </c>
      <c r="O26" s="55">
        <f t="shared" si="13"/>
        <v>0</v>
      </c>
      <c r="P26" s="55">
        <f t="shared" si="13"/>
        <v>0</v>
      </c>
      <c r="Q26" s="55">
        <f t="shared" si="13"/>
        <v>0</v>
      </c>
      <c r="R26" s="55">
        <f>R27+R31+R34+R43</f>
        <v>0</v>
      </c>
      <c r="S26" s="55">
        <f>S27+S31+S34+S43</f>
        <v>0</v>
      </c>
      <c r="T26" s="55">
        <f>T27+T31+T34+T43</f>
        <v>0</v>
      </c>
      <c r="U26" s="55">
        <f>U27+U31+U34+U43</f>
        <v>0</v>
      </c>
      <c r="V26" s="151" t="s">
        <v>298</v>
      </c>
    </row>
    <row r="27" spans="1:23" ht="25.5" x14ac:dyDescent="0.2">
      <c r="A27" s="251" t="s">
        <v>198</v>
      </c>
      <c r="B27" s="249" t="s">
        <v>199</v>
      </c>
      <c r="C27" s="259" t="s">
        <v>183</v>
      </c>
      <c r="D27" s="269">
        <f>SUM(D28:D30)</f>
        <v>0</v>
      </c>
      <c r="E27" s="55">
        <f>SUM(E28:E30)</f>
        <v>0</v>
      </c>
      <c r="F27" s="55">
        <f>SUM(F28:F30)</f>
        <v>0</v>
      </c>
      <c r="G27" s="55">
        <f>SUM(G28:G30)</f>
        <v>0</v>
      </c>
      <c r="H27" s="55">
        <f>SUM(H28:H30)</f>
        <v>0</v>
      </c>
      <c r="I27" s="55">
        <f t="shared" ref="I27:Q27" si="14">SUM(I28:I30)</f>
        <v>0</v>
      </c>
      <c r="J27" s="55">
        <f t="shared" si="14"/>
        <v>0</v>
      </c>
      <c r="K27" s="55">
        <f t="shared" si="14"/>
        <v>0</v>
      </c>
      <c r="L27" s="55">
        <f t="shared" si="14"/>
        <v>0</v>
      </c>
      <c r="M27" s="55">
        <f t="shared" si="14"/>
        <v>0</v>
      </c>
      <c r="N27" s="55">
        <f t="shared" si="14"/>
        <v>0</v>
      </c>
      <c r="O27" s="55">
        <f t="shared" si="14"/>
        <v>0</v>
      </c>
      <c r="P27" s="55">
        <f t="shared" si="14"/>
        <v>0</v>
      </c>
      <c r="Q27" s="55">
        <f t="shared" si="14"/>
        <v>0</v>
      </c>
      <c r="R27" s="55">
        <f>SUM(R28:R30)</f>
        <v>0</v>
      </c>
      <c r="S27" s="55">
        <f>SUM(S28:S30)</f>
        <v>0</v>
      </c>
      <c r="T27" s="55">
        <f>SUM(T28:T30)</f>
        <v>0</v>
      </c>
      <c r="U27" s="55">
        <f>SUM(U28:U30)</f>
        <v>0</v>
      </c>
      <c r="V27" s="151" t="s">
        <v>298</v>
      </c>
    </row>
    <row r="28" spans="1:23" s="303" customFormat="1" ht="38.25" x14ac:dyDescent="0.2">
      <c r="A28" s="252" t="s">
        <v>200</v>
      </c>
      <c r="B28" s="253" t="s">
        <v>201</v>
      </c>
      <c r="C28" s="252" t="s">
        <v>183</v>
      </c>
      <c r="D28" s="279">
        <v>0</v>
      </c>
      <c r="E28" s="237">
        <v>0</v>
      </c>
      <c r="F28" s="237">
        <v>0</v>
      </c>
      <c r="G28" s="237">
        <v>0</v>
      </c>
      <c r="H28" s="237">
        <v>0</v>
      </c>
      <c r="I28" s="237">
        <v>0</v>
      </c>
      <c r="J28" s="237">
        <v>0</v>
      </c>
      <c r="K28" s="237">
        <v>0</v>
      </c>
      <c r="L28" s="237">
        <v>0</v>
      </c>
      <c r="M28" s="237">
        <v>0</v>
      </c>
      <c r="N28" s="237">
        <v>0</v>
      </c>
      <c r="O28" s="237">
        <v>0</v>
      </c>
      <c r="P28" s="237">
        <v>0</v>
      </c>
      <c r="Q28" s="237">
        <v>0</v>
      </c>
      <c r="R28" s="237">
        <v>0</v>
      </c>
      <c r="S28" s="237">
        <v>0</v>
      </c>
      <c r="T28" s="237">
        <v>0</v>
      </c>
      <c r="U28" s="237">
        <v>0</v>
      </c>
      <c r="V28" s="238" t="s">
        <v>298</v>
      </c>
    </row>
    <row r="29" spans="1:23" s="303" customFormat="1" ht="38.25" x14ac:dyDescent="0.2">
      <c r="A29" s="252" t="s">
        <v>202</v>
      </c>
      <c r="B29" s="253" t="s">
        <v>203</v>
      </c>
      <c r="C29" s="252" t="s">
        <v>183</v>
      </c>
      <c r="D29" s="279">
        <v>0</v>
      </c>
      <c r="E29" s="237">
        <v>0</v>
      </c>
      <c r="F29" s="237">
        <v>0</v>
      </c>
      <c r="G29" s="237">
        <v>0</v>
      </c>
      <c r="H29" s="237">
        <v>0</v>
      </c>
      <c r="I29" s="237">
        <v>0</v>
      </c>
      <c r="J29" s="237">
        <v>0</v>
      </c>
      <c r="K29" s="237">
        <v>0</v>
      </c>
      <c r="L29" s="237">
        <v>0</v>
      </c>
      <c r="M29" s="237">
        <v>0</v>
      </c>
      <c r="N29" s="237">
        <v>0</v>
      </c>
      <c r="O29" s="237">
        <v>0</v>
      </c>
      <c r="P29" s="237">
        <v>0</v>
      </c>
      <c r="Q29" s="237">
        <v>0</v>
      </c>
      <c r="R29" s="237">
        <v>0</v>
      </c>
      <c r="S29" s="237">
        <v>0</v>
      </c>
      <c r="T29" s="237">
        <v>0</v>
      </c>
      <c r="U29" s="237">
        <v>0</v>
      </c>
      <c r="V29" s="238" t="s">
        <v>298</v>
      </c>
    </row>
    <row r="30" spans="1:23" s="303" customFormat="1" ht="25.5" x14ac:dyDescent="0.2">
      <c r="A30" s="252" t="s">
        <v>204</v>
      </c>
      <c r="B30" s="253" t="s">
        <v>205</v>
      </c>
      <c r="C30" s="252" t="s">
        <v>183</v>
      </c>
      <c r="D30" s="279">
        <v>0</v>
      </c>
      <c r="E30" s="237">
        <v>0</v>
      </c>
      <c r="F30" s="237">
        <v>0</v>
      </c>
      <c r="G30" s="237">
        <v>0</v>
      </c>
      <c r="H30" s="237">
        <v>0</v>
      </c>
      <c r="I30" s="237">
        <v>0</v>
      </c>
      <c r="J30" s="237">
        <v>0</v>
      </c>
      <c r="K30" s="237">
        <v>0</v>
      </c>
      <c r="L30" s="237">
        <v>0</v>
      </c>
      <c r="M30" s="237">
        <v>0</v>
      </c>
      <c r="N30" s="237">
        <v>0</v>
      </c>
      <c r="O30" s="237">
        <v>0</v>
      </c>
      <c r="P30" s="237">
        <v>0</v>
      </c>
      <c r="Q30" s="237">
        <v>0</v>
      </c>
      <c r="R30" s="237">
        <v>0</v>
      </c>
      <c r="S30" s="237">
        <v>0</v>
      </c>
      <c r="T30" s="237">
        <f>SUM(T31:T32)</f>
        <v>0</v>
      </c>
      <c r="U30" s="237">
        <f>SUM(U31:U32)</f>
        <v>0</v>
      </c>
      <c r="V30" s="238" t="s">
        <v>298</v>
      </c>
    </row>
    <row r="31" spans="1:23" ht="25.5" x14ac:dyDescent="0.2">
      <c r="A31" s="251" t="s">
        <v>206</v>
      </c>
      <c r="B31" s="249" t="s">
        <v>207</v>
      </c>
      <c r="C31" s="259" t="s">
        <v>183</v>
      </c>
      <c r="D31" s="269">
        <f>SUM(D32:D33)</f>
        <v>0</v>
      </c>
      <c r="E31" s="55">
        <f>SUM(E32:E33)</f>
        <v>0</v>
      </c>
      <c r="F31" s="55">
        <f>SUM(F32:F33)</f>
        <v>0</v>
      </c>
      <c r="G31" s="55">
        <f>SUM(G32:G33)</f>
        <v>0</v>
      </c>
      <c r="H31" s="55">
        <f>SUM(H32:H33)</f>
        <v>0</v>
      </c>
      <c r="I31" s="55">
        <f t="shared" ref="I31:Q31" si="15">SUM(I32:I33)</f>
        <v>0</v>
      </c>
      <c r="J31" s="55">
        <f t="shared" si="15"/>
        <v>0</v>
      </c>
      <c r="K31" s="55">
        <f t="shared" si="15"/>
        <v>0</v>
      </c>
      <c r="L31" s="55">
        <f t="shared" si="15"/>
        <v>0</v>
      </c>
      <c r="M31" s="55">
        <f t="shared" si="15"/>
        <v>0</v>
      </c>
      <c r="N31" s="55">
        <f t="shared" si="15"/>
        <v>0</v>
      </c>
      <c r="O31" s="55">
        <f t="shared" si="15"/>
        <v>0</v>
      </c>
      <c r="P31" s="55">
        <f t="shared" si="15"/>
        <v>0</v>
      </c>
      <c r="Q31" s="55">
        <f t="shared" si="15"/>
        <v>0</v>
      </c>
      <c r="R31" s="55">
        <f>SUM(R32:R33)</f>
        <v>0</v>
      </c>
      <c r="S31" s="55">
        <f>SUM(S32:S33)</f>
        <v>0</v>
      </c>
      <c r="T31" s="55">
        <f>SUM(T32:T33)</f>
        <v>0</v>
      </c>
      <c r="U31" s="55">
        <f>SUM(U32:U33)</f>
        <v>0</v>
      </c>
      <c r="V31" s="151" t="s">
        <v>298</v>
      </c>
    </row>
    <row r="32" spans="1:23" s="303" customFormat="1" ht="38.25" x14ac:dyDescent="0.2">
      <c r="A32" s="252" t="s">
        <v>208</v>
      </c>
      <c r="B32" s="253" t="s">
        <v>209</v>
      </c>
      <c r="C32" s="252" t="s">
        <v>183</v>
      </c>
      <c r="D32" s="279">
        <v>0</v>
      </c>
      <c r="E32" s="237">
        <v>0</v>
      </c>
      <c r="F32" s="237">
        <v>0</v>
      </c>
      <c r="G32" s="237">
        <v>0</v>
      </c>
      <c r="H32" s="237">
        <v>0</v>
      </c>
      <c r="I32" s="237">
        <v>0</v>
      </c>
      <c r="J32" s="237">
        <v>0</v>
      </c>
      <c r="K32" s="237">
        <v>0</v>
      </c>
      <c r="L32" s="237">
        <v>0</v>
      </c>
      <c r="M32" s="237">
        <v>0</v>
      </c>
      <c r="N32" s="237">
        <v>0</v>
      </c>
      <c r="O32" s="237">
        <v>0</v>
      </c>
      <c r="P32" s="237">
        <v>0</v>
      </c>
      <c r="Q32" s="237">
        <v>0</v>
      </c>
      <c r="R32" s="237">
        <v>0</v>
      </c>
      <c r="S32" s="237">
        <v>0</v>
      </c>
      <c r="T32" s="237">
        <v>0</v>
      </c>
      <c r="U32" s="237">
        <v>0</v>
      </c>
      <c r="V32" s="238" t="s">
        <v>298</v>
      </c>
    </row>
    <row r="33" spans="1:22" s="303" customFormat="1" ht="25.5" x14ac:dyDescent="0.2">
      <c r="A33" s="252" t="s">
        <v>210</v>
      </c>
      <c r="B33" s="253" t="s">
        <v>211</v>
      </c>
      <c r="C33" s="252" t="s">
        <v>183</v>
      </c>
      <c r="D33" s="279">
        <v>0</v>
      </c>
      <c r="E33" s="237">
        <v>0</v>
      </c>
      <c r="F33" s="237">
        <v>0</v>
      </c>
      <c r="G33" s="237">
        <v>0</v>
      </c>
      <c r="H33" s="237">
        <v>0</v>
      </c>
      <c r="I33" s="237">
        <v>0</v>
      </c>
      <c r="J33" s="237">
        <v>0</v>
      </c>
      <c r="K33" s="237">
        <v>0</v>
      </c>
      <c r="L33" s="237">
        <v>0</v>
      </c>
      <c r="M33" s="237">
        <v>0</v>
      </c>
      <c r="N33" s="237">
        <v>0</v>
      </c>
      <c r="O33" s="237">
        <v>0</v>
      </c>
      <c r="P33" s="237">
        <v>0</v>
      </c>
      <c r="Q33" s="237">
        <v>0</v>
      </c>
      <c r="R33" s="237">
        <v>0</v>
      </c>
      <c r="S33" s="237">
        <v>0</v>
      </c>
      <c r="T33" s="237">
        <v>0</v>
      </c>
      <c r="U33" s="237">
        <v>0</v>
      </c>
      <c r="V33" s="238" t="s">
        <v>298</v>
      </c>
    </row>
    <row r="34" spans="1:22" ht="25.5" x14ac:dyDescent="0.2">
      <c r="A34" s="251" t="s">
        <v>212</v>
      </c>
      <c r="B34" s="249" t="s">
        <v>213</v>
      </c>
      <c r="C34" s="259" t="s">
        <v>183</v>
      </c>
      <c r="D34" s="269">
        <f>SUM(D35:D42)</f>
        <v>0</v>
      </c>
      <c r="E34" s="55">
        <f>SUM(E35:E42)</f>
        <v>0</v>
      </c>
      <c r="F34" s="55">
        <f>SUM(F35:F42)</f>
        <v>0</v>
      </c>
      <c r="G34" s="55">
        <f>SUM(G35:G42)</f>
        <v>0</v>
      </c>
      <c r="H34" s="55">
        <f>SUM(H35:H42)</f>
        <v>0</v>
      </c>
      <c r="I34" s="55">
        <f t="shared" ref="I34:Q34" si="16">SUM(I35:I42)</f>
        <v>0</v>
      </c>
      <c r="J34" s="55">
        <f t="shared" si="16"/>
        <v>0</v>
      </c>
      <c r="K34" s="55">
        <f t="shared" si="16"/>
        <v>0</v>
      </c>
      <c r="L34" s="55">
        <f t="shared" si="16"/>
        <v>0</v>
      </c>
      <c r="M34" s="55">
        <f t="shared" si="16"/>
        <v>0</v>
      </c>
      <c r="N34" s="55">
        <f t="shared" si="16"/>
        <v>0</v>
      </c>
      <c r="O34" s="55">
        <f t="shared" si="16"/>
        <v>0</v>
      </c>
      <c r="P34" s="55">
        <f t="shared" si="16"/>
        <v>0</v>
      </c>
      <c r="Q34" s="55">
        <f t="shared" si="16"/>
        <v>0</v>
      </c>
      <c r="R34" s="55">
        <f>SUM(R35:R42)</f>
        <v>0</v>
      </c>
      <c r="S34" s="55">
        <f>SUM(S35:S42)</f>
        <v>0</v>
      </c>
      <c r="T34" s="55">
        <f>SUM(T35:T42)</f>
        <v>0</v>
      </c>
      <c r="U34" s="55">
        <f>SUM(U35:U42)</f>
        <v>0</v>
      </c>
      <c r="V34" s="151" t="s">
        <v>298</v>
      </c>
    </row>
    <row r="35" spans="1:22" ht="25.5" x14ac:dyDescent="0.2">
      <c r="A35" s="214" t="s">
        <v>214</v>
      </c>
      <c r="B35" s="249" t="s">
        <v>215</v>
      </c>
      <c r="C35" s="259" t="s">
        <v>183</v>
      </c>
      <c r="D35" s="269">
        <v>0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0</v>
      </c>
      <c r="N35" s="55">
        <v>0</v>
      </c>
      <c r="O35" s="55">
        <v>0</v>
      </c>
      <c r="P35" s="55">
        <v>0</v>
      </c>
      <c r="Q35" s="55">
        <v>0</v>
      </c>
      <c r="R35" s="55">
        <v>0</v>
      </c>
      <c r="S35" s="55">
        <v>0</v>
      </c>
      <c r="T35" s="55">
        <v>0</v>
      </c>
      <c r="U35" s="55">
        <v>0</v>
      </c>
      <c r="V35" s="151" t="s">
        <v>298</v>
      </c>
    </row>
    <row r="36" spans="1:22" s="303" customFormat="1" ht="51" x14ac:dyDescent="0.2">
      <c r="A36" s="252" t="s">
        <v>214</v>
      </c>
      <c r="B36" s="253" t="s">
        <v>216</v>
      </c>
      <c r="C36" s="252" t="s">
        <v>183</v>
      </c>
      <c r="D36" s="279">
        <v>0</v>
      </c>
      <c r="E36" s="237">
        <v>0</v>
      </c>
      <c r="F36" s="237">
        <v>0</v>
      </c>
      <c r="G36" s="237">
        <v>0</v>
      </c>
      <c r="H36" s="237">
        <v>0</v>
      </c>
      <c r="I36" s="237">
        <v>0</v>
      </c>
      <c r="J36" s="237">
        <v>0</v>
      </c>
      <c r="K36" s="237">
        <v>0</v>
      </c>
      <c r="L36" s="237">
        <v>0</v>
      </c>
      <c r="M36" s="237">
        <v>0</v>
      </c>
      <c r="N36" s="237">
        <v>0</v>
      </c>
      <c r="O36" s="237">
        <v>0</v>
      </c>
      <c r="P36" s="237">
        <v>0</v>
      </c>
      <c r="Q36" s="237">
        <v>0</v>
      </c>
      <c r="R36" s="237">
        <v>0</v>
      </c>
      <c r="S36" s="237">
        <v>0</v>
      </c>
      <c r="T36" s="237">
        <v>0</v>
      </c>
      <c r="U36" s="237">
        <v>0</v>
      </c>
      <c r="V36" s="238" t="s">
        <v>298</v>
      </c>
    </row>
    <row r="37" spans="1:22" s="303" customFormat="1" ht="51" x14ac:dyDescent="0.2">
      <c r="A37" s="252" t="s">
        <v>214</v>
      </c>
      <c r="B37" s="253" t="s">
        <v>217</v>
      </c>
      <c r="C37" s="252" t="s">
        <v>183</v>
      </c>
      <c r="D37" s="279">
        <v>0</v>
      </c>
      <c r="E37" s="237">
        <v>0</v>
      </c>
      <c r="F37" s="237">
        <v>0</v>
      </c>
      <c r="G37" s="237">
        <v>0</v>
      </c>
      <c r="H37" s="237">
        <v>0</v>
      </c>
      <c r="I37" s="237">
        <v>0</v>
      </c>
      <c r="J37" s="237">
        <v>0</v>
      </c>
      <c r="K37" s="237">
        <v>0</v>
      </c>
      <c r="L37" s="237">
        <v>0</v>
      </c>
      <c r="M37" s="237">
        <v>0</v>
      </c>
      <c r="N37" s="237">
        <v>0</v>
      </c>
      <c r="O37" s="237">
        <v>0</v>
      </c>
      <c r="P37" s="237">
        <v>0</v>
      </c>
      <c r="Q37" s="237">
        <v>0</v>
      </c>
      <c r="R37" s="237">
        <v>0</v>
      </c>
      <c r="S37" s="237">
        <v>0</v>
      </c>
      <c r="T37" s="237">
        <v>0</v>
      </c>
      <c r="U37" s="237">
        <v>0</v>
      </c>
      <c r="V37" s="238" t="s">
        <v>298</v>
      </c>
    </row>
    <row r="38" spans="1:22" s="303" customFormat="1" ht="51" x14ac:dyDescent="0.2">
      <c r="A38" s="252" t="s">
        <v>214</v>
      </c>
      <c r="B38" s="253" t="s">
        <v>218</v>
      </c>
      <c r="C38" s="252" t="s">
        <v>183</v>
      </c>
      <c r="D38" s="279">
        <v>0</v>
      </c>
      <c r="E38" s="237">
        <v>0</v>
      </c>
      <c r="F38" s="237">
        <v>0</v>
      </c>
      <c r="G38" s="237">
        <v>0</v>
      </c>
      <c r="H38" s="237">
        <v>0</v>
      </c>
      <c r="I38" s="237">
        <v>0</v>
      </c>
      <c r="J38" s="237">
        <v>0</v>
      </c>
      <c r="K38" s="237">
        <v>0</v>
      </c>
      <c r="L38" s="237">
        <v>0</v>
      </c>
      <c r="M38" s="237">
        <v>0</v>
      </c>
      <c r="N38" s="237">
        <v>0</v>
      </c>
      <c r="O38" s="237">
        <v>0</v>
      </c>
      <c r="P38" s="237">
        <v>0</v>
      </c>
      <c r="Q38" s="237">
        <v>0</v>
      </c>
      <c r="R38" s="237">
        <v>0</v>
      </c>
      <c r="S38" s="237">
        <v>0</v>
      </c>
      <c r="T38" s="237">
        <v>0</v>
      </c>
      <c r="U38" s="237">
        <v>0</v>
      </c>
      <c r="V38" s="238" t="s">
        <v>298</v>
      </c>
    </row>
    <row r="39" spans="1:22" ht="25.5" x14ac:dyDescent="0.2">
      <c r="A39" s="214" t="s">
        <v>219</v>
      </c>
      <c r="B39" s="249" t="s">
        <v>215</v>
      </c>
      <c r="C39" s="259" t="s">
        <v>183</v>
      </c>
      <c r="D39" s="269">
        <v>0</v>
      </c>
      <c r="E39" s="55">
        <v>0</v>
      </c>
      <c r="F39" s="55">
        <v>0</v>
      </c>
      <c r="G39" s="55">
        <v>0</v>
      </c>
      <c r="H39" s="55">
        <v>0</v>
      </c>
      <c r="I39" s="55">
        <v>0</v>
      </c>
      <c r="J39" s="55">
        <v>0</v>
      </c>
      <c r="K39" s="55">
        <v>0</v>
      </c>
      <c r="L39" s="55">
        <v>0</v>
      </c>
      <c r="M39" s="55">
        <v>0</v>
      </c>
      <c r="N39" s="55">
        <v>0</v>
      </c>
      <c r="O39" s="55">
        <v>0</v>
      </c>
      <c r="P39" s="55">
        <v>0</v>
      </c>
      <c r="Q39" s="55">
        <v>0</v>
      </c>
      <c r="R39" s="55">
        <v>0</v>
      </c>
      <c r="S39" s="55">
        <v>0</v>
      </c>
      <c r="T39" s="55">
        <v>0</v>
      </c>
      <c r="U39" s="55">
        <v>0</v>
      </c>
      <c r="V39" s="151" t="s">
        <v>298</v>
      </c>
    </row>
    <row r="40" spans="1:22" s="303" customFormat="1" ht="51" x14ac:dyDescent="0.2">
      <c r="A40" s="252" t="s">
        <v>219</v>
      </c>
      <c r="B40" s="253" t="s">
        <v>216</v>
      </c>
      <c r="C40" s="252" t="s">
        <v>183</v>
      </c>
      <c r="D40" s="279">
        <v>0</v>
      </c>
      <c r="E40" s="237">
        <v>0</v>
      </c>
      <c r="F40" s="237">
        <v>0</v>
      </c>
      <c r="G40" s="237">
        <v>0</v>
      </c>
      <c r="H40" s="237">
        <v>0</v>
      </c>
      <c r="I40" s="237">
        <v>0</v>
      </c>
      <c r="J40" s="237">
        <v>0</v>
      </c>
      <c r="K40" s="237">
        <v>0</v>
      </c>
      <c r="L40" s="237">
        <v>0</v>
      </c>
      <c r="M40" s="237">
        <v>0</v>
      </c>
      <c r="N40" s="237">
        <v>0</v>
      </c>
      <c r="O40" s="237">
        <v>0</v>
      </c>
      <c r="P40" s="237">
        <v>0</v>
      </c>
      <c r="Q40" s="237">
        <v>0</v>
      </c>
      <c r="R40" s="237">
        <v>0</v>
      </c>
      <c r="S40" s="237">
        <v>0</v>
      </c>
      <c r="T40" s="237">
        <v>0</v>
      </c>
      <c r="U40" s="237">
        <v>0</v>
      </c>
      <c r="V40" s="238" t="s">
        <v>298</v>
      </c>
    </row>
    <row r="41" spans="1:22" s="303" customFormat="1" ht="51" x14ac:dyDescent="0.2">
      <c r="A41" s="252" t="s">
        <v>219</v>
      </c>
      <c r="B41" s="253" t="s">
        <v>217</v>
      </c>
      <c r="C41" s="252" t="s">
        <v>183</v>
      </c>
      <c r="D41" s="279">
        <v>0</v>
      </c>
      <c r="E41" s="237">
        <v>0</v>
      </c>
      <c r="F41" s="237">
        <v>0</v>
      </c>
      <c r="G41" s="237">
        <v>0</v>
      </c>
      <c r="H41" s="237">
        <v>0</v>
      </c>
      <c r="I41" s="237">
        <v>0</v>
      </c>
      <c r="J41" s="237">
        <v>0</v>
      </c>
      <c r="K41" s="237">
        <v>0</v>
      </c>
      <c r="L41" s="237">
        <v>0</v>
      </c>
      <c r="M41" s="237">
        <v>0</v>
      </c>
      <c r="N41" s="237">
        <v>0</v>
      </c>
      <c r="O41" s="237">
        <v>0</v>
      </c>
      <c r="P41" s="237">
        <v>0</v>
      </c>
      <c r="Q41" s="237">
        <v>0</v>
      </c>
      <c r="R41" s="237">
        <v>0</v>
      </c>
      <c r="S41" s="237">
        <v>0</v>
      </c>
      <c r="T41" s="237">
        <v>0</v>
      </c>
      <c r="U41" s="237">
        <v>0</v>
      </c>
      <c r="V41" s="238" t="s">
        <v>298</v>
      </c>
    </row>
    <row r="42" spans="1:22" s="303" customFormat="1" ht="51" x14ac:dyDescent="0.2">
      <c r="A42" s="252" t="s">
        <v>219</v>
      </c>
      <c r="B42" s="253" t="s">
        <v>220</v>
      </c>
      <c r="C42" s="252" t="s">
        <v>183</v>
      </c>
      <c r="D42" s="279">
        <v>0</v>
      </c>
      <c r="E42" s="237">
        <v>0</v>
      </c>
      <c r="F42" s="237">
        <v>0</v>
      </c>
      <c r="G42" s="237">
        <v>0</v>
      </c>
      <c r="H42" s="237">
        <v>0</v>
      </c>
      <c r="I42" s="237">
        <v>0</v>
      </c>
      <c r="J42" s="237">
        <v>0</v>
      </c>
      <c r="K42" s="237">
        <v>0</v>
      </c>
      <c r="L42" s="237">
        <v>0</v>
      </c>
      <c r="M42" s="237">
        <v>0</v>
      </c>
      <c r="N42" s="237">
        <v>0</v>
      </c>
      <c r="O42" s="237">
        <v>0</v>
      </c>
      <c r="P42" s="237">
        <v>0</v>
      </c>
      <c r="Q42" s="237">
        <v>0</v>
      </c>
      <c r="R42" s="237">
        <v>0</v>
      </c>
      <c r="S42" s="237">
        <v>0</v>
      </c>
      <c r="T42" s="237">
        <v>0</v>
      </c>
      <c r="U42" s="237">
        <v>0</v>
      </c>
      <c r="V42" s="238" t="s">
        <v>298</v>
      </c>
    </row>
    <row r="43" spans="1:22" ht="38.25" x14ac:dyDescent="0.2">
      <c r="A43" s="251" t="s">
        <v>221</v>
      </c>
      <c r="B43" s="249" t="s">
        <v>222</v>
      </c>
      <c r="C43" s="259" t="s">
        <v>183</v>
      </c>
      <c r="D43" s="269">
        <f>SUM(D44:D45)</f>
        <v>0</v>
      </c>
      <c r="E43" s="55">
        <f>SUM(E44:E45)</f>
        <v>0</v>
      </c>
      <c r="F43" s="55">
        <f>SUM(F44:F45)</f>
        <v>0</v>
      </c>
      <c r="G43" s="55">
        <f>SUM(G44:G45)</f>
        <v>0</v>
      </c>
      <c r="H43" s="55">
        <f>SUM(H44:H45)</f>
        <v>0</v>
      </c>
      <c r="I43" s="55">
        <f t="shared" ref="I43:Q43" si="17">SUM(I44:I45)</f>
        <v>0</v>
      </c>
      <c r="J43" s="55">
        <f t="shared" si="17"/>
        <v>0</v>
      </c>
      <c r="K43" s="55">
        <f t="shared" si="17"/>
        <v>0</v>
      </c>
      <c r="L43" s="55">
        <f t="shared" si="17"/>
        <v>0</v>
      </c>
      <c r="M43" s="55">
        <f t="shared" si="17"/>
        <v>0</v>
      </c>
      <c r="N43" s="55">
        <f t="shared" si="17"/>
        <v>0</v>
      </c>
      <c r="O43" s="55">
        <f t="shared" si="17"/>
        <v>0</v>
      </c>
      <c r="P43" s="55">
        <f t="shared" si="17"/>
        <v>0</v>
      </c>
      <c r="Q43" s="55">
        <f t="shared" si="17"/>
        <v>0</v>
      </c>
      <c r="R43" s="55">
        <f>SUM(R44:R45)</f>
        <v>0</v>
      </c>
      <c r="S43" s="55">
        <f>SUM(S44:S45)</f>
        <v>0</v>
      </c>
      <c r="T43" s="55">
        <f>SUM(T44:T45)</f>
        <v>0</v>
      </c>
      <c r="U43" s="55">
        <f>SUM(U44:U45)</f>
        <v>0</v>
      </c>
      <c r="V43" s="151" t="s">
        <v>298</v>
      </c>
    </row>
    <row r="44" spans="1:22" s="303" customFormat="1" ht="38.25" x14ac:dyDescent="0.2">
      <c r="A44" s="252" t="s">
        <v>223</v>
      </c>
      <c r="B44" s="253" t="s">
        <v>224</v>
      </c>
      <c r="C44" s="252" t="s">
        <v>183</v>
      </c>
      <c r="D44" s="279">
        <v>0</v>
      </c>
      <c r="E44" s="237">
        <v>0</v>
      </c>
      <c r="F44" s="237">
        <v>0</v>
      </c>
      <c r="G44" s="237">
        <v>0</v>
      </c>
      <c r="H44" s="237">
        <v>0</v>
      </c>
      <c r="I44" s="237">
        <v>0</v>
      </c>
      <c r="J44" s="237">
        <v>0</v>
      </c>
      <c r="K44" s="237">
        <v>0</v>
      </c>
      <c r="L44" s="237">
        <v>0</v>
      </c>
      <c r="M44" s="237">
        <v>0</v>
      </c>
      <c r="N44" s="237">
        <v>0</v>
      </c>
      <c r="O44" s="237">
        <v>0</v>
      </c>
      <c r="P44" s="237">
        <v>0</v>
      </c>
      <c r="Q44" s="237">
        <v>0</v>
      </c>
      <c r="R44" s="237">
        <v>0</v>
      </c>
      <c r="S44" s="237">
        <v>0</v>
      </c>
      <c r="T44" s="237">
        <v>0</v>
      </c>
      <c r="U44" s="237">
        <v>0</v>
      </c>
      <c r="V44" s="238" t="s">
        <v>298</v>
      </c>
    </row>
    <row r="45" spans="1:22" s="303" customFormat="1" ht="38.25" x14ac:dyDescent="0.2">
      <c r="A45" s="252" t="s">
        <v>225</v>
      </c>
      <c r="B45" s="253" t="s">
        <v>226</v>
      </c>
      <c r="C45" s="252" t="s">
        <v>183</v>
      </c>
      <c r="D45" s="279">
        <v>0</v>
      </c>
      <c r="E45" s="237">
        <v>0</v>
      </c>
      <c r="F45" s="237">
        <v>0</v>
      </c>
      <c r="G45" s="237">
        <v>0</v>
      </c>
      <c r="H45" s="237">
        <v>0</v>
      </c>
      <c r="I45" s="237">
        <v>0</v>
      </c>
      <c r="J45" s="237">
        <v>0</v>
      </c>
      <c r="K45" s="237">
        <v>0</v>
      </c>
      <c r="L45" s="237">
        <v>0</v>
      </c>
      <c r="M45" s="237">
        <v>0</v>
      </c>
      <c r="N45" s="237">
        <v>0</v>
      </c>
      <c r="O45" s="237">
        <v>0</v>
      </c>
      <c r="P45" s="237">
        <v>0</v>
      </c>
      <c r="Q45" s="237">
        <v>0</v>
      </c>
      <c r="R45" s="237">
        <v>0</v>
      </c>
      <c r="S45" s="237">
        <v>0</v>
      </c>
      <c r="T45" s="237">
        <v>0</v>
      </c>
      <c r="U45" s="237">
        <v>0</v>
      </c>
      <c r="V45" s="238" t="s">
        <v>298</v>
      </c>
    </row>
    <row r="46" spans="1:22" s="302" customFormat="1" ht="25.5" x14ac:dyDescent="0.2">
      <c r="A46" s="255" t="s">
        <v>227</v>
      </c>
      <c r="B46" s="256" t="s">
        <v>228</v>
      </c>
      <c r="C46" s="261" t="s">
        <v>183</v>
      </c>
      <c r="D46" s="266">
        <f t="shared" ref="D46:U46" si="18">D47+D87+D119+D128</f>
        <v>41.824869649999997</v>
      </c>
      <c r="E46" s="231">
        <f t="shared" si="18"/>
        <v>120.58919607000001</v>
      </c>
      <c r="F46" s="231">
        <f t="shared" si="18"/>
        <v>33.880872950000004</v>
      </c>
      <c r="G46" s="231">
        <f t="shared" si="18"/>
        <v>580.73385332000009</v>
      </c>
      <c r="H46" s="231">
        <f t="shared" si="18"/>
        <v>145.18346333</v>
      </c>
      <c r="I46" s="231">
        <f t="shared" si="18"/>
        <v>39.3267673</v>
      </c>
      <c r="J46" s="231">
        <f t="shared" si="18"/>
        <v>0</v>
      </c>
      <c r="K46" s="231">
        <f t="shared" si="18"/>
        <v>0</v>
      </c>
      <c r="L46" s="231">
        <f t="shared" si="18"/>
        <v>39.3267673</v>
      </c>
      <c r="M46" s="231">
        <f t="shared" si="18"/>
        <v>39.3267673</v>
      </c>
      <c r="N46" s="231">
        <f t="shared" si="18"/>
        <v>83.480132679999997</v>
      </c>
      <c r="O46" s="231">
        <f t="shared" si="18"/>
        <v>0</v>
      </c>
      <c r="P46" s="231">
        <f t="shared" si="18"/>
        <v>22.376563349999998</v>
      </c>
      <c r="Q46" s="231">
        <f t="shared" si="18"/>
        <v>0</v>
      </c>
      <c r="R46" s="231">
        <f t="shared" si="18"/>
        <v>31.833546830000007</v>
      </c>
      <c r="S46" s="231">
        <f t="shared" si="18"/>
        <v>541.40708602000018</v>
      </c>
      <c r="T46" s="232">
        <f t="shared" si="18"/>
        <v>0</v>
      </c>
      <c r="U46" s="232">
        <f t="shared" si="18"/>
        <v>0</v>
      </c>
      <c r="V46" s="233" t="s">
        <v>298</v>
      </c>
    </row>
    <row r="47" spans="1:22" s="302" customFormat="1" ht="38.25" x14ac:dyDescent="0.2">
      <c r="A47" s="257" t="s">
        <v>229</v>
      </c>
      <c r="B47" s="256" t="s">
        <v>230</v>
      </c>
      <c r="C47" s="261" t="s">
        <v>183</v>
      </c>
      <c r="D47" s="266">
        <f t="shared" ref="D47:U47" si="19">D48+D86</f>
        <v>20.482378650000005</v>
      </c>
      <c r="E47" s="231">
        <f t="shared" si="19"/>
        <v>76.030357210000005</v>
      </c>
      <c r="F47" s="231">
        <f t="shared" si="19"/>
        <v>16.069015100000001</v>
      </c>
      <c r="G47" s="231">
        <f t="shared" si="19"/>
        <v>298.58628062000003</v>
      </c>
      <c r="H47" s="231">
        <f t="shared" si="19"/>
        <v>89.520611389999999</v>
      </c>
      <c r="I47" s="231">
        <f t="shared" si="19"/>
        <v>39.3267673</v>
      </c>
      <c r="J47" s="231">
        <f t="shared" si="19"/>
        <v>0</v>
      </c>
      <c r="K47" s="231">
        <f t="shared" si="19"/>
        <v>0</v>
      </c>
      <c r="L47" s="231">
        <f t="shared" si="19"/>
        <v>39.3267673</v>
      </c>
      <c r="M47" s="231">
        <f t="shared" si="19"/>
        <v>39.3267673</v>
      </c>
      <c r="N47" s="231">
        <f t="shared" si="19"/>
        <v>27.817280740000001</v>
      </c>
      <c r="O47" s="231">
        <f t="shared" si="19"/>
        <v>0</v>
      </c>
      <c r="P47" s="231">
        <f t="shared" si="19"/>
        <v>22.376563349999998</v>
      </c>
      <c r="Q47" s="231">
        <f t="shared" si="19"/>
        <v>0</v>
      </c>
      <c r="R47" s="231">
        <f t="shared" si="19"/>
        <v>14.021688980000004</v>
      </c>
      <c r="S47" s="231">
        <f t="shared" si="19"/>
        <v>259.25951332000005</v>
      </c>
      <c r="T47" s="232">
        <f t="shared" si="19"/>
        <v>0</v>
      </c>
      <c r="U47" s="232">
        <f t="shared" si="19"/>
        <v>0</v>
      </c>
      <c r="V47" s="233" t="s">
        <v>298</v>
      </c>
    </row>
    <row r="48" spans="1:22" s="302" customFormat="1" ht="25.5" x14ac:dyDescent="0.2">
      <c r="A48" s="250" t="s">
        <v>231</v>
      </c>
      <c r="B48" s="256" t="s">
        <v>232</v>
      </c>
      <c r="C48" s="261" t="s">
        <v>183</v>
      </c>
      <c r="D48" s="266">
        <f t="shared" ref="D48:U48" si="20">SUM(D49:D85)</f>
        <v>20.482378650000005</v>
      </c>
      <c r="E48" s="231">
        <f t="shared" si="20"/>
        <v>76.030357210000005</v>
      </c>
      <c r="F48" s="231">
        <f t="shared" si="20"/>
        <v>16.069015100000001</v>
      </c>
      <c r="G48" s="231">
        <f t="shared" si="20"/>
        <v>298.58628062000003</v>
      </c>
      <c r="H48" s="231">
        <f t="shared" si="20"/>
        <v>89.520611389999999</v>
      </c>
      <c r="I48" s="231">
        <f t="shared" si="20"/>
        <v>39.3267673</v>
      </c>
      <c r="J48" s="231">
        <f t="shared" si="20"/>
        <v>0</v>
      </c>
      <c r="K48" s="231">
        <f t="shared" si="20"/>
        <v>0</v>
      </c>
      <c r="L48" s="231">
        <f t="shared" si="20"/>
        <v>39.3267673</v>
      </c>
      <c r="M48" s="231">
        <f t="shared" si="20"/>
        <v>39.3267673</v>
      </c>
      <c r="N48" s="231">
        <f t="shared" si="20"/>
        <v>27.817280740000001</v>
      </c>
      <c r="O48" s="231">
        <f t="shared" si="20"/>
        <v>0</v>
      </c>
      <c r="P48" s="231">
        <f t="shared" si="20"/>
        <v>22.376563349999998</v>
      </c>
      <c r="Q48" s="231">
        <f t="shared" si="20"/>
        <v>0</v>
      </c>
      <c r="R48" s="231">
        <f t="shared" si="20"/>
        <v>14.021688980000004</v>
      </c>
      <c r="S48" s="231">
        <f t="shared" si="20"/>
        <v>259.25951332000005</v>
      </c>
      <c r="T48" s="232">
        <f t="shared" si="20"/>
        <v>0</v>
      </c>
      <c r="U48" s="232">
        <f t="shared" si="20"/>
        <v>0</v>
      </c>
      <c r="V48" s="233" t="s">
        <v>298</v>
      </c>
    </row>
    <row r="49" spans="1:22" s="564" customFormat="1" ht="45" x14ac:dyDescent="0.25">
      <c r="A49" s="557" t="s">
        <v>231</v>
      </c>
      <c r="B49" s="558" t="s">
        <v>962</v>
      </c>
      <c r="C49" s="559" t="s">
        <v>963</v>
      </c>
      <c r="D49" s="560">
        <v>1.20548236</v>
      </c>
      <c r="E49" s="561">
        <v>22.374339039999999</v>
      </c>
      <c r="F49" s="560">
        <v>0</v>
      </c>
      <c r="G49" s="561">
        <v>0</v>
      </c>
      <c r="H49" s="561">
        <f>J49+L49+N49+P49</f>
        <v>0</v>
      </c>
      <c r="I49" s="561">
        <f>K49+M49+O49+Q49</f>
        <v>0</v>
      </c>
      <c r="J49" s="562">
        <v>0</v>
      </c>
      <c r="K49" s="562">
        <v>0</v>
      </c>
      <c r="L49" s="561">
        <v>0</v>
      </c>
      <c r="M49" s="562">
        <v>0</v>
      </c>
      <c r="N49" s="562">
        <v>0</v>
      </c>
      <c r="O49" s="562">
        <v>0</v>
      </c>
      <c r="P49" s="562">
        <v>0</v>
      </c>
      <c r="Q49" s="562">
        <v>0</v>
      </c>
      <c r="R49" s="561">
        <f>IF(I49=0,F49,IF(I49&gt;0,0))</f>
        <v>0</v>
      </c>
      <c r="S49" s="561">
        <f>G49-I49</f>
        <v>0</v>
      </c>
      <c r="T49" s="562">
        <v>0</v>
      </c>
      <c r="U49" s="562">
        <v>0</v>
      </c>
      <c r="V49" s="563" t="s">
        <v>298</v>
      </c>
    </row>
    <row r="50" spans="1:22" s="564" customFormat="1" ht="45" x14ac:dyDescent="0.25">
      <c r="A50" s="557" t="s">
        <v>231</v>
      </c>
      <c r="B50" s="558" t="s">
        <v>964</v>
      </c>
      <c r="C50" s="559" t="s">
        <v>965</v>
      </c>
      <c r="D50" s="560">
        <v>0.79893022000000002</v>
      </c>
      <c r="E50" s="561">
        <v>14.75872781</v>
      </c>
      <c r="F50" s="560">
        <v>0</v>
      </c>
      <c r="G50" s="561">
        <v>0</v>
      </c>
      <c r="H50" s="561">
        <f>J50+L50+N50+P50</f>
        <v>0</v>
      </c>
      <c r="I50" s="561">
        <f>K50+M50+O50+Q50</f>
        <v>0</v>
      </c>
      <c r="J50" s="562">
        <v>0</v>
      </c>
      <c r="K50" s="562">
        <v>0</v>
      </c>
      <c r="L50" s="561">
        <v>0</v>
      </c>
      <c r="M50" s="562">
        <v>0</v>
      </c>
      <c r="N50" s="562">
        <v>0</v>
      </c>
      <c r="O50" s="562">
        <v>0</v>
      </c>
      <c r="P50" s="562">
        <v>0</v>
      </c>
      <c r="Q50" s="562">
        <v>0</v>
      </c>
      <c r="R50" s="561">
        <f t="shared" ref="R50:R85" si="21">IF(I50=0,F50,IF(I50&gt;0,0))</f>
        <v>0</v>
      </c>
      <c r="S50" s="561">
        <f t="shared" ref="S50:S85" si="22">G50-I50</f>
        <v>0</v>
      </c>
      <c r="T50" s="562">
        <v>0</v>
      </c>
      <c r="U50" s="562">
        <v>0</v>
      </c>
      <c r="V50" s="563" t="s">
        <v>298</v>
      </c>
    </row>
    <row r="51" spans="1:22" ht="45" x14ac:dyDescent="0.25">
      <c r="A51" s="258" t="s">
        <v>231</v>
      </c>
      <c r="B51" s="226" t="s">
        <v>966</v>
      </c>
      <c r="C51" s="227" t="s">
        <v>967</v>
      </c>
      <c r="D51" s="304">
        <v>1.2552602100000001</v>
      </c>
      <c r="E51" s="190">
        <v>0</v>
      </c>
      <c r="F51" s="304">
        <f t="shared" ref="F51:F57" si="23">D51</f>
        <v>1.2552602100000001</v>
      </c>
      <c r="G51" s="133">
        <v>26.156101700000001</v>
      </c>
      <c r="H51" s="133">
        <f t="shared" ref="H51:H85" si="24">J51+L51+N51+P51</f>
        <v>26.156101700000001</v>
      </c>
      <c r="I51" s="133">
        <f t="shared" ref="I51:I85" si="25">K51+M51+O51+Q51</f>
        <v>26.156101700000001</v>
      </c>
      <c r="J51" s="58">
        <v>0</v>
      </c>
      <c r="K51" s="58">
        <v>0</v>
      </c>
      <c r="L51" s="550">
        <f>G51</f>
        <v>26.156101700000001</v>
      </c>
      <c r="M51" s="550">
        <v>26.156101700000001</v>
      </c>
      <c r="N51" s="58">
        <v>0</v>
      </c>
      <c r="O51" s="58">
        <v>0</v>
      </c>
      <c r="P51" s="58">
        <v>0</v>
      </c>
      <c r="Q51" s="58">
        <v>0</v>
      </c>
      <c r="R51" s="133">
        <f t="shared" si="21"/>
        <v>0</v>
      </c>
      <c r="S51" s="133">
        <f t="shared" si="22"/>
        <v>0</v>
      </c>
      <c r="T51" s="58">
        <v>0</v>
      </c>
      <c r="U51" s="58">
        <v>0</v>
      </c>
      <c r="V51" s="152" t="s">
        <v>298</v>
      </c>
    </row>
    <row r="52" spans="1:22" ht="45" x14ac:dyDescent="0.25">
      <c r="A52" s="258" t="s">
        <v>231</v>
      </c>
      <c r="B52" s="226" t="s">
        <v>968</v>
      </c>
      <c r="C52" s="227" t="s">
        <v>969</v>
      </c>
      <c r="D52" s="304">
        <v>0.71398161000000004</v>
      </c>
      <c r="E52" s="190">
        <v>0</v>
      </c>
      <c r="F52" s="304">
        <f t="shared" si="23"/>
        <v>0.71398161000000004</v>
      </c>
      <c r="G52" s="133">
        <v>14.694977440000001</v>
      </c>
      <c r="H52" s="133">
        <f t="shared" si="24"/>
        <v>14.694977440000001</v>
      </c>
      <c r="I52" s="133">
        <f t="shared" si="25"/>
        <v>0</v>
      </c>
      <c r="J52" s="58">
        <v>0</v>
      </c>
      <c r="K52" s="58">
        <v>0</v>
      </c>
      <c r="L52" s="58">
        <v>0</v>
      </c>
      <c r="M52" s="58">
        <v>0</v>
      </c>
      <c r="N52" s="550">
        <f>G52</f>
        <v>14.694977440000001</v>
      </c>
      <c r="O52" s="550">
        <v>0</v>
      </c>
      <c r="P52" s="58">
        <v>0</v>
      </c>
      <c r="Q52" s="58">
        <v>0</v>
      </c>
      <c r="R52" s="133">
        <f t="shared" si="21"/>
        <v>0.71398161000000004</v>
      </c>
      <c r="S52" s="133">
        <f t="shared" si="22"/>
        <v>14.694977440000001</v>
      </c>
      <c r="T52" s="58">
        <v>0</v>
      </c>
      <c r="U52" s="58">
        <v>0</v>
      </c>
      <c r="V52" s="152" t="s">
        <v>298</v>
      </c>
    </row>
    <row r="53" spans="1:22" ht="45" x14ac:dyDescent="0.25">
      <c r="A53" s="214" t="s">
        <v>231</v>
      </c>
      <c r="B53" s="228" t="s">
        <v>970</v>
      </c>
      <c r="C53" s="547" t="s">
        <v>971</v>
      </c>
      <c r="D53" s="304">
        <v>1.2527849200000001</v>
      </c>
      <c r="E53" s="190">
        <v>0</v>
      </c>
      <c r="F53" s="304">
        <f t="shared" si="23"/>
        <v>1.2527849200000001</v>
      </c>
      <c r="G53" s="133">
        <v>26.047651250000001</v>
      </c>
      <c r="H53" s="133">
        <f t="shared" si="24"/>
        <v>0</v>
      </c>
      <c r="I53" s="133">
        <f t="shared" si="25"/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  <c r="R53" s="133">
        <f t="shared" si="21"/>
        <v>1.2527849200000001</v>
      </c>
      <c r="S53" s="133">
        <f t="shared" si="22"/>
        <v>26.047651250000001</v>
      </c>
      <c r="T53" s="58">
        <v>0</v>
      </c>
      <c r="U53" s="58">
        <v>0</v>
      </c>
      <c r="V53" s="152" t="s">
        <v>298</v>
      </c>
    </row>
    <row r="54" spans="1:22" ht="45" x14ac:dyDescent="0.25">
      <c r="A54" s="258" t="s">
        <v>179</v>
      </c>
      <c r="B54" s="228" t="s">
        <v>972</v>
      </c>
      <c r="C54" s="547" t="s">
        <v>973</v>
      </c>
      <c r="D54" s="304">
        <v>1.6207923200000001</v>
      </c>
      <c r="E54" s="190">
        <v>0</v>
      </c>
      <c r="F54" s="304">
        <f t="shared" si="23"/>
        <v>1.6207923200000001</v>
      </c>
      <c r="G54" s="133">
        <v>33.351720399999998</v>
      </c>
      <c r="H54" s="133">
        <f t="shared" si="24"/>
        <v>0</v>
      </c>
      <c r="I54" s="133">
        <f t="shared" si="25"/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133">
        <f t="shared" si="21"/>
        <v>1.6207923200000001</v>
      </c>
      <c r="S54" s="133">
        <f t="shared" si="22"/>
        <v>33.351720399999998</v>
      </c>
      <c r="T54" s="58">
        <v>0</v>
      </c>
      <c r="U54" s="58">
        <v>0</v>
      </c>
      <c r="V54" s="152" t="s">
        <v>298</v>
      </c>
    </row>
    <row r="55" spans="1:22" ht="45" x14ac:dyDescent="0.25">
      <c r="A55" s="258" t="s">
        <v>179</v>
      </c>
      <c r="B55" s="228" t="s">
        <v>974</v>
      </c>
      <c r="C55" s="547" t="s">
        <v>975</v>
      </c>
      <c r="D55" s="304">
        <v>1.2659566799999999</v>
      </c>
      <c r="E55" s="190">
        <v>0</v>
      </c>
      <c r="F55" s="304">
        <f t="shared" si="23"/>
        <v>1.2659566799999999</v>
      </c>
      <c r="G55" s="133">
        <v>26.277581869999999</v>
      </c>
      <c r="H55" s="133">
        <f t="shared" si="24"/>
        <v>0</v>
      </c>
      <c r="I55" s="133">
        <f t="shared" si="25"/>
        <v>0</v>
      </c>
      <c r="J55" s="58">
        <v>0</v>
      </c>
      <c r="K55" s="58">
        <v>0</v>
      </c>
      <c r="L55" s="58">
        <v>0</v>
      </c>
      <c r="M55" s="58">
        <v>0</v>
      </c>
      <c r="N55" s="58">
        <v>0</v>
      </c>
      <c r="O55" s="58">
        <v>0</v>
      </c>
      <c r="P55" s="58">
        <v>0</v>
      </c>
      <c r="Q55" s="58">
        <v>0</v>
      </c>
      <c r="R55" s="133">
        <f t="shared" si="21"/>
        <v>1.2659566799999999</v>
      </c>
      <c r="S55" s="133">
        <f t="shared" si="22"/>
        <v>26.277581869999999</v>
      </c>
      <c r="T55" s="58">
        <v>0</v>
      </c>
      <c r="U55" s="58">
        <v>0</v>
      </c>
      <c r="V55" s="152" t="s">
        <v>298</v>
      </c>
    </row>
    <row r="56" spans="1:22" ht="45" x14ac:dyDescent="0.25">
      <c r="A56" s="258" t="s">
        <v>179</v>
      </c>
      <c r="B56" s="228" t="s">
        <v>976</v>
      </c>
      <c r="C56" s="547" t="s">
        <v>977</v>
      </c>
      <c r="D56" s="150">
        <v>0</v>
      </c>
      <c r="E56" s="121">
        <v>0</v>
      </c>
      <c r="F56" s="150">
        <f t="shared" si="23"/>
        <v>0</v>
      </c>
      <c r="G56" s="58">
        <v>0</v>
      </c>
      <c r="H56" s="58">
        <f t="shared" si="24"/>
        <v>0</v>
      </c>
      <c r="I56" s="58">
        <f t="shared" si="25"/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f t="shared" si="21"/>
        <v>0</v>
      </c>
      <c r="S56" s="58">
        <f t="shared" si="22"/>
        <v>0</v>
      </c>
      <c r="T56" s="58">
        <v>0</v>
      </c>
      <c r="U56" s="58">
        <v>0</v>
      </c>
      <c r="V56" s="152" t="s">
        <v>298</v>
      </c>
    </row>
    <row r="57" spans="1:22" ht="45" x14ac:dyDescent="0.25">
      <c r="A57" s="258" t="s">
        <v>179</v>
      </c>
      <c r="B57" s="228" t="s">
        <v>978</v>
      </c>
      <c r="C57" s="547" t="s">
        <v>979</v>
      </c>
      <c r="D57" s="304">
        <v>1.2511347900000001</v>
      </c>
      <c r="E57" s="190">
        <v>0</v>
      </c>
      <c r="F57" s="304">
        <f t="shared" si="23"/>
        <v>1.2511347900000001</v>
      </c>
      <c r="G57" s="133">
        <v>25.975353380000001</v>
      </c>
      <c r="H57" s="133">
        <f t="shared" si="24"/>
        <v>0</v>
      </c>
      <c r="I57" s="133">
        <f t="shared" si="25"/>
        <v>0</v>
      </c>
      <c r="J57" s="58">
        <v>0</v>
      </c>
      <c r="K57" s="58">
        <v>0</v>
      </c>
      <c r="L57" s="58">
        <v>0</v>
      </c>
      <c r="M57" s="58">
        <v>0</v>
      </c>
      <c r="N57" s="58">
        <v>0</v>
      </c>
      <c r="O57" s="58">
        <v>0</v>
      </c>
      <c r="P57" s="58">
        <v>0</v>
      </c>
      <c r="Q57" s="58">
        <v>0</v>
      </c>
      <c r="R57" s="133">
        <f t="shared" si="21"/>
        <v>1.2511347900000001</v>
      </c>
      <c r="S57" s="133">
        <f t="shared" si="22"/>
        <v>25.975353380000001</v>
      </c>
      <c r="T57" s="58">
        <v>0</v>
      </c>
      <c r="U57" s="58">
        <v>0</v>
      </c>
      <c r="V57" s="152" t="s">
        <v>298</v>
      </c>
    </row>
    <row r="58" spans="1:22" s="564" customFormat="1" ht="45" x14ac:dyDescent="0.25">
      <c r="A58" s="557" t="s">
        <v>179</v>
      </c>
      <c r="B58" s="558" t="s">
        <v>980</v>
      </c>
      <c r="C58" s="559" t="s">
        <v>981</v>
      </c>
      <c r="D58" s="560">
        <v>0.54659057</v>
      </c>
      <c r="E58" s="561">
        <v>8.5361356199999996</v>
      </c>
      <c r="F58" s="560">
        <v>0</v>
      </c>
      <c r="G58" s="561">
        <v>0</v>
      </c>
      <c r="H58" s="561">
        <f>J58+L58+N58+P58</f>
        <v>0</v>
      </c>
      <c r="I58" s="561">
        <f>K58+M58+O58+Q58</f>
        <v>0</v>
      </c>
      <c r="J58" s="562">
        <v>0</v>
      </c>
      <c r="K58" s="562">
        <v>0</v>
      </c>
      <c r="L58" s="561">
        <v>0</v>
      </c>
      <c r="M58" s="562">
        <v>0</v>
      </c>
      <c r="N58" s="562">
        <v>0</v>
      </c>
      <c r="O58" s="562">
        <v>0</v>
      </c>
      <c r="P58" s="562">
        <v>0</v>
      </c>
      <c r="Q58" s="562">
        <v>0</v>
      </c>
      <c r="R58" s="561">
        <f t="shared" si="21"/>
        <v>0</v>
      </c>
      <c r="S58" s="561">
        <f t="shared" si="22"/>
        <v>0</v>
      </c>
      <c r="T58" s="562">
        <v>0</v>
      </c>
      <c r="U58" s="562">
        <v>0</v>
      </c>
      <c r="V58" s="563" t="s">
        <v>298</v>
      </c>
    </row>
    <row r="59" spans="1:22" s="564" customFormat="1" ht="45" x14ac:dyDescent="0.25">
      <c r="A59" s="557" t="s">
        <v>179</v>
      </c>
      <c r="B59" s="558" t="s">
        <v>982</v>
      </c>
      <c r="C59" s="559" t="s">
        <v>983</v>
      </c>
      <c r="D59" s="560">
        <v>0.4914229</v>
      </c>
      <c r="E59" s="561">
        <v>7.9697989700000003</v>
      </c>
      <c r="F59" s="560">
        <v>0</v>
      </c>
      <c r="G59" s="561">
        <v>0</v>
      </c>
      <c r="H59" s="561">
        <f>J59+L59+N59+P59</f>
        <v>0</v>
      </c>
      <c r="I59" s="561">
        <f>K59+M59+O59+Q59</f>
        <v>0</v>
      </c>
      <c r="J59" s="562">
        <v>0</v>
      </c>
      <c r="K59" s="562">
        <v>0</v>
      </c>
      <c r="L59" s="561">
        <v>0</v>
      </c>
      <c r="M59" s="562">
        <v>0</v>
      </c>
      <c r="N59" s="562">
        <v>0</v>
      </c>
      <c r="O59" s="562">
        <v>0</v>
      </c>
      <c r="P59" s="562">
        <v>0</v>
      </c>
      <c r="Q59" s="562">
        <v>0</v>
      </c>
      <c r="R59" s="561">
        <f t="shared" si="21"/>
        <v>0</v>
      </c>
      <c r="S59" s="561">
        <f t="shared" si="22"/>
        <v>0</v>
      </c>
      <c r="T59" s="562">
        <v>0</v>
      </c>
      <c r="U59" s="562">
        <v>0</v>
      </c>
      <c r="V59" s="563" t="s">
        <v>298</v>
      </c>
    </row>
    <row r="60" spans="1:22" ht="45" x14ac:dyDescent="0.25">
      <c r="A60" s="258" t="s">
        <v>179</v>
      </c>
      <c r="B60" s="226" t="s">
        <v>984</v>
      </c>
      <c r="C60" s="227" t="s">
        <v>985</v>
      </c>
      <c r="D60" s="304">
        <v>0.79206591000000004</v>
      </c>
      <c r="E60" s="190">
        <v>0</v>
      </c>
      <c r="F60" s="304">
        <f t="shared" ref="F60:F67" si="26">D60</f>
        <v>0.79206591000000004</v>
      </c>
      <c r="G60" s="556">
        <v>13.170665600000001</v>
      </c>
      <c r="H60" s="133">
        <f t="shared" si="24"/>
        <v>13.170665600000001</v>
      </c>
      <c r="I60" s="133">
        <f t="shared" si="25"/>
        <v>13.170665600000001</v>
      </c>
      <c r="J60" s="58">
        <v>0</v>
      </c>
      <c r="K60" s="58">
        <v>0</v>
      </c>
      <c r="L60" s="550">
        <f>G60</f>
        <v>13.170665600000001</v>
      </c>
      <c r="M60" s="550">
        <v>13.170665600000001</v>
      </c>
      <c r="N60" s="58">
        <v>0</v>
      </c>
      <c r="O60" s="58">
        <v>0</v>
      </c>
      <c r="P60" s="58">
        <v>0</v>
      </c>
      <c r="Q60" s="58">
        <v>0</v>
      </c>
      <c r="R60" s="133">
        <f t="shared" si="21"/>
        <v>0</v>
      </c>
      <c r="S60" s="133">
        <f t="shared" si="22"/>
        <v>0</v>
      </c>
      <c r="T60" s="58">
        <v>0</v>
      </c>
      <c r="U60" s="58">
        <v>0</v>
      </c>
      <c r="V60" s="152" t="s">
        <v>298</v>
      </c>
    </row>
    <row r="61" spans="1:22" ht="45" x14ac:dyDescent="0.25">
      <c r="A61" s="258" t="s">
        <v>179</v>
      </c>
      <c r="B61" s="226" t="s">
        <v>986</v>
      </c>
      <c r="C61" s="227" t="s">
        <v>987</v>
      </c>
      <c r="D61" s="304">
        <v>0.79362253999999999</v>
      </c>
      <c r="E61" s="190">
        <v>0</v>
      </c>
      <c r="F61" s="304">
        <f t="shared" si="26"/>
        <v>0.79362253999999999</v>
      </c>
      <c r="G61" s="133">
        <v>13.21552061</v>
      </c>
      <c r="H61" s="133">
        <f t="shared" si="24"/>
        <v>13.21552061</v>
      </c>
      <c r="I61" s="133">
        <f t="shared" si="25"/>
        <v>0</v>
      </c>
      <c r="J61" s="58">
        <v>0</v>
      </c>
      <c r="K61" s="58">
        <v>0</v>
      </c>
      <c r="L61" s="58">
        <v>0</v>
      </c>
      <c r="M61" s="58">
        <v>0</v>
      </c>
      <c r="N61" s="58">
        <v>0</v>
      </c>
      <c r="O61" s="58">
        <v>0</v>
      </c>
      <c r="P61" s="550">
        <f>G61</f>
        <v>13.21552061</v>
      </c>
      <c r="Q61" s="550">
        <v>0</v>
      </c>
      <c r="R61" s="133">
        <f t="shared" si="21"/>
        <v>0.79362253999999999</v>
      </c>
      <c r="S61" s="133">
        <f t="shared" si="22"/>
        <v>13.21552061</v>
      </c>
      <c r="T61" s="58">
        <v>0</v>
      </c>
      <c r="U61" s="58">
        <v>0</v>
      </c>
      <c r="V61" s="152" t="s">
        <v>298</v>
      </c>
    </row>
    <row r="62" spans="1:22" ht="45" x14ac:dyDescent="0.25">
      <c r="A62" s="258" t="s">
        <v>179</v>
      </c>
      <c r="B62" s="228" t="s">
        <v>988</v>
      </c>
      <c r="C62" s="547" t="s">
        <v>989</v>
      </c>
      <c r="D62" s="304">
        <v>0.79362253999999999</v>
      </c>
      <c r="E62" s="190">
        <v>0</v>
      </c>
      <c r="F62" s="304">
        <f t="shared" si="26"/>
        <v>0.79362253999999999</v>
      </c>
      <c r="G62" s="133">
        <v>13.21552061</v>
      </c>
      <c r="H62" s="133">
        <f t="shared" si="24"/>
        <v>0</v>
      </c>
      <c r="I62" s="133">
        <f t="shared" si="25"/>
        <v>0</v>
      </c>
      <c r="J62" s="58">
        <v>0</v>
      </c>
      <c r="K62" s="58">
        <v>0</v>
      </c>
      <c r="L62" s="58">
        <v>0</v>
      </c>
      <c r="M62" s="58">
        <v>0</v>
      </c>
      <c r="N62" s="58">
        <v>0</v>
      </c>
      <c r="O62" s="58">
        <v>0</v>
      </c>
      <c r="P62" s="58">
        <v>0</v>
      </c>
      <c r="Q62" s="58">
        <v>0</v>
      </c>
      <c r="R62" s="133">
        <f t="shared" si="21"/>
        <v>0.79362253999999999</v>
      </c>
      <c r="S62" s="133">
        <f t="shared" si="22"/>
        <v>13.21552061</v>
      </c>
      <c r="T62" s="58">
        <v>0</v>
      </c>
      <c r="U62" s="58">
        <v>0</v>
      </c>
      <c r="V62" s="152" t="s">
        <v>298</v>
      </c>
    </row>
    <row r="63" spans="1:22" ht="45" x14ac:dyDescent="0.25">
      <c r="A63" s="258" t="s">
        <v>179</v>
      </c>
      <c r="B63" s="228" t="s">
        <v>990</v>
      </c>
      <c r="C63" s="547" t="s">
        <v>991</v>
      </c>
      <c r="D63" s="304">
        <v>0.79362253999999999</v>
      </c>
      <c r="E63" s="190">
        <v>0</v>
      </c>
      <c r="F63" s="304">
        <f t="shared" si="26"/>
        <v>0.79362253999999999</v>
      </c>
      <c r="G63" s="133">
        <v>13.21552061</v>
      </c>
      <c r="H63" s="133">
        <f t="shared" si="24"/>
        <v>0</v>
      </c>
      <c r="I63" s="133">
        <f t="shared" si="25"/>
        <v>0</v>
      </c>
      <c r="J63" s="58">
        <v>0</v>
      </c>
      <c r="K63" s="58">
        <v>0</v>
      </c>
      <c r="L63" s="58">
        <v>0</v>
      </c>
      <c r="M63" s="58">
        <v>0</v>
      </c>
      <c r="N63" s="58">
        <v>0</v>
      </c>
      <c r="O63" s="58">
        <v>0</v>
      </c>
      <c r="P63" s="58">
        <v>0</v>
      </c>
      <c r="Q63" s="58">
        <v>0</v>
      </c>
      <c r="R63" s="133">
        <f t="shared" si="21"/>
        <v>0.79362253999999999</v>
      </c>
      <c r="S63" s="133">
        <f t="shared" si="22"/>
        <v>13.21552061</v>
      </c>
      <c r="T63" s="58">
        <v>0</v>
      </c>
      <c r="U63" s="58">
        <v>0</v>
      </c>
      <c r="V63" s="152" t="s">
        <v>298</v>
      </c>
    </row>
    <row r="64" spans="1:22" ht="45" x14ac:dyDescent="0.25">
      <c r="A64" s="258" t="s">
        <v>179</v>
      </c>
      <c r="B64" s="228" t="s">
        <v>992</v>
      </c>
      <c r="C64" s="547" t="s">
        <v>993</v>
      </c>
      <c r="D64" s="304">
        <v>0.79206591000000004</v>
      </c>
      <c r="E64" s="190">
        <v>0</v>
      </c>
      <c r="F64" s="304">
        <f t="shared" si="26"/>
        <v>0.79206591000000004</v>
      </c>
      <c r="G64" s="133">
        <v>13.170665600000001</v>
      </c>
      <c r="H64" s="133">
        <f t="shared" si="24"/>
        <v>0</v>
      </c>
      <c r="I64" s="133">
        <f t="shared" si="25"/>
        <v>0</v>
      </c>
      <c r="J64" s="58">
        <v>0</v>
      </c>
      <c r="K64" s="58">
        <v>0</v>
      </c>
      <c r="L64" s="58">
        <v>0</v>
      </c>
      <c r="M64" s="58">
        <v>0</v>
      </c>
      <c r="N64" s="58">
        <v>0</v>
      </c>
      <c r="O64" s="58">
        <v>0</v>
      </c>
      <c r="P64" s="58">
        <v>0</v>
      </c>
      <c r="Q64" s="58">
        <v>0</v>
      </c>
      <c r="R64" s="133">
        <f t="shared" si="21"/>
        <v>0.79206591000000004</v>
      </c>
      <c r="S64" s="133">
        <f t="shared" si="22"/>
        <v>13.170665600000001</v>
      </c>
      <c r="T64" s="58">
        <v>0</v>
      </c>
      <c r="U64" s="58">
        <v>0</v>
      </c>
      <c r="V64" s="152" t="s">
        <v>298</v>
      </c>
    </row>
    <row r="65" spans="1:22" ht="45" x14ac:dyDescent="0.25">
      <c r="A65" s="258" t="s">
        <v>179</v>
      </c>
      <c r="B65" s="228" t="s">
        <v>994</v>
      </c>
      <c r="C65" s="547" t="s">
        <v>995</v>
      </c>
      <c r="D65" s="304">
        <v>0.79206591000000004</v>
      </c>
      <c r="E65" s="190">
        <v>0</v>
      </c>
      <c r="F65" s="304">
        <f t="shared" si="26"/>
        <v>0.79206591000000004</v>
      </c>
      <c r="G65" s="133">
        <v>13.170665600000001</v>
      </c>
      <c r="H65" s="133">
        <f t="shared" si="24"/>
        <v>0</v>
      </c>
      <c r="I65" s="133">
        <f t="shared" si="25"/>
        <v>0</v>
      </c>
      <c r="J65" s="58">
        <v>0</v>
      </c>
      <c r="K65" s="58">
        <v>0</v>
      </c>
      <c r="L65" s="58">
        <v>0</v>
      </c>
      <c r="M65" s="58">
        <v>0</v>
      </c>
      <c r="N65" s="58">
        <v>0</v>
      </c>
      <c r="O65" s="58">
        <v>0</v>
      </c>
      <c r="P65" s="58">
        <v>0</v>
      </c>
      <c r="Q65" s="58">
        <v>0</v>
      </c>
      <c r="R65" s="133">
        <f t="shared" si="21"/>
        <v>0.79206591000000004</v>
      </c>
      <c r="S65" s="133">
        <f t="shared" si="22"/>
        <v>13.170665600000001</v>
      </c>
      <c r="T65" s="58">
        <v>0</v>
      </c>
      <c r="U65" s="58">
        <v>0</v>
      </c>
      <c r="V65" s="152" t="s">
        <v>298</v>
      </c>
    </row>
    <row r="66" spans="1:22" ht="45" x14ac:dyDescent="0.25">
      <c r="A66" s="258" t="s">
        <v>179</v>
      </c>
      <c r="B66" s="228" t="s">
        <v>996</v>
      </c>
      <c r="C66" s="547" t="s">
        <v>997</v>
      </c>
      <c r="D66" s="304">
        <v>0.79362253999999999</v>
      </c>
      <c r="E66" s="190">
        <v>0</v>
      </c>
      <c r="F66" s="304">
        <f t="shared" si="26"/>
        <v>0.79362253999999999</v>
      </c>
      <c r="G66" s="133">
        <v>13.21552061</v>
      </c>
      <c r="H66" s="133">
        <f t="shared" si="24"/>
        <v>0</v>
      </c>
      <c r="I66" s="133">
        <f t="shared" si="25"/>
        <v>0</v>
      </c>
      <c r="J66" s="58">
        <v>0</v>
      </c>
      <c r="K66" s="58">
        <v>0</v>
      </c>
      <c r="L66" s="58">
        <v>0</v>
      </c>
      <c r="M66" s="58">
        <v>0</v>
      </c>
      <c r="N66" s="58">
        <v>0</v>
      </c>
      <c r="O66" s="58">
        <v>0</v>
      </c>
      <c r="P66" s="58">
        <v>0</v>
      </c>
      <c r="Q66" s="58">
        <v>0</v>
      </c>
      <c r="R66" s="133">
        <f t="shared" si="21"/>
        <v>0.79362253999999999</v>
      </c>
      <c r="S66" s="133">
        <f t="shared" si="22"/>
        <v>13.21552061</v>
      </c>
      <c r="T66" s="58">
        <v>0</v>
      </c>
      <c r="U66" s="58">
        <v>0</v>
      </c>
      <c r="V66" s="152" t="s">
        <v>298</v>
      </c>
    </row>
    <row r="67" spans="1:22" ht="45" x14ac:dyDescent="0.25">
      <c r="A67" s="258" t="s">
        <v>179</v>
      </c>
      <c r="B67" s="228" t="s">
        <v>998</v>
      </c>
      <c r="C67" s="547" t="s">
        <v>999</v>
      </c>
      <c r="D67" s="304">
        <v>0.79206591000000004</v>
      </c>
      <c r="E67" s="190">
        <v>0</v>
      </c>
      <c r="F67" s="304">
        <f t="shared" si="26"/>
        <v>0.79206591000000004</v>
      </c>
      <c r="G67" s="133">
        <v>13.170665600000001</v>
      </c>
      <c r="H67" s="133">
        <f t="shared" si="24"/>
        <v>0</v>
      </c>
      <c r="I67" s="133">
        <f t="shared" si="25"/>
        <v>0</v>
      </c>
      <c r="J67" s="58">
        <v>0</v>
      </c>
      <c r="K67" s="58">
        <v>0</v>
      </c>
      <c r="L67" s="58">
        <v>0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133">
        <f t="shared" si="21"/>
        <v>0.79206591000000004</v>
      </c>
      <c r="S67" s="133">
        <f t="shared" si="22"/>
        <v>13.170665600000001</v>
      </c>
      <c r="T67" s="58">
        <v>0</v>
      </c>
      <c r="U67" s="58">
        <v>0</v>
      </c>
      <c r="V67" s="152" t="s">
        <v>298</v>
      </c>
    </row>
    <row r="68" spans="1:22" s="564" customFormat="1" ht="45" x14ac:dyDescent="0.25">
      <c r="A68" s="557" t="s">
        <v>179</v>
      </c>
      <c r="B68" s="558" t="s">
        <v>1000</v>
      </c>
      <c r="C68" s="559" t="s">
        <v>1001</v>
      </c>
      <c r="D68" s="560">
        <v>0.15430587000000001</v>
      </c>
      <c r="E68" s="561">
        <v>2.4550967400000001</v>
      </c>
      <c r="F68" s="560">
        <v>0</v>
      </c>
      <c r="G68" s="561">
        <v>0</v>
      </c>
      <c r="H68" s="561">
        <f t="shared" ref="H68:I71" si="27">J68+L68+N68+P68</f>
        <v>0</v>
      </c>
      <c r="I68" s="561">
        <f t="shared" si="27"/>
        <v>0</v>
      </c>
      <c r="J68" s="562">
        <v>0</v>
      </c>
      <c r="K68" s="562">
        <v>0</v>
      </c>
      <c r="L68" s="561">
        <v>0</v>
      </c>
      <c r="M68" s="562">
        <v>0</v>
      </c>
      <c r="N68" s="562">
        <v>0</v>
      </c>
      <c r="O68" s="562">
        <v>0</v>
      </c>
      <c r="P68" s="562">
        <v>0</v>
      </c>
      <c r="Q68" s="562">
        <v>0</v>
      </c>
      <c r="R68" s="561">
        <f t="shared" si="21"/>
        <v>0</v>
      </c>
      <c r="S68" s="561">
        <f t="shared" si="22"/>
        <v>0</v>
      </c>
      <c r="T68" s="562">
        <v>0</v>
      </c>
      <c r="U68" s="562">
        <v>0</v>
      </c>
      <c r="V68" s="563" t="s">
        <v>298</v>
      </c>
    </row>
    <row r="69" spans="1:22" s="564" customFormat="1" ht="45" x14ac:dyDescent="0.25">
      <c r="A69" s="557" t="s">
        <v>179</v>
      </c>
      <c r="B69" s="558" t="s">
        <v>1002</v>
      </c>
      <c r="C69" s="559" t="s">
        <v>1003</v>
      </c>
      <c r="D69" s="560">
        <v>0.15430587000000001</v>
      </c>
      <c r="E69" s="561">
        <v>2.4550967400000001</v>
      </c>
      <c r="F69" s="560">
        <v>0</v>
      </c>
      <c r="G69" s="561">
        <v>0</v>
      </c>
      <c r="H69" s="561">
        <f t="shared" si="27"/>
        <v>0</v>
      </c>
      <c r="I69" s="561">
        <f t="shared" si="27"/>
        <v>0</v>
      </c>
      <c r="J69" s="562">
        <v>0</v>
      </c>
      <c r="K69" s="562">
        <v>0</v>
      </c>
      <c r="L69" s="561">
        <v>0</v>
      </c>
      <c r="M69" s="562">
        <v>0</v>
      </c>
      <c r="N69" s="562">
        <v>0</v>
      </c>
      <c r="O69" s="562">
        <v>0</v>
      </c>
      <c r="P69" s="562">
        <v>0</v>
      </c>
      <c r="Q69" s="562">
        <v>0</v>
      </c>
      <c r="R69" s="561">
        <f t="shared" si="21"/>
        <v>0</v>
      </c>
      <c r="S69" s="561">
        <f t="shared" si="22"/>
        <v>0</v>
      </c>
      <c r="T69" s="562">
        <v>0</v>
      </c>
      <c r="U69" s="562">
        <v>0</v>
      </c>
      <c r="V69" s="563" t="s">
        <v>298</v>
      </c>
    </row>
    <row r="70" spans="1:22" s="564" customFormat="1" ht="45" x14ac:dyDescent="0.25">
      <c r="A70" s="557" t="s">
        <v>179</v>
      </c>
      <c r="B70" s="558" t="s">
        <v>1004</v>
      </c>
      <c r="C70" s="559" t="s">
        <v>1005</v>
      </c>
      <c r="D70" s="560">
        <v>0.15508420000000001</v>
      </c>
      <c r="E70" s="561">
        <v>2.4744746499999999</v>
      </c>
      <c r="F70" s="560">
        <v>0</v>
      </c>
      <c r="G70" s="561">
        <v>0</v>
      </c>
      <c r="H70" s="561">
        <f t="shared" si="27"/>
        <v>0</v>
      </c>
      <c r="I70" s="561">
        <f t="shared" si="27"/>
        <v>0</v>
      </c>
      <c r="J70" s="562">
        <v>0</v>
      </c>
      <c r="K70" s="562">
        <v>0</v>
      </c>
      <c r="L70" s="561">
        <v>0</v>
      </c>
      <c r="M70" s="562">
        <v>0</v>
      </c>
      <c r="N70" s="562">
        <v>0</v>
      </c>
      <c r="O70" s="562">
        <v>0</v>
      </c>
      <c r="P70" s="562">
        <v>0</v>
      </c>
      <c r="Q70" s="562">
        <v>0</v>
      </c>
      <c r="R70" s="561">
        <f t="shared" si="21"/>
        <v>0</v>
      </c>
      <c r="S70" s="561">
        <f t="shared" si="22"/>
        <v>0</v>
      </c>
      <c r="T70" s="562">
        <v>0</v>
      </c>
      <c r="U70" s="562">
        <v>0</v>
      </c>
      <c r="V70" s="563" t="s">
        <v>298</v>
      </c>
    </row>
    <row r="71" spans="1:22" s="564" customFormat="1" ht="45" x14ac:dyDescent="0.25">
      <c r="A71" s="557" t="s">
        <v>179</v>
      </c>
      <c r="B71" s="558" t="s">
        <v>1006</v>
      </c>
      <c r="C71" s="559" t="s">
        <v>1007</v>
      </c>
      <c r="D71" s="560">
        <v>0.15430587000000001</v>
      </c>
      <c r="E71" s="561">
        <v>2.4550967400000001</v>
      </c>
      <c r="F71" s="560">
        <v>0</v>
      </c>
      <c r="G71" s="561">
        <v>0</v>
      </c>
      <c r="H71" s="561">
        <f t="shared" si="27"/>
        <v>0</v>
      </c>
      <c r="I71" s="561">
        <f t="shared" si="27"/>
        <v>0</v>
      </c>
      <c r="J71" s="562">
        <v>0</v>
      </c>
      <c r="K71" s="562">
        <v>0</v>
      </c>
      <c r="L71" s="561">
        <v>0</v>
      </c>
      <c r="M71" s="562">
        <v>0</v>
      </c>
      <c r="N71" s="562">
        <v>0</v>
      </c>
      <c r="O71" s="562">
        <v>0</v>
      </c>
      <c r="P71" s="562">
        <v>0</v>
      </c>
      <c r="Q71" s="562">
        <v>0</v>
      </c>
      <c r="R71" s="561">
        <f t="shared" si="21"/>
        <v>0</v>
      </c>
      <c r="S71" s="561">
        <f t="shared" si="22"/>
        <v>0</v>
      </c>
      <c r="T71" s="562">
        <v>0</v>
      </c>
      <c r="U71" s="562">
        <v>0</v>
      </c>
      <c r="V71" s="563" t="s">
        <v>298</v>
      </c>
    </row>
    <row r="72" spans="1:22" ht="45" x14ac:dyDescent="0.25">
      <c r="A72" s="214" t="s">
        <v>231</v>
      </c>
      <c r="B72" s="226" t="s">
        <v>1008</v>
      </c>
      <c r="C72" s="227" t="s">
        <v>1009</v>
      </c>
      <c r="D72" s="304">
        <v>0.27391553000000002</v>
      </c>
      <c r="E72" s="190">
        <v>0</v>
      </c>
      <c r="F72" s="304">
        <f>D72</f>
        <v>0.27391553000000002</v>
      </c>
      <c r="G72" s="133">
        <v>4.5805213699999996</v>
      </c>
      <c r="H72" s="133">
        <f t="shared" si="24"/>
        <v>4.5805213699999996</v>
      </c>
      <c r="I72" s="133">
        <f t="shared" si="25"/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50">
        <f>G72</f>
        <v>4.5805213699999996</v>
      </c>
      <c r="Q72" s="550">
        <v>0</v>
      </c>
      <c r="R72" s="133">
        <f t="shared" si="21"/>
        <v>0.27391553000000002</v>
      </c>
      <c r="S72" s="133">
        <f t="shared" si="22"/>
        <v>4.5805213699999996</v>
      </c>
      <c r="T72" s="58">
        <v>0</v>
      </c>
      <c r="U72" s="58">
        <v>0</v>
      </c>
      <c r="V72" s="152" t="s">
        <v>298</v>
      </c>
    </row>
    <row r="73" spans="1:22" ht="45" x14ac:dyDescent="0.25">
      <c r="A73" s="214" t="s">
        <v>231</v>
      </c>
      <c r="B73" s="228" t="s">
        <v>1010</v>
      </c>
      <c r="C73" s="547" t="s">
        <v>1011</v>
      </c>
      <c r="D73" s="150">
        <v>0</v>
      </c>
      <c r="E73" s="121">
        <v>0</v>
      </c>
      <c r="F73" s="150">
        <f>D73</f>
        <v>0</v>
      </c>
      <c r="G73" s="58">
        <v>0</v>
      </c>
      <c r="H73" s="58">
        <f t="shared" si="24"/>
        <v>0</v>
      </c>
      <c r="I73" s="58">
        <f t="shared" si="25"/>
        <v>0</v>
      </c>
      <c r="J73" s="58">
        <v>0</v>
      </c>
      <c r="K73" s="58">
        <v>0</v>
      </c>
      <c r="L73" s="58">
        <v>0</v>
      </c>
      <c r="M73" s="58">
        <v>0</v>
      </c>
      <c r="N73" s="58">
        <v>0</v>
      </c>
      <c r="O73" s="58">
        <v>0</v>
      </c>
      <c r="P73" s="58">
        <v>0</v>
      </c>
      <c r="Q73" s="58">
        <v>0</v>
      </c>
      <c r="R73" s="58">
        <f t="shared" si="21"/>
        <v>0</v>
      </c>
      <c r="S73" s="58">
        <f t="shared" si="22"/>
        <v>0</v>
      </c>
      <c r="T73" s="58">
        <v>0</v>
      </c>
      <c r="U73" s="58">
        <v>0</v>
      </c>
      <c r="V73" s="152" t="s">
        <v>298</v>
      </c>
    </row>
    <row r="74" spans="1:22" ht="45" x14ac:dyDescent="0.25">
      <c r="A74" s="214" t="s">
        <v>231</v>
      </c>
      <c r="B74" s="228" t="s">
        <v>1012</v>
      </c>
      <c r="C74" s="547" t="s">
        <v>1013</v>
      </c>
      <c r="D74" s="304">
        <v>0.27313720000000002</v>
      </c>
      <c r="E74" s="190">
        <v>0</v>
      </c>
      <c r="F74" s="304">
        <f>D74</f>
        <v>0.27313720000000002</v>
      </c>
      <c r="G74" s="133">
        <v>4.5580941099999999</v>
      </c>
      <c r="H74" s="133">
        <f t="shared" si="24"/>
        <v>0</v>
      </c>
      <c r="I74" s="133">
        <f t="shared" si="25"/>
        <v>0</v>
      </c>
      <c r="J74" s="58">
        <v>0</v>
      </c>
      <c r="K74" s="58">
        <v>0</v>
      </c>
      <c r="L74" s="58">
        <v>0</v>
      </c>
      <c r="M74" s="58">
        <v>0</v>
      </c>
      <c r="N74" s="58">
        <v>0</v>
      </c>
      <c r="O74" s="58">
        <v>0</v>
      </c>
      <c r="P74" s="58">
        <v>0</v>
      </c>
      <c r="Q74" s="58">
        <v>0</v>
      </c>
      <c r="R74" s="133">
        <f t="shared" si="21"/>
        <v>0.27313720000000002</v>
      </c>
      <c r="S74" s="133">
        <f t="shared" si="22"/>
        <v>4.5580941099999999</v>
      </c>
      <c r="T74" s="58">
        <v>0</v>
      </c>
      <c r="U74" s="58">
        <v>0</v>
      </c>
      <c r="V74" s="152" t="s">
        <v>298</v>
      </c>
    </row>
    <row r="75" spans="1:22" ht="45" x14ac:dyDescent="0.25">
      <c r="A75" s="214" t="s">
        <v>231</v>
      </c>
      <c r="B75" s="228" t="s">
        <v>1014</v>
      </c>
      <c r="C75" s="547" t="s">
        <v>1015</v>
      </c>
      <c r="D75" s="150">
        <v>0</v>
      </c>
      <c r="E75" s="121">
        <v>0</v>
      </c>
      <c r="F75" s="150">
        <f>D75</f>
        <v>0</v>
      </c>
      <c r="G75" s="58">
        <v>0</v>
      </c>
      <c r="H75" s="58">
        <f t="shared" si="24"/>
        <v>0</v>
      </c>
      <c r="I75" s="58">
        <f t="shared" si="25"/>
        <v>0</v>
      </c>
      <c r="J75" s="58">
        <v>0</v>
      </c>
      <c r="K75" s="58">
        <v>0</v>
      </c>
      <c r="L75" s="58">
        <v>0</v>
      </c>
      <c r="M75" s="58">
        <v>0</v>
      </c>
      <c r="N75" s="58">
        <v>0</v>
      </c>
      <c r="O75" s="58">
        <v>0</v>
      </c>
      <c r="P75" s="58">
        <v>0</v>
      </c>
      <c r="Q75" s="58">
        <v>0</v>
      </c>
      <c r="R75" s="58">
        <f t="shared" si="21"/>
        <v>0</v>
      </c>
      <c r="S75" s="58">
        <f t="shared" si="22"/>
        <v>0</v>
      </c>
      <c r="T75" s="58">
        <v>0</v>
      </c>
      <c r="U75" s="58">
        <v>0</v>
      </c>
      <c r="V75" s="152" t="s">
        <v>298</v>
      </c>
    </row>
    <row r="76" spans="1:22" ht="45" x14ac:dyDescent="0.25">
      <c r="A76" s="214" t="s">
        <v>231</v>
      </c>
      <c r="B76" s="226" t="s">
        <v>1016</v>
      </c>
      <c r="C76" s="227" t="s">
        <v>1017</v>
      </c>
      <c r="D76" s="304">
        <v>0.27391553000000002</v>
      </c>
      <c r="E76" s="190">
        <v>0</v>
      </c>
      <c r="F76" s="304">
        <f>D76</f>
        <v>0.27391553000000002</v>
      </c>
      <c r="G76" s="133">
        <v>4.5805213699999996</v>
      </c>
      <c r="H76" s="133">
        <f t="shared" si="24"/>
        <v>4.5805213699999996</v>
      </c>
      <c r="I76" s="133">
        <f t="shared" si="25"/>
        <v>0</v>
      </c>
      <c r="J76" s="58">
        <v>0</v>
      </c>
      <c r="K76" s="58">
        <v>0</v>
      </c>
      <c r="L76" s="58">
        <v>0</v>
      </c>
      <c r="M76" s="58">
        <v>0</v>
      </c>
      <c r="N76" s="58">
        <v>0</v>
      </c>
      <c r="O76" s="58">
        <v>0</v>
      </c>
      <c r="P76" s="550">
        <f>G76</f>
        <v>4.5805213699999996</v>
      </c>
      <c r="Q76" s="550">
        <v>0</v>
      </c>
      <c r="R76" s="133">
        <f t="shared" si="21"/>
        <v>0.27391553000000002</v>
      </c>
      <c r="S76" s="133">
        <f t="shared" si="22"/>
        <v>4.5805213699999996</v>
      </c>
      <c r="T76" s="58">
        <v>0</v>
      </c>
      <c r="U76" s="58">
        <v>0</v>
      </c>
      <c r="V76" s="152" t="s">
        <v>298</v>
      </c>
    </row>
    <row r="77" spans="1:22" s="564" customFormat="1" ht="45" x14ac:dyDescent="0.25">
      <c r="A77" s="565" t="s">
        <v>231</v>
      </c>
      <c r="B77" s="558" t="s">
        <v>1018</v>
      </c>
      <c r="C77" s="559" t="s">
        <v>1019</v>
      </c>
      <c r="D77" s="560">
        <v>0.15430587000000001</v>
      </c>
      <c r="E77" s="561">
        <v>2.4550967400000001</v>
      </c>
      <c r="F77" s="560">
        <v>0</v>
      </c>
      <c r="G77" s="561">
        <v>0</v>
      </c>
      <c r="H77" s="561">
        <f>J77+L77+N77+P77</f>
        <v>0</v>
      </c>
      <c r="I77" s="561">
        <f>K77+M77+O77+Q77</f>
        <v>0</v>
      </c>
      <c r="J77" s="562">
        <v>0</v>
      </c>
      <c r="K77" s="562">
        <v>0</v>
      </c>
      <c r="L77" s="561">
        <v>0</v>
      </c>
      <c r="M77" s="562">
        <v>0</v>
      </c>
      <c r="N77" s="562">
        <v>0</v>
      </c>
      <c r="O77" s="562">
        <v>0</v>
      </c>
      <c r="P77" s="562">
        <v>0</v>
      </c>
      <c r="Q77" s="562">
        <v>0</v>
      </c>
      <c r="R77" s="561">
        <f t="shared" si="21"/>
        <v>0</v>
      </c>
      <c r="S77" s="561">
        <f t="shared" si="22"/>
        <v>0</v>
      </c>
      <c r="T77" s="562">
        <v>0</v>
      </c>
      <c r="U77" s="562">
        <v>0</v>
      </c>
      <c r="V77" s="563" t="s">
        <v>298</v>
      </c>
    </row>
    <row r="78" spans="1:22" ht="45" x14ac:dyDescent="0.25">
      <c r="A78" s="214" t="s">
        <v>231</v>
      </c>
      <c r="B78" s="228" t="s">
        <v>1020</v>
      </c>
      <c r="C78" s="547" t="s">
        <v>1021</v>
      </c>
      <c r="D78" s="150">
        <v>0</v>
      </c>
      <c r="E78" s="121">
        <v>0</v>
      </c>
      <c r="F78" s="150">
        <f>D78</f>
        <v>0</v>
      </c>
      <c r="G78" s="58">
        <v>0</v>
      </c>
      <c r="H78" s="58">
        <f t="shared" si="24"/>
        <v>0</v>
      </c>
      <c r="I78" s="58">
        <f t="shared" si="25"/>
        <v>0</v>
      </c>
      <c r="J78" s="58">
        <v>0</v>
      </c>
      <c r="K78" s="58">
        <v>0</v>
      </c>
      <c r="L78" s="58">
        <v>0</v>
      </c>
      <c r="M78" s="58">
        <v>0</v>
      </c>
      <c r="N78" s="58">
        <v>0</v>
      </c>
      <c r="O78" s="58">
        <v>0</v>
      </c>
      <c r="P78" s="58">
        <v>0</v>
      </c>
      <c r="Q78" s="58">
        <v>0</v>
      </c>
      <c r="R78" s="58">
        <f t="shared" si="21"/>
        <v>0</v>
      </c>
      <c r="S78" s="58">
        <f t="shared" si="22"/>
        <v>0</v>
      </c>
      <c r="T78" s="58">
        <v>0</v>
      </c>
      <c r="U78" s="58">
        <v>0</v>
      </c>
      <c r="V78" s="152" t="s">
        <v>298</v>
      </c>
    </row>
    <row r="79" spans="1:22" ht="45" x14ac:dyDescent="0.25">
      <c r="A79" s="214" t="s">
        <v>231</v>
      </c>
      <c r="B79" s="228" t="s">
        <v>1022</v>
      </c>
      <c r="C79" s="547" t="s">
        <v>1023</v>
      </c>
      <c r="D79" s="150">
        <v>0</v>
      </c>
      <c r="E79" s="121">
        <v>0</v>
      </c>
      <c r="F79" s="150">
        <f>D79</f>
        <v>0</v>
      </c>
      <c r="G79" s="58">
        <v>0</v>
      </c>
      <c r="H79" s="58">
        <f t="shared" si="24"/>
        <v>0</v>
      </c>
      <c r="I79" s="58">
        <f t="shared" si="25"/>
        <v>0</v>
      </c>
      <c r="J79" s="58">
        <v>0</v>
      </c>
      <c r="K79" s="58">
        <v>0</v>
      </c>
      <c r="L79" s="58">
        <v>0</v>
      </c>
      <c r="M79" s="58">
        <v>0</v>
      </c>
      <c r="N79" s="58">
        <v>0</v>
      </c>
      <c r="O79" s="58">
        <v>0</v>
      </c>
      <c r="P79" s="58">
        <v>0</v>
      </c>
      <c r="Q79" s="58">
        <v>0</v>
      </c>
      <c r="R79" s="58">
        <f t="shared" si="21"/>
        <v>0</v>
      </c>
      <c r="S79" s="58">
        <f t="shared" si="22"/>
        <v>0</v>
      </c>
      <c r="T79" s="58">
        <v>0</v>
      </c>
      <c r="U79" s="58">
        <v>0</v>
      </c>
      <c r="V79" s="152" t="s">
        <v>298</v>
      </c>
    </row>
    <row r="80" spans="1:22" ht="45" x14ac:dyDescent="0.25">
      <c r="A80" s="214" t="s">
        <v>231</v>
      </c>
      <c r="B80" s="228" t="s">
        <v>1024</v>
      </c>
      <c r="C80" s="547" t="s">
        <v>1025</v>
      </c>
      <c r="D80" s="304">
        <v>0.27313720000000002</v>
      </c>
      <c r="E80" s="190">
        <v>0</v>
      </c>
      <c r="F80" s="304">
        <f>D80</f>
        <v>0.27313720000000002</v>
      </c>
      <c r="G80" s="133">
        <v>4.5580941099999999</v>
      </c>
      <c r="H80" s="133">
        <f t="shared" si="24"/>
        <v>0</v>
      </c>
      <c r="I80" s="133">
        <f t="shared" si="25"/>
        <v>0</v>
      </c>
      <c r="J80" s="58">
        <v>0</v>
      </c>
      <c r="K80" s="58">
        <v>0</v>
      </c>
      <c r="L80" s="58">
        <v>0</v>
      </c>
      <c r="M80" s="58">
        <v>0</v>
      </c>
      <c r="N80" s="58">
        <v>0</v>
      </c>
      <c r="O80" s="58">
        <v>0</v>
      </c>
      <c r="P80" s="58">
        <v>0</v>
      </c>
      <c r="Q80" s="58">
        <v>0</v>
      </c>
      <c r="R80" s="133">
        <f t="shared" si="21"/>
        <v>0.27313720000000002</v>
      </c>
      <c r="S80" s="133">
        <f t="shared" si="22"/>
        <v>4.5580941099999999</v>
      </c>
      <c r="T80" s="58">
        <v>0</v>
      </c>
      <c r="U80" s="58">
        <v>0</v>
      </c>
      <c r="V80" s="152" t="s">
        <v>298</v>
      </c>
    </row>
    <row r="81" spans="1:22" ht="45" x14ac:dyDescent="0.25">
      <c r="A81" s="214" t="s">
        <v>231</v>
      </c>
      <c r="B81" s="228" t="s">
        <v>1026</v>
      </c>
      <c r="C81" s="547" t="s">
        <v>1027</v>
      </c>
      <c r="D81" s="304">
        <v>0.27391553000000002</v>
      </c>
      <c r="E81" s="190">
        <v>0</v>
      </c>
      <c r="F81" s="304">
        <f>D81</f>
        <v>0.27391553000000002</v>
      </c>
      <c r="G81" s="133">
        <v>4.5805213699999996</v>
      </c>
      <c r="H81" s="133">
        <f t="shared" si="24"/>
        <v>0</v>
      </c>
      <c r="I81" s="133">
        <f t="shared" si="25"/>
        <v>0</v>
      </c>
      <c r="J81" s="58">
        <v>0</v>
      </c>
      <c r="K81" s="58">
        <v>0</v>
      </c>
      <c r="L81" s="58">
        <v>0</v>
      </c>
      <c r="M81" s="58">
        <v>0</v>
      </c>
      <c r="N81" s="58">
        <v>0</v>
      </c>
      <c r="O81" s="58">
        <v>0</v>
      </c>
      <c r="P81" s="58">
        <v>0</v>
      </c>
      <c r="Q81" s="58">
        <v>0</v>
      </c>
      <c r="R81" s="133">
        <f t="shared" si="21"/>
        <v>0.27391553000000002</v>
      </c>
      <c r="S81" s="133">
        <f t="shared" si="22"/>
        <v>4.5805213699999996</v>
      </c>
      <c r="T81" s="58">
        <v>0</v>
      </c>
      <c r="U81" s="58">
        <v>0</v>
      </c>
      <c r="V81" s="152" t="s">
        <v>298</v>
      </c>
    </row>
    <row r="82" spans="1:22" ht="45" x14ac:dyDescent="0.25">
      <c r="A82" s="214" t="s">
        <v>231</v>
      </c>
      <c r="B82" s="228" t="s">
        <v>1028</v>
      </c>
      <c r="C82" s="547" t="s">
        <v>1029</v>
      </c>
      <c r="D82" s="304">
        <v>0.27313720000000002</v>
      </c>
      <c r="E82" s="190">
        <v>0</v>
      </c>
      <c r="F82" s="304">
        <f>D82</f>
        <v>0.27313720000000002</v>
      </c>
      <c r="G82" s="133">
        <v>4.5580941099999999</v>
      </c>
      <c r="H82" s="133">
        <f t="shared" si="24"/>
        <v>0</v>
      </c>
      <c r="I82" s="133">
        <f t="shared" si="25"/>
        <v>0</v>
      </c>
      <c r="J82" s="58">
        <v>0</v>
      </c>
      <c r="K82" s="58">
        <v>0</v>
      </c>
      <c r="L82" s="58">
        <v>0</v>
      </c>
      <c r="M82" s="58">
        <v>0</v>
      </c>
      <c r="N82" s="58">
        <v>0</v>
      </c>
      <c r="O82" s="58">
        <v>0</v>
      </c>
      <c r="P82" s="58">
        <v>0</v>
      </c>
      <c r="Q82" s="58">
        <v>0</v>
      </c>
      <c r="R82" s="133">
        <f t="shared" si="21"/>
        <v>0.27313720000000002</v>
      </c>
      <c r="S82" s="133">
        <f t="shared" si="22"/>
        <v>4.5580941099999999</v>
      </c>
      <c r="T82" s="58">
        <v>0</v>
      </c>
      <c r="U82" s="58">
        <v>0</v>
      </c>
      <c r="V82" s="152" t="s">
        <v>298</v>
      </c>
    </row>
    <row r="83" spans="1:22" s="564" customFormat="1" ht="45" x14ac:dyDescent="0.25">
      <c r="A83" s="565" t="s">
        <v>231</v>
      </c>
      <c r="B83" s="558" t="s">
        <v>1030</v>
      </c>
      <c r="C83" s="559" t="s">
        <v>1031</v>
      </c>
      <c r="D83" s="560">
        <v>0.59862981999999998</v>
      </c>
      <c r="E83" s="561">
        <v>10.096494160000001</v>
      </c>
      <c r="F83" s="560">
        <v>0</v>
      </c>
      <c r="G83" s="561">
        <v>0</v>
      </c>
      <c r="H83" s="561">
        <f>J83+L83+N83+P83</f>
        <v>0</v>
      </c>
      <c r="I83" s="561">
        <f>K83+M83+O83+Q83</f>
        <v>0</v>
      </c>
      <c r="J83" s="562">
        <v>0</v>
      </c>
      <c r="K83" s="562">
        <v>0</v>
      </c>
      <c r="L83" s="561">
        <v>0</v>
      </c>
      <c r="M83" s="562">
        <v>0</v>
      </c>
      <c r="N83" s="562">
        <v>0</v>
      </c>
      <c r="O83" s="562">
        <v>0</v>
      </c>
      <c r="P83" s="562">
        <v>0</v>
      </c>
      <c r="Q83" s="562">
        <v>0</v>
      </c>
      <c r="R83" s="561">
        <f t="shared" si="21"/>
        <v>0</v>
      </c>
      <c r="S83" s="561">
        <f t="shared" si="22"/>
        <v>0</v>
      </c>
      <c r="T83" s="562">
        <v>0</v>
      </c>
      <c r="U83" s="562">
        <v>0</v>
      </c>
      <c r="V83" s="563" t="s">
        <v>298</v>
      </c>
    </row>
    <row r="84" spans="1:22" s="122" customFormat="1" ht="45" x14ac:dyDescent="0.25">
      <c r="A84" s="214" t="s">
        <v>231</v>
      </c>
      <c r="B84" s="226" t="s">
        <v>1032</v>
      </c>
      <c r="C84" s="227" t="s">
        <v>1033</v>
      </c>
      <c r="D84" s="304">
        <v>0.36259628999999999</v>
      </c>
      <c r="E84" s="190">
        <v>0</v>
      </c>
      <c r="F84" s="304">
        <f>D84</f>
        <v>0.36259628999999999</v>
      </c>
      <c r="G84" s="133">
        <v>6.5611516499999993</v>
      </c>
      <c r="H84" s="133">
        <f t="shared" si="24"/>
        <v>6.5611516499999993</v>
      </c>
      <c r="I84" s="133">
        <f t="shared" si="25"/>
        <v>0</v>
      </c>
      <c r="J84" s="58">
        <v>0</v>
      </c>
      <c r="K84" s="58">
        <v>0</v>
      </c>
      <c r="L84" s="58">
        <v>0</v>
      </c>
      <c r="M84" s="58">
        <v>0</v>
      </c>
      <c r="N84" s="550">
        <f>G84</f>
        <v>6.5611516499999993</v>
      </c>
      <c r="O84" s="550">
        <v>0</v>
      </c>
      <c r="P84" s="58">
        <v>0</v>
      </c>
      <c r="Q84" s="58">
        <v>0</v>
      </c>
      <c r="R84" s="133">
        <f t="shared" si="21"/>
        <v>0.36259628999999999</v>
      </c>
      <c r="S84" s="133">
        <f t="shared" si="22"/>
        <v>6.5611516499999993</v>
      </c>
      <c r="T84" s="58">
        <v>0</v>
      </c>
      <c r="U84" s="58">
        <v>0</v>
      </c>
      <c r="V84" s="152" t="s">
        <v>298</v>
      </c>
    </row>
    <row r="85" spans="1:22" s="123" customFormat="1" ht="45" x14ac:dyDescent="0.25">
      <c r="A85" s="214" t="s">
        <v>231</v>
      </c>
      <c r="B85" s="226" t="s">
        <v>1034</v>
      </c>
      <c r="C85" s="227" t="s">
        <v>1035</v>
      </c>
      <c r="D85" s="304">
        <v>0.36259628999999999</v>
      </c>
      <c r="E85" s="190">
        <v>0</v>
      </c>
      <c r="F85" s="304">
        <f>D85</f>
        <v>0.36259628999999999</v>
      </c>
      <c r="G85" s="133">
        <v>6.5611516499999993</v>
      </c>
      <c r="H85" s="133">
        <f t="shared" si="24"/>
        <v>6.5611516499999993</v>
      </c>
      <c r="I85" s="133">
        <f t="shared" si="25"/>
        <v>0</v>
      </c>
      <c r="J85" s="58">
        <v>0</v>
      </c>
      <c r="K85" s="58">
        <v>0</v>
      </c>
      <c r="L85" s="58">
        <v>0</v>
      </c>
      <c r="M85" s="58">
        <v>0</v>
      </c>
      <c r="N85" s="550">
        <f>G85</f>
        <v>6.5611516499999993</v>
      </c>
      <c r="O85" s="550">
        <v>0</v>
      </c>
      <c r="P85" s="58">
        <v>0</v>
      </c>
      <c r="Q85" s="58">
        <v>0</v>
      </c>
      <c r="R85" s="133">
        <f t="shared" si="21"/>
        <v>0.36259628999999999</v>
      </c>
      <c r="S85" s="133">
        <f t="shared" si="22"/>
        <v>6.5611516499999993</v>
      </c>
      <c r="T85" s="58">
        <v>0</v>
      </c>
      <c r="U85" s="58">
        <v>0</v>
      </c>
      <c r="V85" s="152" t="s">
        <v>298</v>
      </c>
    </row>
    <row r="86" spans="1:22" ht="30.75" customHeight="1" x14ac:dyDescent="0.2">
      <c r="A86" s="259" t="s">
        <v>179</v>
      </c>
      <c r="B86" s="249" t="s">
        <v>233</v>
      </c>
      <c r="C86" s="307" t="s">
        <v>183</v>
      </c>
      <c r="D86" s="278">
        <v>0</v>
      </c>
      <c r="E86" s="134">
        <v>0</v>
      </c>
      <c r="F86" s="134">
        <v>0</v>
      </c>
      <c r="G86" s="134">
        <v>0</v>
      </c>
      <c r="H86" s="134">
        <v>0</v>
      </c>
      <c r="I86" s="134">
        <v>0</v>
      </c>
      <c r="J86" s="134">
        <v>0</v>
      </c>
      <c r="K86" s="134">
        <v>0</v>
      </c>
      <c r="L86" s="134">
        <v>0</v>
      </c>
      <c r="M86" s="134">
        <v>0</v>
      </c>
      <c r="N86" s="134">
        <v>0</v>
      </c>
      <c r="O86" s="134">
        <v>0</v>
      </c>
      <c r="P86" s="134">
        <v>0</v>
      </c>
      <c r="Q86" s="134">
        <v>0</v>
      </c>
      <c r="R86" s="134">
        <v>0</v>
      </c>
      <c r="S86" s="134">
        <v>0</v>
      </c>
      <c r="T86" s="134">
        <v>0</v>
      </c>
      <c r="U86" s="55">
        <v>0</v>
      </c>
      <c r="V86" s="151" t="s">
        <v>298</v>
      </c>
    </row>
    <row r="87" spans="1:22" s="302" customFormat="1" ht="30.75" customHeight="1" x14ac:dyDescent="0.2">
      <c r="A87" s="260" t="s">
        <v>234</v>
      </c>
      <c r="B87" s="256" t="s">
        <v>235</v>
      </c>
      <c r="C87" s="308" t="s">
        <v>183</v>
      </c>
      <c r="D87" s="266">
        <f t="shared" ref="D87:T87" si="28">D88+D118</f>
        <v>21.342490999999995</v>
      </c>
      <c r="E87" s="231">
        <f t="shared" si="28"/>
        <v>44.558838860000009</v>
      </c>
      <c r="F87" s="231">
        <f t="shared" si="28"/>
        <v>17.811857850000003</v>
      </c>
      <c r="G87" s="245">
        <f t="shared" si="28"/>
        <v>282.14757270000007</v>
      </c>
      <c r="H87" s="245">
        <f t="shared" si="28"/>
        <v>55.662851939999996</v>
      </c>
      <c r="I87" s="245">
        <f t="shared" si="28"/>
        <v>0</v>
      </c>
      <c r="J87" s="245">
        <f t="shared" si="28"/>
        <v>0</v>
      </c>
      <c r="K87" s="245">
        <f t="shared" si="28"/>
        <v>0</v>
      </c>
      <c r="L87" s="245">
        <f t="shared" si="28"/>
        <v>0</v>
      </c>
      <c r="M87" s="245">
        <f t="shared" si="28"/>
        <v>0</v>
      </c>
      <c r="N87" s="245">
        <f t="shared" si="28"/>
        <v>55.662851939999996</v>
      </c>
      <c r="O87" s="245">
        <f t="shared" si="28"/>
        <v>0</v>
      </c>
      <c r="P87" s="245">
        <f t="shared" si="28"/>
        <v>0</v>
      </c>
      <c r="Q87" s="245">
        <f t="shared" si="28"/>
        <v>0</v>
      </c>
      <c r="R87" s="231">
        <f t="shared" si="28"/>
        <v>17.811857850000003</v>
      </c>
      <c r="S87" s="245">
        <f t="shared" si="28"/>
        <v>282.14757270000007</v>
      </c>
      <c r="T87" s="244">
        <f t="shared" si="28"/>
        <v>0</v>
      </c>
      <c r="U87" s="232">
        <v>0</v>
      </c>
      <c r="V87" s="233" t="s">
        <v>298</v>
      </c>
    </row>
    <row r="88" spans="1:22" s="302" customFormat="1" ht="21" customHeight="1" x14ac:dyDescent="0.2">
      <c r="A88" s="261" t="s">
        <v>236</v>
      </c>
      <c r="B88" s="256" t="s">
        <v>237</v>
      </c>
      <c r="C88" s="308" t="s">
        <v>183</v>
      </c>
      <c r="D88" s="299">
        <f t="shared" ref="D88:T88" si="29">SUM(D89:D117)</f>
        <v>21.342490999999995</v>
      </c>
      <c r="E88" s="245">
        <f t="shared" si="29"/>
        <v>44.558838860000009</v>
      </c>
      <c r="F88" s="245">
        <f t="shared" si="29"/>
        <v>17.811857850000003</v>
      </c>
      <c r="G88" s="231">
        <f t="shared" si="29"/>
        <v>282.14757270000007</v>
      </c>
      <c r="H88" s="231">
        <f t="shared" si="29"/>
        <v>55.662851939999996</v>
      </c>
      <c r="I88" s="231">
        <f t="shared" si="29"/>
        <v>0</v>
      </c>
      <c r="J88" s="231">
        <f t="shared" si="29"/>
        <v>0</v>
      </c>
      <c r="K88" s="231">
        <f t="shared" si="29"/>
        <v>0</v>
      </c>
      <c r="L88" s="231">
        <f t="shared" si="29"/>
        <v>0</v>
      </c>
      <c r="M88" s="231">
        <f t="shared" si="29"/>
        <v>0</v>
      </c>
      <c r="N88" s="231">
        <f t="shared" si="29"/>
        <v>55.662851939999996</v>
      </c>
      <c r="O88" s="231">
        <f t="shared" si="29"/>
        <v>0</v>
      </c>
      <c r="P88" s="231">
        <f t="shared" si="29"/>
        <v>0</v>
      </c>
      <c r="Q88" s="231">
        <f t="shared" si="29"/>
        <v>0</v>
      </c>
      <c r="R88" s="245">
        <f t="shared" si="29"/>
        <v>17.811857850000003</v>
      </c>
      <c r="S88" s="231">
        <f t="shared" si="29"/>
        <v>282.14757270000007</v>
      </c>
      <c r="T88" s="232">
        <f t="shared" si="29"/>
        <v>0</v>
      </c>
      <c r="U88" s="232">
        <v>0</v>
      </c>
      <c r="V88" s="233" t="s">
        <v>298</v>
      </c>
    </row>
    <row r="89" spans="1:22" ht="30" x14ac:dyDescent="0.25">
      <c r="A89" s="258" t="s">
        <v>236</v>
      </c>
      <c r="B89" s="226" t="s">
        <v>1036</v>
      </c>
      <c r="C89" s="227" t="s">
        <v>1037</v>
      </c>
      <c r="D89" s="304">
        <v>0.74544385999999996</v>
      </c>
      <c r="E89" s="190">
        <v>0</v>
      </c>
      <c r="F89" s="304">
        <f>D89</f>
        <v>0.74544385999999996</v>
      </c>
      <c r="G89" s="133">
        <v>13.579032810000001</v>
      </c>
      <c r="H89" s="133">
        <f t="shared" ref="H89" si="30">J89+L89+N89+P89</f>
        <v>13.579032810000001</v>
      </c>
      <c r="I89" s="133">
        <f>K89+M89+O89+Q89</f>
        <v>0</v>
      </c>
      <c r="J89" s="224">
        <v>0</v>
      </c>
      <c r="K89" s="224">
        <v>0</v>
      </c>
      <c r="L89" s="224">
        <v>0</v>
      </c>
      <c r="M89" s="224">
        <v>0</v>
      </c>
      <c r="N89" s="550">
        <f>G89</f>
        <v>13.579032810000001</v>
      </c>
      <c r="O89" s="550">
        <v>0</v>
      </c>
      <c r="P89" s="224">
        <v>0</v>
      </c>
      <c r="Q89" s="224">
        <v>0</v>
      </c>
      <c r="R89" s="133">
        <f t="shared" ref="R89:R117" si="31">IF(I89=0,F89,IF(I89&gt;0,0))</f>
        <v>0.74544385999999996</v>
      </c>
      <c r="S89" s="133">
        <f t="shared" ref="S89:S117" si="32">G89-I89</f>
        <v>13.579032810000001</v>
      </c>
      <c r="T89" s="121">
        <v>0</v>
      </c>
      <c r="U89" s="58">
        <v>0</v>
      </c>
      <c r="V89" s="152" t="s">
        <v>298</v>
      </c>
    </row>
    <row r="90" spans="1:22" ht="30" x14ac:dyDescent="0.25">
      <c r="A90" s="214" t="s">
        <v>236</v>
      </c>
      <c r="B90" s="226" t="s">
        <v>1038</v>
      </c>
      <c r="C90" s="227" t="s">
        <v>1039</v>
      </c>
      <c r="D90" s="304">
        <v>0.63111010999999995</v>
      </c>
      <c r="E90" s="190">
        <v>0</v>
      </c>
      <c r="F90" s="304">
        <f>D90</f>
        <v>0.63111010999999995</v>
      </c>
      <c r="G90" s="133">
        <v>11.517700510000001</v>
      </c>
      <c r="H90" s="133">
        <f t="shared" ref="H90:H117" si="33">J90+L90+N90+P90</f>
        <v>11.517700510000001</v>
      </c>
      <c r="I90" s="133">
        <f t="shared" ref="I90:I117" si="34">K90+M90+O90+Q90</f>
        <v>0</v>
      </c>
      <c r="J90" s="224">
        <v>0</v>
      </c>
      <c r="K90" s="224">
        <v>0</v>
      </c>
      <c r="L90" s="224">
        <v>0</v>
      </c>
      <c r="M90" s="224">
        <v>0</v>
      </c>
      <c r="N90" s="550">
        <f>G90</f>
        <v>11.517700510000001</v>
      </c>
      <c r="O90" s="550">
        <v>0</v>
      </c>
      <c r="P90" s="224">
        <v>0</v>
      </c>
      <c r="Q90" s="224">
        <v>0</v>
      </c>
      <c r="R90" s="133">
        <f t="shared" si="31"/>
        <v>0.63111010999999995</v>
      </c>
      <c r="S90" s="133">
        <f t="shared" si="32"/>
        <v>11.517700510000001</v>
      </c>
      <c r="T90" s="121">
        <v>0</v>
      </c>
      <c r="U90" s="58">
        <v>0</v>
      </c>
      <c r="V90" s="152" t="s">
        <v>298</v>
      </c>
    </row>
    <row r="91" spans="1:22" ht="30" x14ac:dyDescent="0.25">
      <c r="A91" s="258" t="s">
        <v>236</v>
      </c>
      <c r="B91" s="226" t="s">
        <v>1040</v>
      </c>
      <c r="C91" s="227" t="s">
        <v>1041</v>
      </c>
      <c r="D91" s="304">
        <v>0.60264647000000005</v>
      </c>
      <c r="E91" s="190">
        <v>0</v>
      </c>
      <c r="F91" s="304">
        <f>D91</f>
        <v>0.60264647000000005</v>
      </c>
      <c r="G91" s="133">
        <v>10.801438600000001</v>
      </c>
      <c r="H91" s="133">
        <f t="shared" si="33"/>
        <v>10.801438600000001</v>
      </c>
      <c r="I91" s="133">
        <f t="shared" si="34"/>
        <v>0</v>
      </c>
      <c r="J91" s="224">
        <v>0</v>
      </c>
      <c r="K91" s="224">
        <v>0</v>
      </c>
      <c r="L91" s="224">
        <v>0</v>
      </c>
      <c r="M91" s="224">
        <v>0</v>
      </c>
      <c r="N91" s="550">
        <f>G91</f>
        <v>10.801438600000001</v>
      </c>
      <c r="O91" s="550">
        <v>0</v>
      </c>
      <c r="P91" s="224">
        <v>0</v>
      </c>
      <c r="Q91" s="224">
        <v>0</v>
      </c>
      <c r="R91" s="133">
        <f t="shared" si="31"/>
        <v>0.60264647000000005</v>
      </c>
      <c r="S91" s="133">
        <f t="shared" si="32"/>
        <v>10.801438600000001</v>
      </c>
      <c r="T91" s="121">
        <v>0</v>
      </c>
      <c r="U91" s="58">
        <v>0</v>
      </c>
      <c r="V91" s="152" t="s">
        <v>298</v>
      </c>
    </row>
    <row r="92" spans="1:22" s="564" customFormat="1" ht="30" x14ac:dyDescent="0.25">
      <c r="A92" s="557" t="s">
        <v>236</v>
      </c>
      <c r="B92" s="558" t="s">
        <v>1042</v>
      </c>
      <c r="C92" s="559" t="s">
        <v>1043</v>
      </c>
      <c r="D92" s="560">
        <v>0.16759679</v>
      </c>
      <c r="E92" s="561">
        <v>2.8649503799999998</v>
      </c>
      <c r="F92" s="560">
        <v>0</v>
      </c>
      <c r="G92" s="561">
        <v>0</v>
      </c>
      <c r="H92" s="561">
        <f>J92+L92+N92+P92</f>
        <v>0</v>
      </c>
      <c r="I92" s="561">
        <f>K92+M92+O92+Q92</f>
        <v>0</v>
      </c>
      <c r="J92" s="562">
        <v>0</v>
      </c>
      <c r="K92" s="562">
        <v>0</v>
      </c>
      <c r="L92" s="561">
        <v>0</v>
      </c>
      <c r="M92" s="562">
        <v>0</v>
      </c>
      <c r="N92" s="562">
        <v>0</v>
      </c>
      <c r="O92" s="562">
        <v>0</v>
      </c>
      <c r="P92" s="562">
        <v>0</v>
      </c>
      <c r="Q92" s="562">
        <v>0</v>
      </c>
      <c r="R92" s="561">
        <f t="shared" si="31"/>
        <v>0</v>
      </c>
      <c r="S92" s="561">
        <f t="shared" si="32"/>
        <v>0</v>
      </c>
      <c r="T92" s="566">
        <v>0</v>
      </c>
      <c r="U92" s="562">
        <v>0</v>
      </c>
      <c r="V92" s="563" t="s">
        <v>298</v>
      </c>
    </row>
    <row r="93" spans="1:22" ht="30" x14ac:dyDescent="0.25">
      <c r="A93" s="214" t="s">
        <v>236</v>
      </c>
      <c r="B93" s="228" t="s">
        <v>1044</v>
      </c>
      <c r="C93" s="547" t="s">
        <v>1045</v>
      </c>
      <c r="D93" s="304">
        <v>0.42587610999999997</v>
      </c>
      <c r="E93" s="190">
        <v>0</v>
      </c>
      <c r="F93" s="304">
        <f t="shared" ref="F93:F101" si="35">D93</f>
        <v>0.42587610999999997</v>
      </c>
      <c r="G93" s="133">
        <v>8.3207194199999996</v>
      </c>
      <c r="H93" s="133">
        <f t="shared" si="33"/>
        <v>0</v>
      </c>
      <c r="I93" s="133">
        <f t="shared" si="34"/>
        <v>0</v>
      </c>
      <c r="J93" s="224">
        <v>0</v>
      </c>
      <c r="K93" s="224">
        <v>0</v>
      </c>
      <c r="L93" s="224">
        <v>0</v>
      </c>
      <c r="M93" s="224">
        <v>0</v>
      </c>
      <c r="N93" s="196">
        <v>0</v>
      </c>
      <c r="O93" s="224">
        <v>0</v>
      </c>
      <c r="P93" s="196">
        <v>0</v>
      </c>
      <c r="Q93" s="224">
        <v>0</v>
      </c>
      <c r="R93" s="133">
        <f t="shared" si="31"/>
        <v>0.42587610999999997</v>
      </c>
      <c r="S93" s="133">
        <f t="shared" si="32"/>
        <v>8.3207194199999996</v>
      </c>
      <c r="T93" s="121">
        <v>0</v>
      </c>
      <c r="U93" s="58">
        <v>0</v>
      </c>
      <c r="V93" s="152" t="s">
        <v>298</v>
      </c>
    </row>
    <row r="94" spans="1:22" ht="30" x14ac:dyDescent="0.25">
      <c r="A94" s="258" t="s">
        <v>236</v>
      </c>
      <c r="B94" s="228" t="s">
        <v>1046</v>
      </c>
      <c r="C94" s="547" t="s">
        <v>1047</v>
      </c>
      <c r="D94" s="304">
        <v>0.20766936999999999</v>
      </c>
      <c r="E94" s="190">
        <v>0</v>
      </c>
      <c r="F94" s="304">
        <f t="shared" si="35"/>
        <v>0.20766936999999999</v>
      </c>
      <c r="G94" s="133">
        <v>4.01774729</v>
      </c>
      <c r="H94" s="133">
        <f t="shared" si="33"/>
        <v>0</v>
      </c>
      <c r="I94" s="133">
        <f t="shared" si="34"/>
        <v>0</v>
      </c>
      <c r="J94" s="224">
        <v>0</v>
      </c>
      <c r="K94" s="224">
        <v>0</v>
      </c>
      <c r="L94" s="224">
        <v>0</v>
      </c>
      <c r="M94" s="224">
        <v>0</v>
      </c>
      <c r="N94" s="196">
        <v>0</v>
      </c>
      <c r="O94" s="224">
        <v>0</v>
      </c>
      <c r="P94" s="196">
        <v>0</v>
      </c>
      <c r="Q94" s="224">
        <v>0</v>
      </c>
      <c r="R94" s="133">
        <f t="shared" si="31"/>
        <v>0.20766936999999999</v>
      </c>
      <c r="S94" s="133">
        <f t="shared" si="32"/>
        <v>4.01774729</v>
      </c>
      <c r="T94" s="121">
        <v>0</v>
      </c>
      <c r="U94" s="58">
        <v>0</v>
      </c>
      <c r="V94" s="152" t="s">
        <v>298</v>
      </c>
    </row>
    <row r="95" spans="1:22" ht="30" x14ac:dyDescent="0.25">
      <c r="A95" s="258" t="s">
        <v>236</v>
      </c>
      <c r="B95" s="226" t="s">
        <v>1048</v>
      </c>
      <c r="C95" s="227" t="s">
        <v>1049</v>
      </c>
      <c r="D95" s="304">
        <v>0.36450157</v>
      </c>
      <c r="E95" s="190">
        <v>0</v>
      </c>
      <c r="F95" s="304">
        <f t="shared" si="35"/>
        <v>0.36450157</v>
      </c>
      <c r="G95" s="133">
        <v>7.3522682199999991</v>
      </c>
      <c r="H95" s="133">
        <f t="shared" si="33"/>
        <v>7.3522682199999991</v>
      </c>
      <c r="I95" s="133">
        <f t="shared" si="34"/>
        <v>0</v>
      </c>
      <c r="J95" s="224">
        <v>0</v>
      </c>
      <c r="K95" s="224">
        <v>0</v>
      </c>
      <c r="L95" s="224">
        <v>0</v>
      </c>
      <c r="M95" s="224">
        <v>0</v>
      </c>
      <c r="N95" s="555">
        <f>G95</f>
        <v>7.3522682199999991</v>
      </c>
      <c r="O95" s="550">
        <v>0</v>
      </c>
      <c r="P95" s="196">
        <v>0</v>
      </c>
      <c r="Q95" s="224">
        <v>0</v>
      </c>
      <c r="R95" s="133">
        <f t="shared" si="31"/>
        <v>0.36450157</v>
      </c>
      <c r="S95" s="133">
        <f t="shared" si="32"/>
        <v>7.3522682199999991</v>
      </c>
      <c r="T95" s="121">
        <v>0</v>
      </c>
      <c r="U95" s="58">
        <v>0</v>
      </c>
      <c r="V95" s="152" t="s">
        <v>298</v>
      </c>
    </row>
    <row r="96" spans="1:22" ht="30" x14ac:dyDescent="0.25">
      <c r="A96" s="214" t="s">
        <v>236</v>
      </c>
      <c r="B96" s="228" t="s">
        <v>1050</v>
      </c>
      <c r="C96" s="547" t="s">
        <v>1051</v>
      </c>
      <c r="D96" s="304">
        <v>0.33153871000000001</v>
      </c>
      <c r="E96" s="190">
        <v>0</v>
      </c>
      <c r="F96" s="304">
        <f t="shared" si="35"/>
        <v>0.33153871000000001</v>
      </c>
      <c r="G96" s="133">
        <v>6.3326614799999996</v>
      </c>
      <c r="H96" s="133">
        <f t="shared" si="33"/>
        <v>0</v>
      </c>
      <c r="I96" s="133">
        <f t="shared" si="34"/>
        <v>0</v>
      </c>
      <c r="J96" s="224">
        <v>0</v>
      </c>
      <c r="K96" s="224">
        <v>0</v>
      </c>
      <c r="L96" s="196">
        <v>0</v>
      </c>
      <c r="M96" s="224">
        <v>0</v>
      </c>
      <c r="N96" s="196">
        <v>0</v>
      </c>
      <c r="O96" s="224">
        <v>0</v>
      </c>
      <c r="P96" s="196">
        <v>0</v>
      </c>
      <c r="Q96" s="224">
        <v>0</v>
      </c>
      <c r="R96" s="133">
        <f t="shared" si="31"/>
        <v>0.33153871000000001</v>
      </c>
      <c r="S96" s="133">
        <f t="shared" si="32"/>
        <v>6.3326614799999996</v>
      </c>
      <c r="T96" s="121">
        <v>0</v>
      </c>
      <c r="U96" s="58">
        <v>0</v>
      </c>
      <c r="V96" s="152" t="s">
        <v>298</v>
      </c>
    </row>
    <row r="97" spans="1:22" ht="30" x14ac:dyDescent="0.25">
      <c r="A97" s="258" t="s">
        <v>236</v>
      </c>
      <c r="B97" s="228" t="s">
        <v>1052</v>
      </c>
      <c r="C97" s="547" t="s">
        <v>1053</v>
      </c>
      <c r="D97" s="304">
        <v>0.35624926000000001</v>
      </c>
      <c r="E97" s="190">
        <v>0</v>
      </c>
      <c r="F97" s="304">
        <f t="shared" si="35"/>
        <v>0.35624926000000001</v>
      </c>
      <c r="G97" s="133">
        <v>6.7109156399999996</v>
      </c>
      <c r="H97" s="133">
        <f t="shared" si="33"/>
        <v>0</v>
      </c>
      <c r="I97" s="133">
        <f t="shared" si="34"/>
        <v>0</v>
      </c>
      <c r="J97" s="224">
        <v>0</v>
      </c>
      <c r="K97" s="224">
        <v>0</v>
      </c>
      <c r="L97" s="196">
        <v>0</v>
      </c>
      <c r="M97" s="224">
        <v>0</v>
      </c>
      <c r="N97" s="196">
        <v>0</v>
      </c>
      <c r="O97" s="224">
        <v>0</v>
      </c>
      <c r="P97" s="196">
        <v>0</v>
      </c>
      <c r="Q97" s="224">
        <v>0</v>
      </c>
      <c r="R97" s="133">
        <f t="shared" si="31"/>
        <v>0.35624926000000001</v>
      </c>
      <c r="S97" s="133">
        <f t="shared" si="32"/>
        <v>6.7109156399999996</v>
      </c>
      <c r="T97" s="121">
        <v>0</v>
      </c>
      <c r="U97" s="58">
        <v>0</v>
      </c>
      <c r="V97" s="152" t="s">
        <v>298</v>
      </c>
    </row>
    <row r="98" spans="1:22" ht="30" x14ac:dyDescent="0.25">
      <c r="A98" s="258" t="s">
        <v>236</v>
      </c>
      <c r="B98" s="228" t="s">
        <v>1054</v>
      </c>
      <c r="C98" s="547" t="s">
        <v>1055</v>
      </c>
      <c r="D98" s="150">
        <v>0</v>
      </c>
      <c r="E98" s="121">
        <v>0</v>
      </c>
      <c r="F98" s="150">
        <f t="shared" si="35"/>
        <v>0</v>
      </c>
      <c r="G98" s="58">
        <v>0</v>
      </c>
      <c r="H98" s="58">
        <f t="shared" si="33"/>
        <v>0</v>
      </c>
      <c r="I98" s="58">
        <f t="shared" si="34"/>
        <v>0</v>
      </c>
      <c r="J98" s="224">
        <v>0</v>
      </c>
      <c r="K98" s="224">
        <v>0</v>
      </c>
      <c r="L98" s="196">
        <v>0</v>
      </c>
      <c r="M98" s="224">
        <v>0</v>
      </c>
      <c r="N98" s="196">
        <v>0</v>
      </c>
      <c r="O98" s="224">
        <v>0</v>
      </c>
      <c r="P98" s="196">
        <v>0</v>
      </c>
      <c r="Q98" s="224">
        <v>0</v>
      </c>
      <c r="R98" s="58">
        <f t="shared" si="31"/>
        <v>0</v>
      </c>
      <c r="S98" s="58">
        <f t="shared" si="32"/>
        <v>0</v>
      </c>
      <c r="T98" s="121">
        <v>0</v>
      </c>
      <c r="U98" s="58">
        <v>0</v>
      </c>
      <c r="V98" s="152" t="s">
        <v>298</v>
      </c>
    </row>
    <row r="99" spans="1:22" ht="30" x14ac:dyDescent="0.25">
      <c r="A99" s="258" t="s">
        <v>236</v>
      </c>
      <c r="B99" s="228" t="s">
        <v>1056</v>
      </c>
      <c r="C99" s="547" t="s">
        <v>1057</v>
      </c>
      <c r="D99" s="304">
        <v>0.25547815000000001</v>
      </c>
      <c r="E99" s="190">
        <v>0</v>
      </c>
      <c r="F99" s="304">
        <f t="shared" si="35"/>
        <v>0.25547815000000001</v>
      </c>
      <c r="G99" s="133">
        <v>4.7813886399999994</v>
      </c>
      <c r="H99" s="133">
        <f t="shared" si="33"/>
        <v>0</v>
      </c>
      <c r="I99" s="133">
        <f t="shared" si="34"/>
        <v>0</v>
      </c>
      <c r="J99" s="224">
        <v>0</v>
      </c>
      <c r="K99" s="224">
        <v>0</v>
      </c>
      <c r="L99" s="196">
        <v>0</v>
      </c>
      <c r="M99" s="224">
        <v>0</v>
      </c>
      <c r="N99" s="196">
        <v>0</v>
      </c>
      <c r="O99" s="224">
        <v>0</v>
      </c>
      <c r="P99" s="196">
        <v>0</v>
      </c>
      <c r="Q99" s="224">
        <v>0</v>
      </c>
      <c r="R99" s="133">
        <f t="shared" si="31"/>
        <v>0.25547815000000001</v>
      </c>
      <c r="S99" s="133">
        <f t="shared" si="32"/>
        <v>4.7813886399999994</v>
      </c>
      <c r="T99" s="121">
        <v>0</v>
      </c>
      <c r="U99" s="58">
        <v>0</v>
      </c>
      <c r="V99" s="152" t="s">
        <v>298</v>
      </c>
    </row>
    <row r="100" spans="1:22" ht="45" x14ac:dyDescent="0.25">
      <c r="A100" s="258" t="s">
        <v>236</v>
      </c>
      <c r="B100" s="228" t="s">
        <v>1058</v>
      </c>
      <c r="C100" s="547" t="s">
        <v>1059</v>
      </c>
      <c r="D100" s="304">
        <v>1.8837861</v>
      </c>
      <c r="E100" s="190">
        <v>0</v>
      </c>
      <c r="F100" s="304">
        <f t="shared" si="35"/>
        <v>1.8837861</v>
      </c>
      <c r="G100" s="133">
        <v>34.771202459999998</v>
      </c>
      <c r="H100" s="133">
        <f t="shared" si="33"/>
        <v>0</v>
      </c>
      <c r="I100" s="133">
        <f t="shared" si="34"/>
        <v>0</v>
      </c>
      <c r="J100" s="224">
        <v>0</v>
      </c>
      <c r="K100" s="224">
        <v>0</v>
      </c>
      <c r="L100" s="196">
        <v>0</v>
      </c>
      <c r="M100" s="224">
        <v>0</v>
      </c>
      <c r="N100" s="196">
        <v>0</v>
      </c>
      <c r="O100" s="224">
        <v>0</v>
      </c>
      <c r="P100" s="196">
        <v>0</v>
      </c>
      <c r="Q100" s="224">
        <v>0</v>
      </c>
      <c r="R100" s="133">
        <f t="shared" si="31"/>
        <v>1.8837861</v>
      </c>
      <c r="S100" s="133">
        <f t="shared" si="32"/>
        <v>34.771202459999998</v>
      </c>
      <c r="T100" s="121">
        <v>0</v>
      </c>
      <c r="U100" s="58">
        <v>0</v>
      </c>
      <c r="V100" s="152" t="s">
        <v>298</v>
      </c>
    </row>
    <row r="101" spans="1:22" ht="30" x14ac:dyDescent="0.25">
      <c r="A101" s="258" t="s">
        <v>236</v>
      </c>
      <c r="B101" s="228" t="s">
        <v>1060</v>
      </c>
      <c r="C101" s="547" t="s">
        <v>1061</v>
      </c>
      <c r="D101" s="304">
        <v>2.2685787400000001</v>
      </c>
      <c r="E101" s="190">
        <v>0</v>
      </c>
      <c r="F101" s="304">
        <f t="shared" si="35"/>
        <v>2.2685787400000001</v>
      </c>
      <c r="G101" s="133">
        <v>39.257536709999997</v>
      </c>
      <c r="H101" s="133">
        <f t="shared" si="33"/>
        <v>0</v>
      </c>
      <c r="I101" s="133">
        <f t="shared" si="34"/>
        <v>0</v>
      </c>
      <c r="J101" s="224">
        <v>0</v>
      </c>
      <c r="K101" s="224">
        <v>0</v>
      </c>
      <c r="L101" s="196">
        <v>0</v>
      </c>
      <c r="M101" s="224">
        <v>0</v>
      </c>
      <c r="N101" s="196">
        <v>0</v>
      </c>
      <c r="O101" s="224">
        <v>0</v>
      </c>
      <c r="P101" s="196">
        <v>0</v>
      </c>
      <c r="Q101" s="224">
        <v>0</v>
      </c>
      <c r="R101" s="133">
        <f t="shared" si="31"/>
        <v>2.2685787400000001</v>
      </c>
      <c r="S101" s="133">
        <f t="shared" si="32"/>
        <v>39.257536709999997</v>
      </c>
      <c r="T101" s="121">
        <v>0</v>
      </c>
      <c r="U101" s="58">
        <v>0</v>
      </c>
      <c r="V101" s="152" t="s">
        <v>298</v>
      </c>
    </row>
    <row r="102" spans="1:22" s="564" customFormat="1" ht="45" x14ac:dyDescent="0.25">
      <c r="A102" s="565" t="s">
        <v>236</v>
      </c>
      <c r="B102" s="558" t="s">
        <v>1062</v>
      </c>
      <c r="C102" s="559" t="s">
        <v>1063</v>
      </c>
      <c r="D102" s="560">
        <v>0.96432165999999997</v>
      </c>
      <c r="E102" s="561">
        <v>16.426934410000001</v>
      </c>
      <c r="F102" s="560">
        <v>0</v>
      </c>
      <c r="G102" s="561">
        <v>0</v>
      </c>
      <c r="H102" s="561">
        <f>J102+L102+N102+P102</f>
        <v>0</v>
      </c>
      <c r="I102" s="561">
        <f>K102+M102+O102+Q102</f>
        <v>0</v>
      </c>
      <c r="J102" s="562">
        <v>0</v>
      </c>
      <c r="K102" s="562">
        <v>0</v>
      </c>
      <c r="L102" s="561">
        <v>0</v>
      </c>
      <c r="M102" s="562">
        <v>0</v>
      </c>
      <c r="N102" s="562">
        <v>0</v>
      </c>
      <c r="O102" s="562">
        <v>0</v>
      </c>
      <c r="P102" s="562">
        <v>0</v>
      </c>
      <c r="Q102" s="562">
        <v>0</v>
      </c>
      <c r="R102" s="561">
        <f t="shared" si="31"/>
        <v>0</v>
      </c>
      <c r="S102" s="561">
        <f t="shared" si="32"/>
        <v>0</v>
      </c>
      <c r="T102" s="566">
        <v>0</v>
      </c>
      <c r="U102" s="562">
        <v>0</v>
      </c>
      <c r="V102" s="563" t="s">
        <v>298</v>
      </c>
    </row>
    <row r="103" spans="1:22" ht="45" x14ac:dyDescent="0.25">
      <c r="A103" s="258" t="s">
        <v>236</v>
      </c>
      <c r="B103" s="228" t="s">
        <v>1064</v>
      </c>
      <c r="C103" s="547" t="s">
        <v>1065</v>
      </c>
      <c r="D103" s="304">
        <v>0.96798611000000001</v>
      </c>
      <c r="E103" s="190">
        <v>0</v>
      </c>
      <c r="F103" s="304">
        <f>D103</f>
        <v>0.96798611000000001</v>
      </c>
      <c r="G103" s="133">
        <v>17.252965530000001</v>
      </c>
      <c r="H103" s="133">
        <f t="shared" si="33"/>
        <v>0</v>
      </c>
      <c r="I103" s="133">
        <f t="shared" si="34"/>
        <v>0</v>
      </c>
      <c r="J103" s="224">
        <v>0</v>
      </c>
      <c r="K103" s="224">
        <v>0</v>
      </c>
      <c r="L103" s="196">
        <v>0</v>
      </c>
      <c r="M103" s="224">
        <v>0</v>
      </c>
      <c r="N103" s="196">
        <v>0</v>
      </c>
      <c r="O103" s="224">
        <v>0</v>
      </c>
      <c r="P103" s="196">
        <v>0</v>
      </c>
      <c r="Q103" s="224">
        <v>0</v>
      </c>
      <c r="R103" s="133">
        <f t="shared" si="31"/>
        <v>0.96798611000000001</v>
      </c>
      <c r="S103" s="133">
        <f t="shared" si="32"/>
        <v>17.252965530000001</v>
      </c>
      <c r="T103" s="121">
        <v>0</v>
      </c>
      <c r="U103" s="58">
        <v>0</v>
      </c>
      <c r="V103" s="152" t="s">
        <v>298</v>
      </c>
    </row>
    <row r="104" spans="1:22" ht="30" x14ac:dyDescent="0.25">
      <c r="A104" s="258" t="s">
        <v>236</v>
      </c>
      <c r="B104" s="228" t="s">
        <v>1066</v>
      </c>
      <c r="C104" s="547" t="s">
        <v>1067</v>
      </c>
      <c r="D104" s="304">
        <v>0.55953755000000005</v>
      </c>
      <c r="E104" s="190">
        <v>0</v>
      </c>
      <c r="F104" s="304">
        <f>D104</f>
        <v>0.55953755000000005</v>
      </c>
      <c r="G104" s="133">
        <v>11.11319018</v>
      </c>
      <c r="H104" s="133">
        <f t="shared" si="33"/>
        <v>0</v>
      </c>
      <c r="I104" s="133">
        <f t="shared" si="34"/>
        <v>0</v>
      </c>
      <c r="J104" s="224">
        <v>0</v>
      </c>
      <c r="K104" s="224">
        <v>0</v>
      </c>
      <c r="L104" s="196">
        <v>0</v>
      </c>
      <c r="M104" s="224">
        <v>0</v>
      </c>
      <c r="N104" s="196">
        <v>0</v>
      </c>
      <c r="O104" s="224">
        <v>0</v>
      </c>
      <c r="P104" s="196">
        <v>0</v>
      </c>
      <c r="Q104" s="224">
        <v>0</v>
      </c>
      <c r="R104" s="133">
        <f t="shared" si="31"/>
        <v>0.55953755000000005</v>
      </c>
      <c r="S104" s="133">
        <f t="shared" si="32"/>
        <v>11.11319018</v>
      </c>
      <c r="T104" s="121">
        <v>0</v>
      </c>
      <c r="U104" s="58">
        <v>0</v>
      </c>
      <c r="V104" s="152" t="s">
        <v>298</v>
      </c>
    </row>
    <row r="105" spans="1:22" ht="45" x14ac:dyDescent="0.25">
      <c r="A105" s="214" t="s">
        <v>236</v>
      </c>
      <c r="B105" s="228" t="s">
        <v>1068</v>
      </c>
      <c r="C105" s="547" t="s">
        <v>1069</v>
      </c>
      <c r="D105" s="304">
        <v>1.6165176299999999</v>
      </c>
      <c r="E105" s="190">
        <v>0</v>
      </c>
      <c r="F105" s="304">
        <f>D105</f>
        <v>1.6165176299999999</v>
      </c>
      <c r="G105" s="133">
        <v>30.350471770000002</v>
      </c>
      <c r="H105" s="133">
        <f t="shared" si="33"/>
        <v>0</v>
      </c>
      <c r="I105" s="133">
        <f t="shared" si="34"/>
        <v>0</v>
      </c>
      <c r="J105" s="224">
        <v>0</v>
      </c>
      <c r="K105" s="224">
        <v>0</v>
      </c>
      <c r="L105" s="196">
        <v>0</v>
      </c>
      <c r="M105" s="224">
        <v>0</v>
      </c>
      <c r="N105" s="196">
        <v>0</v>
      </c>
      <c r="O105" s="224">
        <v>0</v>
      </c>
      <c r="P105" s="196">
        <v>0</v>
      </c>
      <c r="Q105" s="224">
        <v>0</v>
      </c>
      <c r="R105" s="133">
        <f t="shared" si="31"/>
        <v>1.6165176299999999</v>
      </c>
      <c r="S105" s="133">
        <f t="shared" si="32"/>
        <v>30.350471770000002</v>
      </c>
      <c r="T105" s="121">
        <v>0</v>
      </c>
      <c r="U105" s="58">
        <v>0</v>
      </c>
      <c r="V105" s="152" t="s">
        <v>298</v>
      </c>
    </row>
    <row r="106" spans="1:22" s="564" customFormat="1" ht="45" x14ac:dyDescent="0.25">
      <c r="A106" s="557" t="s">
        <v>236</v>
      </c>
      <c r="B106" s="558" t="s">
        <v>1070</v>
      </c>
      <c r="C106" s="559" t="s">
        <v>1071</v>
      </c>
      <c r="D106" s="560">
        <v>1.3887436</v>
      </c>
      <c r="E106" s="561">
        <v>11.5798085</v>
      </c>
      <c r="F106" s="560">
        <v>0</v>
      </c>
      <c r="G106" s="561">
        <v>0</v>
      </c>
      <c r="H106" s="561">
        <f>J106+L106+N106+P106</f>
        <v>0</v>
      </c>
      <c r="I106" s="561">
        <f>K106+M106+O106+Q106</f>
        <v>0</v>
      </c>
      <c r="J106" s="562">
        <v>0</v>
      </c>
      <c r="K106" s="562">
        <v>0</v>
      </c>
      <c r="L106" s="561">
        <v>0</v>
      </c>
      <c r="M106" s="562">
        <v>0</v>
      </c>
      <c r="N106" s="562">
        <v>0</v>
      </c>
      <c r="O106" s="562">
        <v>0</v>
      </c>
      <c r="P106" s="562">
        <v>0</v>
      </c>
      <c r="Q106" s="562">
        <v>0</v>
      </c>
      <c r="R106" s="561">
        <f t="shared" si="31"/>
        <v>0</v>
      </c>
      <c r="S106" s="561">
        <f t="shared" si="32"/>
        <v>0</v>
      </c>
      <c r="T106" s="566">
        <v>0</v>
      </c>
      <c r="U106" s="562">
        <v>0</v>
      </c>
      <c r="V106" s="563" t="s">
        <v>298</v>
      </c>
    </row>
    <row r="107" spans="1:22" s="564" customFormat="1" ht="30" x14ac:dyDescent="0.25">
      <c r="A107" s="557" t="s">
        <v>236</v>
      </c>
      <c r="B107" s="558" t="s">
        <v>1072</v>
      </c>
      <c r="C107" s="559" t="s">
        <v>1073</v>
      </c>
      <c r="D107" s="560">
        <v>0.43617961</v>
      </c>
      <c r="E107" s="561">
        <v>4.8608877399999999</v>
      </c>
      <c r="F107" s="560">
        <v>0</v>
      </c>
      <c r="G107" s="561">
        <v>0</v>
      </c>
      <c r="H107" s="561">
        <f>J107+L107+N107+P107</f>
        <v>0</v>
      </c>
      <c r="I107" s="561">
        <f>K107+M107+O107+Q107</f>
        <v>0</v>
      </c>
      <c r="J107" s="562">
        <v>0</v>
      </c>
      <c r="K107" s="562">
        <v>0</v>
      </c>
      <c r="L107" s="561">
        <v>0</v>
      </c>
      <c r="M107" s="562">
        <v>0</v>
      </c>
      <c r="N107" s="562">
        <v>0</v>
      </c>
      <c r="O107" s="562">
        <v>0</v>
      </c>
      <c r="P107" s="562">
        <v>0</v>
      </c>
      <c r="Q107" s="562">
        <v>0</v>
      </c>
      <c r="R107" s="561">
        <f t="shared" si="31"/>
        <v>0</v>
      </c>
      <c r="S107" s="561">
        <f t="shared" si="32"/>
        <v>0</v>
      </c>
      <c r="T107" s="566">
        <v>0</v>
      </c>
      <c r="U107" s="562">
        <v>0</v>
      </c>
      <c r="V107" s="563" t="s">
        <v>298</v>
      </c>
    </row>
    <row r="108" spans="1:22" ht="30" x14ac:dyDescent="0.25">
      <c r="A108" s="258" t="s">
        <v>236</v>
      </c>
      <c r="B108" s="228" t="s">
        <v>1074</v>
      </c>
      <c r="C108" s="547" t="s">
        <v>1075</v>
      </c>
      <c r="D108" s="304">
        <v>1.05415996</v>
      </c>
      <c r="E108" s="190">
        <v>0</v>
      </c>
      <c r="F108" s="304">
        <f>D108</f>
        <v>1.05415996</v>
      </c>
      <c r="G108" s="133">
        <v>8.5289480599999994</v>
      </c>
      <c r="H108" s="133">
        <f t="shared" si="33"/>
        <v>0</v>
      </c>
      <c r="I108" s="133">
        <f t="shared" si="34"/>
        <v>0</v>
      </c>
      <c r="J108" s="224">
        <v>0</v>
      </c>
      <c r="K108" s="224">
        <v>0</v>
      </c>
      <c r="L108" s="224">
        <v>0</v>
      </c>
      <c r="M108" s="224">
        <v>0</v>
      </c>
      <c r="N108" s="224">
        <v>0</v>
      </c>
      <c r="O108" s="224">
        <v>0</v>
      </c>
      <c r="P108" s="224">
        <v>0</v>
      </c>
      <c r="Q108" s="224">
        <v>0</v>
      </c>
      <c r="R108" s="133">
        <f t="shared" si="31"/>
        <v>1.05415996</v>
      </c>
      <c r="S108" s="133">
        <f t="shared" si="32"/>
        <v>8.5289480599999994</v>
      </c>
      <c r="T108" s="121">
        <v>0</v>
      </c>
      <c r="U108" s="58">
        <v>0</v>
      </c>
      <c r="V108" s="152" t="s">
        <v>298</v>
      </c>
    </row>
    <row r="109" spans="1:22" ht="30" x14ac:dyDescent="0.25">
      <c r="A109" s="214" t="s">
        <v>236</v>
      </c>
      <c r="B109" s="228" t="s">
        <v>1076</v>
      </c>
      <c r="C109" s="547" t="s">
        <v>1077</v>
      </c>
      <c r="D109" s="304">
        <v>0.99159777000000004</v>
      </c>
      <c r="E109" s="190">
        <v>0</v>
      </c>
      <c r="F109" s="304">
        <f>D109</f>
        <v>0.99159777000000004</v>
      </c>
      <c r="G109" s="133">
        <v>7.9709334700000003</v>
      </c>
      <c r="H109" s="133">
        <f t="shared" si="33"/>
        <v>0</v>
      </c>
      <c r="I109" s="133">
        <f t="shared" si="34"/>
        <v>0</v>
      </c>
      <c r="J109" s="224">
        <v>0</v>
      </c>
      <c r="K109" s="224">
        <v>0</v>
      </c>
      <c r="L109" s="224">
        <v>0</v>
      </c>
      <c r="M109" s="224">
        <v>0</v>
      </c>
      <c r="N109" s="224">
        <v>0</v>
      </c>
      <c r="O109" s="224">
        <v>0</v>
      </c>
      <c r="P109" s="224">
        <v>0</v>
      </c>
      <c r="Q109" s="224">
        <v>0</v>
      </c>
      <c r="R109" s="133">
        <f t="shared" si="31"/>
        <v>0.99159777000000004</v>
      </c>
      <c r="S109" s="133">
        <f t="shared" si="32"/>
        <v>7.9709334700000003</v>
      </c>
      <c r="T109" s="121">
        <v>0</v>
      </c>
      <c r="U109" s="58">
        <v>0</v>
      </c>
      <c r="V109" s="152" t="s">
        <v>298</v>
      </c>
    </row>
    <row r="110" spans="1:22" ht="30" x14ac:dyDescent="0.25">
      <c r="A110" s="258" t="s">
        <v>236</v>
      </c>
      <c r="B110" s="226" t="s">
        <v>1078</v>
      </c>
      <c r="C110" s="227" t="s">
        <v>1079</v>
      </c>
      <c r="D110" s="304">
        <v>0.30569803000000001</v>
      </c>
      <c r="E110" s="190">
        <v>0</v>
      </c>
      <c r="F110" s="304">
        <f>D110</f>
        <v>0.30569803000000001</v>
      </c>
      <c r="G110" s="133">
        <v>2.3204260799999998</v>
      </c>
      <c r="H110" s="133">
        <f t="shared" si="33"/>
        <v>2.3204260799999998</v>
      </c>
      <c r="I110" s="133">
        <f t="shared" si="34"/>
        <v>0</v>
      </c>
      <c r="J110" s="224">
        <v>0</v>
      </c>
      <c r="K110" s="224">
        <v>0</v>
      </c>
      <c r="L110" s="224">
        <v>0</v>
      </c>
      <c r="M110" s="224">
        <v>0</v>
      </c>
      <c r="N110" s="550">
        <f>G110</f>
        <v>2.3204260799999998</v>
      </c>
      <c r="O110" s="550">
        <v>0</v>
      </c>
      <c r="P110" s="224">
        <v>0</v>
      </c>
      <c r="Q110" s="224">
        <v>0</v>
      </c>
      <c r="R110" s="133">
        <f t="shared" si="31"/>
        <v>0.30569803000000001</v>
      </c>
      <c r="S110" s="133">
        <f t="shared" si="32"/>
        <v>2.3204260799999998</v>
      </c>
      <c r="T110" s="121">
        <v>0</v>
      </c>
      <c r="U110" s="58">
        <v>0</v>
      </c>
      <c r="V110" s="152" t="s">
        <v>298</v>
      </c>
    </row>
    <row r="111" spans="1:22" s="564" customFormat="1" ht="30" x14ac:dyDescent="0.25">
      <c r="A111" s="557" t="s">
        <v>236</v>
      </c>
      <c r="B111" s="558" t="s">
        <v>1080</v>
      </c>
      <c r="C111" s="559" t="s">
        <v>1081</v>
      </c>
      <c r="D111" s="560">
        <v>0.57379148999999996</v>
      </c>
      <c r="E111" s="561">
        <v>8.8262578299999994</v>
      </c>
      <c r="F111" s="560">
        <v>0</v>
      </c>
      <c r="G111" s="561">
        <v>0</v>
      </c>
      <c r="H111" s="561">
        <f>J111+L111+N111+P111</f>
        <v>0</v>
      </c>
      <c r="I111" s="561">
        <f>K111+M111+O111+Q111</f>
        <v>0</v>
      </c>
      <c r="J111" s="562">
        <v>0</v>
      </c>
      <c r="K111" s="562">
        <v>0</v>
      </c>
      <c r="L111" s="561">
        <v>0</v>
      </c>
      <c r="M111" s="562">
        <v>0</v>
      </c>
      <c r="N111" s="562">
        <v>0</v>
      </c>
      <c r="O111" s="562">
        <v>0</v>
      </c>
      <c r="P111" s="562">
        <v>0</v>
      </c>
      <c r="Q111" s="562">
        <v>0</v>
      </c>
      <c r="R111" s="561">
        <f t="shared" si="31"/>
        <v>0</v>
      </c>
      <c r="S111" s="561">
        <f t="shared" si="32"/>
        <v>0</v>
      </c>
      <c r="T111" s="566">
        <v>0</v>
      </c>
      <c r="U111" s="562">
        <v>0</v>
      </c>
      <c r="V111" s="563" t="s">
        <v>298</v>
      </c>
    </row>
    <row r="112" spans="1:22" ht="30" x14ac:dyDescent="0.25">
      <c r="A112" s="214" t="s">
        <v>236</v>
      </c>
      <c r="B112" s="226" t="s">
        <v>1082</v>
      </c>
      <c r="C112" s="227" t="s">
        <v>1083</v>
      </c>
      <c r="D112" s="304">
        <v>0.57118404</v>
      </c>
      <c r="E112" s="190">
        <v>0</v>
      </c>
      <c r="F112" s="304">
        <f t="shared" ref="F112:F117" si="36">D112</f>
        <v>0.57118404</v>
      </c>
      <c r="G112" s="133">
        <v>10.09198572</v>
      </c>
      <c r="H112" s="133">
        <f t="shared" si="33"/>
        <v>10.09198572</v>
      </c>
      <c r="I112" s="133">
        <f t="shared" si="34"/>
        <v>0</v>
      </c>
      <c r="J112" s="224">
        <v>0</v>
      </c>
      <c r="K112" s="224">
        <v>0</v>
      </c>
      <c r="L112" s="224">
        <v>0</v>
      </c>
      <c r="M112" s="224">
        <v>0</v>
      </c>
      <c r="N112" s="550">
        <f>G112</f>
        <v>10.09198572</v>
      </c>
      <c r="O112" s="550">
        <v>0</v>
      </c>
      <c r="P112" s="224">
        <v>0</v>
      </c>
      <c r="Q112" s="224">
        <v>0</v>
      </c>
      <c r="R112" s="133">
        <f t="shared" si="31"/>
        <v>0.57118404</v>
      </c>
      <c r="S112" s="133">
        <f t="shared" si="32"/>
        <v>10.09198572</v>
      </c>
      <c r="T112" s="121">
        <v>0</v>
      </c>
      <c r="U112" s="58">
        <v>0</v>
      </c>
      <c r="V112" s="152" t="s">
        <v>298</v>
      </c>
    </row>
    <row r="113" spans="1:22" ht="45" x14ac:dyDescent="0.25">
      <c r="A113" s="258" t="s">
        <v>236</v>
      </c>
      <c r="B113" s="228" t="s">
        <v>1084</v>
      </c>
      <c r="C113" s="547" t="s">
        <v>1085</v>
      </c>
      <c r="D113" s="304">
        <v>0.51567774</v>
      </c>
      <c r="E113" s="190">
        <v>0</v>
      </c>
      <c r="F113" s="304">
        <f t="shared" si="36"/>
        <v>0.51567774</v>
      </c>
      <c r="G113" s="133">
        <v>9.9285067000000016</v>
      </c>
      <c r="H113" s="133">
        <f t="shared" si="33"/>
        <v>0</v>
      </c>
      <c r="I113" s="133">
        <f t="shared" si="34"/>
        <v>0</v>
      </c>
      <c r="J113" s="224">
        <v>0</v>
      </c>
      <c r="K113" s="224">
        <v>0</v>
      </c>
      <c r="L113" s="224">
        <v>0</v>
      </c>
      <c r="M113" s="224">
        <v>0</v>
      </c>
      <c r="N113" s="224">
        <v>0</v>
      </c>
      <c r="O113" s="224">
        <v>0</v>
      </c>
      <c r="P113" s="224">
        <v>0</v>
      </c>
      <c r="Q113" s="224">
        <v>0</v>
      </c>
      <c r="R113" s="133">
        <f t="shared" si="31"/>
        <v>0.51567774</v>
      </c>
      <c r="S113" s="133">
        <f t="shared" si="32"/>
        <v>9.9285067000000016</v>
      </c>
      <c r="T113" s="121">
        <v>0</v>
      </c>
      <c r="U113" s="58">
        <v>0</v>
      </c>
      <c r="V113" s="152" t="s">
        <v>298</v>
      </c>
    </row>
    <row r="114" spans="1:22" ht="30" x14ac:dyDescent="0.25">
      <c r="A114" s="258" t="s">
        <v>236</v>
      </c>
      <c r="B114" s="228" t="s">
        <v>1086</v>
      </c>
      <c r="C114" s="547" t="s">
        <v>1087</v>
      </c>
      <c r="D114" s="304">
        <v>0.58072188999999996</v>
      </c>
      <c r="E114" s="190">
        <v>0</v>
      </c>
      <c r="F114" s="304">
        <f t="shared" si="36"/>
        <v>0.58072188999999996</v>
      </c>
      <c r="G114" s="133">
        <v>10.034747979999999</v>
      </c>
      <c r="H114" s="133">
        <f t="shared" si="33"/>
        <v>0</v>
      </c>
      <c r="I114" s="133">
        <f t="shared" si="34"/>
        <v>0</v>
      </c>
      <c r="J114" s="224">
        <v>0</v>
      </c>
      <c r="K114" s="224">
        <v>0</v>
      </c>
      <c r="L114" s="224">
        <v>0</v>
      </c>
      <c r="M114" s="224">
        <v>0</v>
      </c>
      <c r="N114" s="224">
        <v>0</v>
      </c>
      <c r="O114" s="224">
        <v>0</v>
      </c>
      <c r="P114" s="224">
        <v>0</v>
      </c>
      <c r="Q114" s="224">
        <v>0</v>
      </c>
      <c r="R114" s="133">
        <f t="shared" si="31"/>
        <v>0.58072188999999996</v>
      </c>
      <c r="S114" s="133">
        <f t="shared" si="32"/>
        <v>10.034747979999999</v>
      </c>
      <c r="T114" s="121">
        <v>0</v>
      </c>
      <c r="U114" s="58">
        <v>0</v>
      </c>
      <c r="V114" s="152" t="s">
        <v>298</v>
      </c>
    </row>
    <row r="115" spans="1:22" ht="30" x14ac:dyDescent="0.25">
      <c r="A115" s="543" t="s">
        <v>236</v>
      </c>
      <c r="B115" s="228" t="s">
        <v>1088</v>
      </c>
      <c r="C115" s="547" t="s">
        <v>1089</v>
      </c>
      <c r="D115" s="304">
        <v>0.56826617999999995</v>
      </c>
      <c r="E115" s="190">
        <v>0</v>
      </c>
      <c r="F115" s="304">
        <f t="shared" si="36"/>
        <v>0.56826617999999995</v>
      </c>
      <c r="G115" s="133">
        <v>10.00686303</v>
      </c>
      <c r="H115" s="133">
        <f t="shared" ref="H115:H116" si="37">J115+L115+N115+P115</f>
        <v>0</v>
      </c>
      <c r="I115" s="133">
        <f t="shared" ref="I115:I116" si="38">K115+M115+O115+Q115</f>
        <v>0</v>
      </c>
      <c r="J115" s="544">
        <v>0</v>
      </c>
      <c r="K115" s="544">
        <v>0</v>
      </c>
      <c r="L115" s="544">
        <v>0</v>
      </c>
      <c r="M115" s="544">
        <v>0</v>
      </c>
      <c r="N115" s="544">
        <v>0</v>
      </c>
      <c r="O115" s="544">
        <v>0</v>
      </c>
      <c r="P115" s="544">
        <v>0</v>
      </c>
      <c r="Q115" s="544">
        <v>0</v>
      </c>
      <c r="R115" s="133">
        <f t="shared" ref="R115:R116" si="39">IF(I115=0,F115,IF(I115&gt;0,0))</f>
        <v>0.56826617999999995</v>
      </c>
      <c r="S115" s="133">
        <f t="shared" ref="S115:S116" si="40">G115-I115</f>
        <v>10.00686303</v>
      </c>
      <c r="T115" s="121">
        <v>0</v>
      </c>
      <c r="U115" s="58">
        <v>0</v>
      </c>
      <c r="V115" s="152" t="s">
        <v>298</v>
      </c>
    </row>
    <row r="116" spans="1:22" ht="30" x14ac:dyDescent="0.25">
      <c r="A116" s="543" t="s">
        <v>236</v>
      </c>
      <c r="B116" s="228" t="s">
        <v>1100</v>
      </c>
      <c r="C116" s="547" t="s">
        <v>1098</v>
      </c>
      <c r="D116" s="304">
        <v>1.0038162500000001</v>
      </c>
      <c r="E116" s="190">
        <v>0</v>
      </c>
      <c r="F116" s="304">
        <f t="shared" si="36"/>
        <v>1.0038162500000001</v>
      </c>
      <c r="G116" s="133">
        <v>8.5529611999999986</v>
      </c>
      <c r="H116" s="133">
        <f t="shared" si="37"/>
        <v>0</v>
      </c>
      <c r="I116" s="133">
        <f t="shared" si="38"/>
        <v>0</v>
      </c>
      <c r="J116" s="544">
        <v>0</v>
      </c>
      <c r="K116" s="544">
        <v>0</v>
      </c>
      <c r="L116" s="544">
        <v>0</v>
      </c>
      <c r="M116" s="544">
        <v>0</v>
      </c>
      <c r="N116" s="544">
        <v>0</v>
      </c>
      <c r="O116" s="544">
        <v>0</v>
      </c>
      <c r="P116" s="544">
        <v>0</v>
      </c>
      <c r="Q116" s="544">
        <v>0</v>
      </c>
      <c r="R116" s="133">
        <f t="shared" si="39"/>
        <v>1.0038162500000001</v>
      </c>
      <c r="S116" s="133">
        <f t="shared" si="40"/>
        <v>8.5529611999999986</v>
      </c>
      <c r="T116" s="121">
        <v>0</v>
      </c>
      <c r="U116" s="58">
        <v>0</v>
      </c>
      <c r="V116" s="152" t="s">
        <v>298</v>
      </c>
    </row>
    <row r="117" spans="1:22" ht="30" x14ac:dyDescent="0.25">
      <c r="A117" s="214" t="s">
        <v>236</v>
      </c>
      <c r="B117" s="228" t="s">
        <v>1101</v>
      </c>
      <c r="C117" s="547" t="s">
        <v>1099</v>
      </c>
      <c r="D117" s="304">
        <v>1.0038162500000001</v>
      </c>
      <c r="E117" s="190">
        <v>0</v>
      </c>
      <c r="F117" s="304">
        <f t="shared" si="36"/>
        <v>1.0038162500000001</v>
      </c>
      <c r="G117" s="133">
        <v>8.5529611999999986</v>
      </c>
      <c r="H117" s="133">
        <f t="shared" si="33"/>
        <v>0</v>
      </c>
      <c r="I117" s="133">
        <f t="shared" si="34"/>
        <v>0</v>
      </c>
      <c r="J117" s="224">
        <v>0</v>
      </c>
      <c r="K117" s="224">
        <v>0</v>
      </c>
      <c r="L117" s="224">
        <v>0</v>
      </c>
      <c r="M117" s="224">
        <v>0</v>
      </c>
      <c r="N117" s="224">
        <v>0</v>
      </c>
      <c r="O117" s="224">
        <v>0</v>
      </c>
      <c r="P117" s="224">
        <v>0</v>
      </c>
      <c r="Q117" s="224">
        <v>0</v>
      </c>
      <c r="R117" s="133">
        <f t="shared" si="31"/>
        <v>1.0038162500000001</v>
      </c>
      <c r="S117" s="133">
        <f t="shared" si="32"/>
        <v>8.5529611999999986</v>
      </c>
      <c r="T117" s="121">
        <v>0</v>
      </c>
      <c r="U117" s="58">
        <v>0</v>
      </c>
      <c r="V117" s="152" t="s">
        <v>298</v>
      </c>
    </row>
    <row r="118" spans="1:22" s="305" customFormat="1" ht="25.5" x14ac:dyDescent="0.2">
      <c r="A118" s="259" t="s">
        <v>238</v>
      </c>
      <c r="B118" s="249" t="s">
        <v>239</v>
      </c>
      <c r="C118" s="307" t="s">
        <v>183</v>
      </c>
      <c r="D118" s="278">
        <v>0</v>
      </c>
      <c r="E118" s="134">
        <v>0</v>
      </c>
      <c r="F118" s="134">
        <v>0</v>
      </c>
      <c r="G118" s="134">
        <v>0</v>
      </c>
      <c r="H118" s="134">
        <v>0</v>
      </c>
      <c r="I118" s="134">
        <v>0</v>
      </c>
      <c r="J118" s="134">
        <v>0</v>
      </c>
      <c r="K118" s="134">
        <v>0</v>
      </c>
      <c r="L118" s="134">
        <v>0</v>
      </c>
      <c r="M118" s="134">
        <v>0</v>
      </c>
      <c r="N118" s="134">
        <v>0</v>
      </c>
      <c r="O118" s="134">
        <v>0</v>
      </c>
      <c r="P118" s="134">
        <v>0</v>
      </c>
      <c r="Q118" s="134">
        <v>0</v>
      </c>
      <c r="R118" s="134">
        <v>0</v>
      </c>
      <c r="S118" s="134">
        <v>0</v>
      </c>
      <c r="T118" s="134">
        <v>0</v>
      </c>
      <c r="U118" s="55">
        <v>0</v>
      </c>
      <c r="V118" s="151" t="s">
        <v>298</v>
      </c>
    </row>
    <row r="119" spans="1:22" s="305" customFormat="1" ht="25.5" x14ac:dyDescent="0.2">
      <c r="A119" s="262" t="s">
        <v>240</v>
      </c>
      <c r="B119" s="249" t="s">
        <v>241</v>
      </c>
      <c r="C119" s="307" t="s">
        <v>183</v>
      </c>
      <c r="D119" s="278">
        <f>SUM(D120:D127)</f>
        <v>0</v>
      </c>
      <c r="E119" s="134">
        <f>SUM(E120:E127)</f>
        <v>0</v>
      </c>
      <c r="F119" s="134">
        <f>SUM(F120:F127)</f>
        <v>0</v>
      </c>
      <c r="G119" s="134">
        <v>0</v>
      </c>
      <c r="H119" s="134">
        <v>0</v>
      </c>
      <c r="I119" s="134">
        <v>0</v>
      </c>
      <c r="J119" s="134">
        <v>0</v>
      </c>
      <c r="K119" s="134">
        <v>0</v>
      </c>
      <c r="L119" s="134">
        <v>0</v>
      </c>
      <c r="M119" s="134">
        <v>0</v>
      </c>
      <c r="N119" s="134">
        <v>0</v>
      </c>
      <c r="O119" s="134">
        <v>0</v>
      </c>
      <c r="P119" s="134">
        <v>0</v>
      </c>
      <c r="Q119" s="134">
        <v>0</v>
      </c>
      <c r="R119" s="134">
        <f>SUM(R120:R127)</f>
        <v>0</v>
      </c>
      <c r="S119" s="134">
        <v>0</v>
      </c>
      <c r="T119" s="134">
        <v>0</v>
      </c>
      <c r="U119" s="55">
        <v>0</v>
      </c>
      <c r="V119" s="151" t="s">
        <v>298</v>
      </c>
    </row>
    <row r="120" spans="1:22" s="303" customFormat="1" ht="25.5" x14ac:dyDescent="0.2">
      <c r="A120" s="252" t="s">
        <v>242</v>
      </c>
      <c r="B120" s="253" t="s">
        <v>243</v>
      </c>
      <c r="C120" s="309" t="s">
        <v>183</v>
      </c>
      <c r="D120" s="297">
        <v>0</v>
      </c>
      <c r="E120" s="248">
        <v>0</v>
      </c>
      <c r="F120" s="121">
        <v>0</v>
      </c>
      <c r="G120" s="121">
        <v>0</v>
      </c>
      <c r="H120" s="121">
        <v>0</v>
      </c>
      <c r="I120" s="121">
        <v>0</v>
      </c>
      <c r="J120" s="121">
        <v>0</v>
      </c>
      <c r="K120" s="121">
        <v>0</v>
      </c>
      <c r="L120" s="121">
        <v>0</v>
      </c>
      <c r="M120" s="121">
        <v>0</v>
      </c>
      <c r="N120" s="121">
        <v>0</v>
      </c>
      <c r="O120" s="121">
        <v>0</v>
      </c>
      <c r="P120" s="121">
        <v>0</v>
      </c>
      <c r="Q120" s="121">
        <v>0</v>
      </c>
      <c r="R120" s="121">
        <v>0</v>
      </c>
      <c r="S120" s="121">
        <v>0</v>
      </c>
      <c r="T120" s="121">
        <v>0</v>
      </c>
      <c r="U120" s="58">
        <v>0</v>
      </c>
      <c r="V120" s="152" t="s">
        <v>298</v>
      </c>
    </row>
    <row r="121" spans="1:22" s="303" customFormat="1" ht="25.5" x14ac:dyDescent="0.2">
      <c r="A121" s="252" t="s">
        <v>244</v>
      </c>
      <c r="B121" s="253" t="s">
        <v>245</v>
      </c>
      <c r="C121" s="309" t="s">
        <v>183</v>
      </c>
      <c r="D121" s="297">
        <v>0</v>
      </c>
      <c r="E121" s="248">
        <v>0</v>
      </c>
      <c r="F121" s="121">
        <v>0</v>
      </c>
      <c r="G121" s="121">
        <v>0</v>
      </c>
      <c r="H121" s="121">
        <v>0</v>
      </c>
      <c r="I121" s="121">
        <v>0</v>
      </c>
      <c r="J121" s="121">
        <v>0</v>
      </c>
      <c r="K121" s="121">
        <v>0</v>
      </c>
      <c r="L121" s="121">
        <v>0</v>
      </c>
      <c r="M121" s="121">
        <v>0</v>
      </c>
      <c r="N121" s="121">
        <v>0</v>
      </c>
      <c r="O121" s="121">
        <v>0</v>
      </c>
      <c r="P121" s="121">
        <v>0</v>
      </c>
      <c r="Q121" s="121">
        <v>0</v>
      </c>
      <c r="R121" s="121">
        <v>0</v>
      </c>
      <c r="S121" s="121">
        <v>0</v>
      </c>
      <c r="T121" s="121">
        <v>0</v>
      </c>
      <c r="U121" s="58">
        <v>0</v>
      </c>
      <c r="V121" s="152" t="s">
        <v>298</v>
      </c>
    </row>
    <row r="122" spans="1:22" s="303" customFormat="1" ht="25.5" x14ac:dyDescent="0.2">
      <c r="A122" s="252" t="s">
        <v>246</v>
      </c>
      <c r="B122" s="253" t="s">
        <v>247</v>
      </c>
      <c r="C122" s="309" t="s">
        <v>183</v>
      </c>
      <c r="D122" s="297">
        <v>0</v>
      </c>
      <c r="E122" s="248">
        <v>0</v>
      </c>
      <c r="F122" s="121">
        <v>0</v>
      </c>
      <c r="G122" s="121">
        <v>0</v>
      </c>
      <c r="H122" s="121">
        <v>0</v>
      </c>
      <c r="I122" s="121">
        <v>0</v>
      </c>
      <c r="J122" s="121">
        <v>0</v>
      </c>
      <c r="K122" s="121">
        <v>0</v>
      </c>
      <c r="L122" s="121">
        <v>0</v>
      </c>
      <c r="M122" s="121">
        <v>0</v>
      </c>
      <c r="N122" s="121">
        <v>0</v>
      </c>
      <c r="O122" s="121">
        <v>0</v>
      </c>
      <c r="P122" s="121">
        <v>0</v>
      </c>
      <c r="Q122" s="121">
        <v>0</v>
      </c>
      <c r="R122" s="121">
        <v>0</v>
      </c>
      <c r="S122" s="121">
        <v>0</v>
      </c>
      <c r="T122" s="121">
        <v>0</v>
      </c>
      <c r="U122" s="58">
        <v>0</v>
      </c>
      <c r="V122" s="152" t="s">
        <v>298</v>
      </c>
    </row>
    <row r="123" spans="1:22" s="303" customFormat="1" ht="25.5" x14ac:dyDescent="0.2">
      <c r="A123" s="252" t="s">
        <v>248</v>
      </c>
      <c r="B123" s="253" t="s">
        <v>249</v>
      </c>
      <c r="C123" s="309" t="s">
        <v>183</v>
      </c>
      <c r="D123" s="297">
        <v>0</v>
      </c>
      <c r="E123" s="248">
        <v>0</v>
      </c>
      <c r="F123" s="121">
        <v>0</v>
      </c>
      <c r="G123" s="121">
        <v>0</v>
      </c>
      <c r="H123" s="121">
        <v>0</v>
      </c>
      <c r="I123" s="121">
        <v>0</v>
      </c>
      <c r="J123" s="121">
        <v>0</v>
      </c>
      <c r="K123" s="121">
        <v>0</v>
      </c>
      <c r="L123" s="121">
        <v>0</v>
      </c>
      <c r="M123" s="121">
        <v>0</v>
      </c>
      <c r="N123" s="121">
        <v>0</v>
      </c>
      <c r="O123" s="121">
        <v>0</v>
      </c>
      <c r="P123" s="121">
        <v>0</v>
      </c>
      <c r="Q123" s="121">
        <v>0</v>
      </c>
      <c r="R123" s="121">
        <v>0</v>
      </c>
      <c r="S123" s="121">
        <v>0</v>
      </c>
      <c r="T123" s="121">
        <v>0</v>
      </c>
      <c r="U123" s="58">
        <v>0</v>
      </c>
      <c r="V123" s="152" t="s">
        <v>298</v>
      </c>
    </row>
    <row r="124" spans="1:22" s="303" customFormat="1" ht="25.5" x14ac:dyDescent="0.2">
      <c r="A124" s="252" t="s">
        <v>250</v>
      </c>
      <c r="B124" s="253" t="s">
        <v>251</v>
      </c>
      <c r="C124" s="309" t="s">
        <v>183</v>
      </c>
      <c r="D124" s="297">
        <v>0</v>
      </c>
      <c r="E124" s="248">
        <v>0</v>
      </c>
      <c r="F124" s="121">
        <v>0</v>
      </c>
      <c r="G124" s="121">
        <v>0</v>
      </c>
      <c r="H124" s="121">
        <v>0</v>
      </c>
      <c r="I124" s="121">
        <v>0</v>
      </c>
      <c r="J124" s="121">
        <v>0</v>
      </c>
      <c r="K124" s="121">
        <v>0</v>
      </c>
      <c r="L124" s="121">
        <v>0</v>
      </c>
      <c r="M124" s="121">
        <v>0</v>
      </c>
      <c r="N124" s="121">
        <v>0</v>
      </c>
      <c r="O124" s="121">
        <v>0</v>
      </c>
      <c r="P124" s="121">
        <v>0</v>
      </c>
      <c r="Q124" s="121">
        <v>0</v>
      </c>
      <c r="R124" s="121">
        <v>0</v>
      </c>
      <c r="S124" s="121">
        <v>0</v>
      </c>
      <c r="T124" s="121">
        <v>0</v>
      </c>
      <c r="U124" s="58">
        <v>0</v>
      </c>
      <c r="V124" s="152" t="s">
        <v>298</v>
      </c>
    </row>
    <row r="125" spans="1:22" s="303" customFormat="1" ht="25.5" x14ac:dyDescent="0.2">
      <c r="A125" s="252" t="s">
        <v>252</v>
      </c>
      <c r="B125" s="253" t="s">
        <v>253</v>
      </c>
      <c r="C125" s="309" t="s">
        <v>183</v>
      </c>
      <c r="D125" s="297">
        <v>0</v>
      </c>
      <c r="E125" s="248">
        <v>0</v>
      </c>
      <c r="F125" s="121">
        <v>0</v>
      </c>
      <c r="G125" s="121">
        <v>0</v>
      </c>
      <c r="H125" s="121">
        <v>0</v>
      </c>
      <c r="I125" s="121">
        <v>0</v>
      </c>
      <c r="J125" s="121">
        <v>0</v>
      </c>
      <c r="K125" s="121">
        <v>0</v>
      </c>
      <c r="L125" s="121">
        <v>0</v>
      </c>
      <c r="M125" s="121">
        <v>0</v>
      </c>
      <c r="N125" s="121">
        <v>0</v>
      </c>
      <c r="O125" s="121">
        <v>0</v>
      </c>
      <c r="P125" s="121">
        <v>0</v>
      </c>
      <c r="Q125" s="121">
        <v>0</v>
      </c>
      <c r="R125" s="121">
        <v>0</v>
      </c>
      <c r="S125" s="121">
        <v>0</v>
      </c>
      <c r="T125" s="121">
        <v>0</v>
      </c>
      <c r="U125" s="58">
        <v>0</v>
      </c>
      <c r="V125" s="152" t="s">
        <v>298</v>
      </c>
    </row>
    <row r="126" spans="1:22" s="303" customFormat="1" ht="25.5" x14ac:dyDescent="0.2">
      <c r="A126" s="252" t="s">
        <v>254</v>
      </c>
      <c r="B126" s="253" t="s">
        <v>255</v>
      </c>
      <c r="C126" s="309" t="s">
        <v>183</v>
      </c>
      <c r="D126" s="297">
        <v>0</v>
      </c>
      <c r="E126" s="248">
        <v>0</v>
      </c>
      <c r="F126" s="121">
        <v>0</v>
      </c>
      <c r="G126" s="121">
        <v>0</v>
      </c>
      <c r="H126" s="121">
        <v>0</v>
      </c>
      <c r="I126" s="121">
        <v>0</v>
      </c>
      <c r="J126" s="121">
        <v>0</v>
      </c>
      <c r="K126" s="121">
        <v>0</v>
      </c>
      <c r="L126" s="121">
        <v>0</v>
      </c>
      <c r="M126" s="121">
        <v>0</v>
      </c>
      <c r="N126" s="121">
        <v>0</v>
      </c>
      <c r="O126" s="121">
        <v>0</v>
      </c>
      <c r="P126" s="121">
        <v>0</v>
      </c>
      <c r="Q126" s="121">
        <v>0</v>
      </c>
      <c r="R126" s="121">
        <v>0</v>
      </c>
      <c r="S126" s="121">
        <v>0</v>
      </c>
      <c r="T126" s="121">
        <v>0</v>
      </c>
      <c r="U126" s="58">
        <v>0</v>
      </c>
      <c r="V126" s="152" t="s">
        <v>298</v>
      </c>
    </row>
    <row r="127" spans="1:22" s="303" customFormat="1" ht="25.5" x14ac:dyDescent="0.2">
      <c r="A127" s="252" t="s">
        <v>256</v>
      </c>
      <c r="B127" s="253" t="s">
        <v>257</v>
      </c>
      <c r="C127" s="309" t="s">
        <v>183</v>
      </c>
      <c r="D127" s="297">
        <v>0</v>
      </c>
      <c r="E127" s="248">
        <v>0</v>
      </c>
      <c r="F127" s="121">
        <v>0</v>
      </c>
      <c r="G127" s="121">
        <v>0</v>
      </c>
      <c r="H127" s="121">
        <v>0</v>
      </c>
      <c r="I127" s="121">
        <v>0</v>
      </c>
      <c r="J127" s="121">
        <v>0</v>
      </c>
      <c r="K127" s="121">
        <v>0</v>
      </c>
      <c r="L127" s="121">
        <v>0</v>
      </c>
      <c r="M127" s="121">
        <v>0</v>
      </c>
      <c r="N127" s="121">
        <v>0</v>
      </c>
      <c r="O127" s="121">
        <v>0</v>
      </c>
      <c r="P127" s="121">
        <v>0</v>
      </c>
      <c r="Q127" s="121">
        <v>0</v>
      </c>
      <c r="R127" s="121">
        <v>0</v>
      </c>
      <c r="S127" s="121">
        <v>0</v>
      </c>
      <c r="T127" s="121">
        <v>0</v>
      </c>
      <c r="U127" s="58">
        <v>0</v>
      </c>
      <c r="V127" s="152" t="s">
        <v>298</v>
      </c>
    </row>
    <row r="128" spans="1:22" s="305" customFormat="1" ht="25.5" x14ac:dyDescent="0.2">
      <c r="A128" s="262" t="s">
        <v>258</v>
      </c>
      <c r="B128" s="249" t="s">
        <v>259</v>
      </c>
      <c r="C128" s="307" t="s">
        <v>183</v>
      </c>
      <c r="D128" s="278">
        <f>SUM(D129:D130)</f>
        <v>0</v>
      </c>
      <c r="E128" s="134">
        <f>SUM(E129:E130)</f>
        <v>0</v>
      </c>
      <c r="F128" s="134">
        <f>SUM(F129:F130)</f>
        <v>0</v>
      </c>
      <c r="G128" s="134">
        <v>0</v>
      </c>
      <c r="H128" s="134">
        <v>0</v>
      </c>
      <c r="I128" s="134">
        <v>0</v>
      </c>
      <c r="J128" s="134">
        <v>0</v>
      </c>
      <c r="K128" s="134">
        <v>0</v>
      </c>
      <c r="L128" s="134">
        <v>0</v>
      </c>
      <c r="M128" s="134">
        <v>0</v>
      </c>
      <c r="N128" s="134">
        <v>0</v>
      </c>
      <c r="O128" s="134">
        <v>0</v>
      </c>
      <c r="P128" s="134">
        <v>0</v>
      </c>
      <c r="Q128" s="134">
        <v>0</v>
      </c>
      <c r="R128" s="134">
        <f>SUM(R129:R130)</f>
        <v>0</v>
      </c>
      <c r="S128" s="134">
        <v>0</v>
      </c>
      <c r="T128" s="134">
        <v>0</v>
      </c>
      <c r="U128" s="55">
        <v>0</v>
      </c>
      <c r="V128" s="151" t="s">
        <v>298</v>
      </c>
    </row>
    <row r="129" spans="1:22" s="303" customFormat="1" x14ac:dyDescent="0.2">
      <c r="A129" s="252" t="s">
        <v>260</v>
      </c>
      <c r="B129" s="253" t="s">
        <v>261</v>
      </c>
      <c r="C129" s="309" t="s">
        <v>183</v>
      </c>
      <c r="D129" s="297">
        <v>0</v>
      </c>
      <c r="E129" s="248">
        <v>0</v>
      </c>
      <c r="F129" s="121">
        <v>0</v>
      </c>
      <c r="G129" s="121">
        <v>0</v>
      </c>
      <c r="H129" s="121">
        <v>0</v>
      </c>
      <c r="I129" s="121">
        <v>0</v>
      </c>
      <c r="J129" s="121">
        <v>0</v>
      </c>
      <c r="K129" s="121">
        <v>0</v>
      </c>
      <c r="L129" s="121">
        <v>0</v>
      </c>
      <c r="M129" s="121">
        <v>0</v>
      </c>
      <c r="N129" s="121">
        <v>0</v>
      </c>
      <c r="O129" s="121">
        <v>0</v>
      </c>
      <c r="P129" s="121">
        <v>0</v>
      </c>
      <c r="Q129" s="121">
        <v>0</v>
      </c>
      <c r="R129" s="121">
        <v>0</v>
      </c>
      <c r="S129" s="121">
        <v>0</v>
      </c>
      <c r="T129" s="121">
        <v>0</v>
      </c>
      <c r="U129" s="58">
        <v>0</v>
      </c>
      <c r="V129" s="152" t="s">
        <v>298</v>
      </c>
    </row>
    <row r="130" spans="1:22" s="303" customFormat="1" ht="25.5" x14ac:dyDescent="0.2">
      <c r="A130" s="252" t="s">
        <v>262</v>
      </c>
      <c r="B130" s="253" t="s">
        <v>263</v>
      </c>
      <c r="C130" s="309" t="s">
        <v>183</v>
      </c>
      <c r="D130" s="297">
        <v>0</v>
      </c>
      <c r="E130" s="248">
        <v>0</v>
      </c>
      <c r="F130" s="121">
        <v>0</v>
      </c>
      <c r="G130" s="121">
        <v>0</v>
      </c>
      <c r="H130" s="121">
        <v>0</v>
      </c>
      <c r="I130" s="121">
        <v>0</v>
      </c>
      <c r="J130" s="121">
        <v>0</v>
      </c>
      <c r="K130" s="121">
        <v>0</v>
      </c>
      <c r="L130" s="121">
        <v>0</v>
      </c>
      <c r="M130" s="121">
        <v>0</v>
      </c>
      <c r="N130" s="121">
        <v>0</v>
      </c>
      <c r="O130" s="121">
        <v>0</v>
      </c>
      <c r="P130" s="121">
        <v>0</v>
      </c>
      <c r="Q130" s="121">
        <v>0</v>
      </c>
      <c r="R130" s="121">
        <v>0</v>
      </c>
      <c r="S130" s="121">
        <v>0</v>
      </c>
      <c r="T130" s="121">
        <v>0</v>
      </c>
      <c r="U130" s="58">
        <v>0</v>
      </c>
      <c r="V130" s="152" t="s">
        <v>298</v>
      </c>
    </row>
    <row r="131" spans="1:22" s="305" customFormat="1" ht="38.25" x14ac:dyDescent="0.2">
      <c r="A131" s="60" t="s">
        <v>264</v>
      </c>
      <c r="B131" s="249" t="s">
        <v>265</v>
      </c>
      <c r="C131" s="307" t="s">
        <v>183</v>
      </c>
      <c r="D131" s="278">
        <f>SUM(D132:D133)</f>
        <v>0</v>
      </c>
      <c r="E131" s="134">
        <f>SUM(E132:E133)</f>
        <v>0</v>
      </c>
      <c r="F131" s="134">
        <f>SUM(F132:F133)</f>
        <v>0</v>
      </c>
      <c r="G131" s="134">
        <v>0</v>
      </c>
      <c r="H131" s="134">
        <v>0</v>
      </c>
      <c r="I131" s="134">
        <v>0</v>
      </c>
      <c r="J131" s="134">
        <v>0</v>
      </c>
      <c r="K131" s="134">
        <v>0</v>
      </c>
      <c r="L131" s="134">
        <v>0</v>
      </c>
      <c r="M131" s="134">
        <v>0</v>
      </c>
      <c r="N131" s="134">
        <v>0</v>
      </c>
      <c r="O131" s="134">
        <v>0</v>
      </c>
      <c r="P131" s="134">
        <v>0</v>
      </c>
      <c r="Q131" s="134">
        <v>0</v>
      </c>
      <c r="R131" s="134">
        <f>SUM(R132:R133)</f>
        <v>0</v>
      </c>
      <c r="S131" s="134">
        <v>0</v>
      </c>
      <c r="T131" s="134">
        <v>0</v>
      </c>
      <c r="U131" s="55">
        <v>0</v>
      </c>
      <c r="V131" s="151" t="s">
        <v>298</v>
      </c>
    </row>
    <row r="132" spans="1:22" s="303" customFormat="1" ht="25.5" x14ac:dyDescent="0.2">
      <c r="A132" s="263" t="s">
        <v>266</v>
      </c>
      <c r="B132" s="253" t="s">
        <v>267</v>
      </c>
      <c r="C132" s="309" t="s">
        <v>183</v>
      </c>
      <c r="D132" s="297">
        <v>0</v>
      </c>
      <c r="E132" s="248">
        <v>0</v>
      </c>
      <c r="F132" s="121">
        <v>0</v>
      </c>
      <c r="G132" s="121">
        <v>0</v>
      </c>
      <c r="H132" s="121">
        <v>0</v>
      </c>
      <c r="I132" s="121">
        <v>0</v>
      </c>
      <c r="J132" s="121">
        <v>0</v>
      </c>
      <c r="K132" s="121">
        <v>0</v>
      </c>
      <c r="L132" s="121">
        <v>0</v>
      </c>
      <c r="M132" s="121">
        <v>0</v>
      </c>
      <c r="N132" s="121">
        <v>0</v>
      </c>
      <c r="O132" s="121">
        <v>0</v>
      </c>
      <c r="P132" s="121">
        <v>0</v>
      </c>
      <c r="Q132" s="121">
        <v>0</v>
      </c>
      <c r="R132" s="121">
        <v>0</v>
      </c>
      <c r="S132" s="121">
        <v>0</v>
      </c>
      <c r="T132" s="121">
        <v>0</v>
      </c>
      <c r="U132" s="58">
        <v>0</v>
      </c>
      <c r="V132" s="152" t="s">
        <v>298</v>
      </c>
    </row>
    <row r="133" spans="1:22" s="303" customFormat="1" ht="25.5" x14ac:dyDescent="0.2">
      <c r="A133" s="263" t="s">
        <v>268</v>
      </c>
      <c r="B133" s="253" t="s">
        <v>269</v>
      </c>
      <c r="C133" s="309" t="s">
        <v>183</v>
      </c>
      <c r="D133" s="297">
        <v>0</v>
      </c>
      <c r="E133" s="248">
        <v>0</v>
      </c>
      <c r="F133" s="121">
        <v>0</v>
      </c>
      <c r="G133" s="121">
        <v>0</v>
      </c>
      <c r="H133" s="121">
        <v>0</v>
      </c>
      <c r="I133" s="121">
        <v>0</v>
      </c>
      <c r="J133" s="121">
        <v>0</v>
      </c>
      <c r="K133" s="121">
        <v>0</v>
      </c>
      <c r="L133" s="121">
        <v>0</v>
      </c>
      <c r="M133" s="121">
        <v>0</v>
      </c>
      <c r="N133" s="121">
        <v>0</v>
      </c>
      <c r="O133" s="121">
        <v>0</v>
      </c>
      <c r="P133" s="121">
        <v>0</v>
      </c>
      <c r="Q133" s="121">
        <v>0</v>
      </c>
      <c r="R133" s="121">
        <v>0</v>
      </c>
      <c r="S133" s="121">
        <v>0</v>
      </c>
      <c r="T133" s="121">
        <v>0</v>
      </c>
      <c r="U133" s="58">
        <v>0</v>
      </c>
      <c r="V133" s="152" t="s">
        <v>298</v>
      </c>
    </row>
    <row r="134" spans="1:22" s="305" customFormat="1" ht="25.5" x14ac:dyDescent="0.2">
      <c r="A134" s="60" t="s">
        <v>270</v>
      </c>
      <c r="B134" s="249" t="s">
        <v>271</v>
      </c>
      <c r="C134" s="307" t="s">
        <v>183</v>
      </c>
      <c r="D134" s="278">
        <v>0</v>
      </c>
      <c r="E134" s="278">
        <v>0</v>
      </c>
      <c r="F134" s="278">
        <v>0</v>
      </c>
      <c r="G134" s="278">
        <v>0</v>
      </c>
      <c r="H134" s="278">
        <v>0</v>
      </c>
      <c r="I134" s="278">
        <v>0</v>
      </c>
      <c r="J134" s="278">
        <v>0</v>
      </c>
      <c r="K134" s="278">
        <v>0</v>
      </c>
      <c r="L134" s="278">
        <v>0</v>
      </c>
      <c r="M134" s="278">
        <v>0</v>
      </c>
      <c r="N134" s="278">
        <v>0</v>
      </c>
      <c r="O134" s="278">
        <v>0</v>
      </c>
      <c r="P134" s="278">
        <v>0</v>
      </c>
      <c r="Q134" s="278">
        <v>0</v>
      </c>
      <c r="R134" s="278">
        <v>0</v>
      </c>
      <c r="S134" s="278">
        <v>0</v>
      </c>
      <c r="T134" s="134">
        <v>0</v>
      </c>
      <c r="U134" s="55">
        <v>0</v>
      </c>
      <c r="V134" s="151" t="s">
        <v>298</v>
      </c>
    </row>
    <row r="135" spans="1:22" s="305" customFormat="1" ht="25.5" x14ac:dyDescent="0.2">
      <c r="A135" s="60" t="s">
        <v>272</v>
      </c>
      <c r="B135" s="249" t="s">
        <v>273</v>
      </c>
      <c r="C135" s="307" t="s">
        <v>183</v>
      </c>
      <c r="D135" s="278">
        <v>0</v>
      </c>
      <c r="E135" s="134">
        <v>0</v>
      </c>
      <c r="F135" s="134">
        <v>0</v>
      </c>
      <c r="G135" s="134">
        <v>0</v>
      </c>
      <c r="H135" s="134">
        <v>0</v>
      </c>
      <c r="I135" s="134">
        <v>0</v>
      </c>
      <c r="J135" s="134">
        <v>0</v>
      </c>
      <c r="K135" s="134">
        <v>0</v>
      </c>
      <c r="L135" s="134">
        <v>0</v>
      </c>
      <c r="M135" s="134">
        <v>0</v>
      </c>
      <c r="N135" s="134">
        <v>0</v>
      </c>
      <c r="O135" s="134">
        <v>0</v>
      </c>
      <c r="P135" s="134">
        <v>0</v>
      </c>
      <c r="Q135" s="134">
        <v>0</v>
      </c>
      <c r="R135" s="134">
        <v>0</v>
      </c>
      <c r="S135" s="134">
        <v>0</v>
      </c>
      <c r="T135" s="134">
        <v>0</v>
      </c>
      <c r="U135" s="55">
        <v>0</v>
      </c>
      <c r="V135" s="151" t="s">
        <v>298</v>
      </c>
    </row>
    <row r="136" spans="1:22" s="305" customFormat="1" x14ac:dyDescent="0.2">
      <c r="A136" s="60" t="s">
        <v>274</v>
      </c>
      <c r="B136" s="249" t="s">
        <v>275</v>
      </c>
      <c r="C136" s="307" t="s">
        <v>183</v>
      </c>
      <c r="D136" s="278">
        <v>0</v>
      </c>
      <c r="E136" s="278">
        <v>0</v>
      </c>
      <c r="F136" s="278">
        <v>0</v>
      </c>
      <c r="G136" s="278">
        <v>0</v>
      </c>
      <c r="H136" s="278">
        <v>0</v>
      </c>
      <c r="I136" s="278">
        <v>0</v>
      </c>
      <c r="J136" s="278">
        <v>0</v>
      </c>
      <c r="K136" s="278">
        <v>0</v>
      </c>
      <c r="L136" s="278">
        <v>0</v>
      </c>
      <c r="M136" s="278">
        <v>0</v>
      </c>
      <c r="N136" s="278">
        <v>0</v>
      </c>
      <c r="O136" s="278">
        <v>0</v>
      </c>
      <c r="P136" s="278">
        <v>0</v>
      </c>
      <c r="Q136" s="278">
        <v>0</v>
      </c>
      <c r="R136" s="278">
        <v>0</v>
      </c>
      <c r="S136" s="278">
        <v>0</v>
      </c>
      <c r="T136" s="134">
        <v>0</v>
      </c>
      <c r="U136" s="55">
        <v>0</v>
      </c>
      <c r="V136" s="151" t="s">
        <v>298</v>
      </c>
    </row>
  </sheetData>
  <mergeCells count="25">
    <mergeCell ref="H12:Q12"/>
    <mergeCell ref="T2:V2"/>
    <mergeCell ref="A3:V3"/>
    <mergeCell ref="G6:P6"/>
    <mergeCell ref="G7:P7"/>
    <mergeCell ref="H11:P11"/>
    <mergeCell ref="A14:A16"/>
    <mergeCell ref="B14:B16"/>
    <mergeCell ref="C14:C16"/>
    <mergeCell ref="D14:D16"/>
    <mergeCell ref="E14:E16"/>
    <mergeCell ref="F14:G14"/>
    <mergeCell ref="F15:F16"/>
    <mergeCell ref="T14:U15"/>
    <mergeCell ref="V14:V16"/>
    <mergeCell ref="G15:G16"/>
    <mergeCell ref="H15:I15"/>
    <mergeCell ref="J15:K15"/>
    <mergeCell ref="L15:M15"/>
    <mergeCell ref="N15:O15"/>
    <mergeCell ref="P15:Q15"/>
    <mergeCell ref="R15:R16"/>
    <mergeCell ref="S15:S16"/>
    <mergeCell ref="H14:Q14"/>
    <mergeCell ref="R14:S14"/>
  </mergeCells>
  <pageMargins left="0.25" right="0.25" top="0.75" bottom="0.75" header="0.3" footer="0.3"/>
  <pageSetup paperSize="9" scale="36" fitToHeight="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  <pageSetUpPr fitToPage="1"/>
  </sheetPr>
  <dimension ref="A1:CL139"/>
  <sheetViews>
    <sheetView zoomScale="70" zoomScaleNormal="70" zoomScaleSheetLayoutView="80" workbookViewId="0">
      <selection activeCell="C19" sqref="C19"/>
    </sheetView>
  </sheetViews>
  <sheetFormatPr defaultColWidth="9.140625" defaultRowHeight="15.75" x14ac:dyDescent="0.25"/>
  <cols>
    <col min="1" max="1" width="15.42578125" style="10" customWidth="1"/>
    <col min="2" max="2" width="44" style="10" customWidth="1"/>
    <col min="3" max="3" width="22.140625" style="10" customWidth="1"/>
    <col min="4" max="4" width="12.42578125" style="4" customWidth="1"/>
    <col min="5" max="5" width="9.42578125" style="92" customWidth="1"/>
    <col min="6" max="6" width="13.42578125" style="92" customWidth="1"/>
    <col min="7" max="7" width="7.42578125" style="92" customWidth="1"/>
    <col min="8" max="8" width="6.7109375" style="96" customWidth="1"/>
    <col min="9" max="9" width="9.85546875" style="92" customWidth="1"/>
    <col min="10" max="10" width="6.5703125" style="92" customWidth="1"/>
    <col min="11" max="11" width="7.28515625" style="92" customWidth="1"/>
    <col min="12" max="12" width="9.42578125" style="92" customWidth="1"/>
    <col min="13" max="13" width="10.85546875" style="4" customWidth="1"/>
    <col min="14" max="14" width="15.7109375" style="4" customWidth="1"/>
    <col min="15" max="15" width="8.28515625" style="4" customWidth="1"/>
    <col min="16" max="16" width="9.7109375" style="4" customWidth="1"/>
    <col min="17" max="17" width="6.42578125" style="4" customWidth="1"/>
    <col min="18" max="18" width="7.85546875" style="4" customWidth="1"/>
    <col min="19" max="19" width="7" style="4" customWidth="1"/>
    <col min="20" max="20" width="11.5703125" style="4" customWidth="1"/>
    <col min="21" max="21" width="8.7109375" style="4" customWidth="1"/>
    <col min="22" max="22" width="16.5703125" style="4" customWidth="1"/>
    <col min="23" max="23" width="8.42578125" style="4" customWidth="1"/>
    <col min="24" max="24" width="6.7109375" style="4" customWidth="1"/>
    <col min="25" max="25" width="7.5703125" style="4" customWidth="1"/>
    <col min="26" max="26" width="9.42578125" style="4" customWidth="1"/>
    <col min="27" max="27" width="10.140625" style="4" customWidth="1"/>
    <col min="28" max="28" width="9.42578125" style="4" customWidth="1"/>
    <col min="29" max="29" width="7.7109375" style="4" customWidth="1"/>
    <col min="30" max="30" width="15.42578125" style="4" customWidth="1"/>
    <col min="31" max="31" width="9.28515625" style="4" customWidth="1"/>
    <col min="32" max="32" width="8.42578125" style="4" customWidth="1"/>
    <col min="33" max="33" width="9.42578125" style="4" customWidth="1"/>
    <col min="34" max="34" width="14" style="4" customWidth="1"/>
    <col min="35" max="35" width="8.140625" style="4" customWidth="1"/>
    <col min="36" max="36" width="8.42578125" style="4" customWidth="1"/>
    <col min="37" max="37" width="8.140625" style="4" customWidth="1"/>
    <col min="38" max="38" width="16.7109375" style="4" customWidth="1"/>
    <col min="39" max="39" width="8.28515625" style="4" customWidth="1"/>
    <col min="40" max="40" width="9.7109375" style="4" customWidth="1"/>
    <col min="41" max="41" width="13.28515625" style="4" customWidth="1"/>
    <col min="42" max="42" width="10.85546875" style="4" customWidth="1"/>
    <col min="43" max="43" width="8" style="4" customWidth="1"/>
    <col min="44" max="44" width="10.42578125" style="4" customWidth="1"/>
    <col min="45" max="45" width="7.42578125" style="92" customWidth="1"/>
    <col min="46" max="46" width="10" style="92" customWidth="1"/>
    <col min="47" max="47" width="9.7109375" style="92" customWidth="1"/>
    <col min="48" max="48" width="14.85546875" style="92" customWidth="1"/>
    <col min="49" max="49" width="8.28515625" style="92" customWidth="1"/>
    <col min="50" max="50" width="10.42578125" style="92" customWidth="1"/>
    <col min="51" max="51" width="9.85546875" style="92" customWidth="1"/>
    <col min="52" max="52" width="7.140625" style="92" customWidth="1"/>
    <col min="53" max="53" width="7.140625" style="4" customWidth="1"/>
    <col min="54" max="54" width="9.7109375" style="4" customWidth="1"/>
    <col min="55" max="55" width="10.5703125" style="4" customWidth="1"/>
    <col min="56" max="56" width="8" style="4" customWidth="1"/>
    <col min="57" max="57" width="6.5703125" style="4" customWidth="1"/>
    <col min="58" max="58" width="8.5703125" style="4" customWidth="1"/>
    <col min="59" max="59" width="6.140625" style="4" customWidth="1"/>
    <col min="60" max="60" width="8.42578125" style="4" customWidth="1"/>
    <col min="61" max="61" width="9.7109375" style="4" customWidth="1"/>
    <col min="62" max="62" width="9.140625" style="4" customWidth="1"/>
    <col min="63" max="63" width="9.42578125" style="4" customWidth="1"/>
    <col min="64" max="68" width="6.42578125" style="4" customWidth="1"/>
    <col min="69" max="69" width="8.28515625" style="4" customWidth="1"/>
    <col min="70" max="70" width="9.85546875" style="4" customWidth="1"/>
    <col min="71" max="74" width="6.42578125" style="4" customWidth="1"/>
    <col min="75" max="75" width="8.42578125" style="4" customWidth="1"/>
    <col min="76" max="76" width="5.85546875" style="4" customWidth="1"/>
    <col min="77" max="77" width="7.85546875" style="4" customWidth="1"/>
    <col min="78" max="78" width="9.7109375" style="4" customWidth="1"/>
    <col min="79" max="79" width="10.7109375" style="4" customWidth="1"/>
    <col min="80" max="80" width="8.7109375" style="4" customWidth="1"/>
    <col min="81" max="81" width="8" style="4" customWidth="1"/>
    <col min="82" max="82" width="7.42578125" style="4" customWidth="1"/>
    <col min="83" max="83" width="6.5703125" style="4" customWidth="1"/>
    <col min="84" max="84" width="6.28515625" style="4" customWidth="1"/>
    <col min="85" max="85" width="12.5703125" style="4" customWidth="1"/>
    <col min="86" max="86" width="7.7109375" style="4" customWidth="1"/>
    <col min="87" max="87" width="12.140625" style="4" customWidth="1"/>
    <col min="88" max="88" width="8.42578125" style="4" customWidth="1"/>
    <col min="89" max="89" width="10.42578125" style="4" customWidth="1"/>
    <col min="90" max="266" width="9.140625" style="10"/>
    <col min="267" max="267" width="7.28515625" style="10" customWidth="1"/>
    <col min="268" max="268" width="44" style="10" customWidth="1"/>
    <col min="269" max="269" width="15" style="10" customWidth="1"/>
    <col min="270" max="270" width="9.7109375" style="10" customWidth="1"/>
    <col min="271" max="271" width="9.42578125" style="10" customWidth="1"/>
    <col min="272" max="272" width="9" style="10" customWidth="1"/>
    <col min="273" max="273" width="8.28515625" style="10" customWidth="1"/>
    <col min="274" max="274" width="5.42578125" style="10" customWidth="1"/>
    <col min="275" max="275" width="8" style="10" customWidth="1"/>
    <col min="276" max="276" width="6.5703125" style="10" customWidth="1"/>
    <col min="277" max="277" width="6.140625" style="10" customWidth="1"/>
    <col min="278" max="278" width="9.42578125" style="10" customWidth="1"/>
    <col min="279" max="279" width="9.28515625" style="10" customWidth="1"/>
    <col min="280" max="280" width="6.28515625" style="10" customWidth="1"/>
    <col min="281" max="281" width="5.85546875" style="10" customWidth="1"/>
    <col min="282" max="282" width="9.7109375" style="10" customWidth="1"/>
    <col min="283" max="283" width="6.140625" style="10" customWidth="1"/>
    <col min="284" max="284" width="6.28515625" style="10" customWidth="1"/>
    <col min="285" max="285" width="5.140625" style="10" customWidth="1"/>
    <col min="286" max="286" width="7.85546875" style="10" customWidth="1"/>
    <col min="287" max="288" width="5.7109375" style="10" customWidth="1"/>
    <col min="289" max="289" width="7.140625" style="10" customWidth="1"/>
    <col min="290" max="290" width="5" style="10" customWidth="1"/>
    <col min="291" max="291" width="5.85546875" style="10" customWidth="1"/>
    <col min="292" max="292" width="9.42578125" style="10" customWidth="1"/>
    <col min="293" max="293" width="6.7109375" style="10" customWidth="1"/>
    <col min="294" max="294" width="6.42578125" style="10" customWidth="1"/>
    <col min="295" max="295" width="5.140625" style="10" customWidth="1"/>
    <col min="296" max="296" width="5.5703125" style="10" customWidth="1"/>
    <col min="297" max="297" width="9.28515625" style="10" customWidth="1"/>
    <col min="298" max="298" width="5.28515625" style="10" customWidth="1"/>
    <col min="299" max="299" width="9.42578125" style="10" customWidth="1"/>
    <col min="300" max="300" width="10.140625" style="10" customWidth="1"/>
    <col min="301" max="301" width="8.140625" style="10" customWidth="1"/>
    <col min="302" max="302" width="6" style="10" customWidth="1"/>
    <col min="303" max="303" width="8.140625" style="10" customWidth="1"/>
    <col min="304" max="304" width="4.85546875" style="10" customWidth="1"/>
    <col min="305" max="305" width="5.28515625" style="10" customWidth="1"/>
    <col min="306" max="306" width="9.7109375" style="10" customWidth="1"/>
    <col min="307" max="307" width="7.85546875" style="10" customWidth="1"/>
    <col min="308" max="308" width="10.85546875" style="10" customWidth="1"/>
    <col min="309" max="309" width="8" style="10" customWidth="1"/>
    <col min="310" max="311" width="7.42578125" style="10" customWidth="1"/>
    <col min="312" max="312" width="10" style="10" customWidth="1"/>
    <col min="313" max="313" width="9.7109375" style="10" customWidth="1"/>
    <col min="314" max="314" width="8.85546875" style="10" customWidth="1"/>
    <col min="315" max="315" width="8.28515625" style="10" customWidth="1"/>
    <col min="316" max="316" width="10.42578125" style="10" customWidth="1"/>
    <col min="317" max="317" width="7" style="10" customWidth="1"/>
    <col min="318" max="318" width="7.140625" style="10" customWidth="1"/>
    <col min="319" max="319" width="5.5703125" style="10" customWidth="1"/>
    <col min="320" max="320" width="9.7109375" style="10" customWidth="1"/>
    <col min="321" max="321" width="8.140625" style="10" customWidth="1"/>
    <col min="322" max="322" width="8" style="10" customWidth="1"/>
    <col min="323" max="323" width="4.7109375" style="10" customWidth="1"/>
    <col min="324" max="324" width="8.5703125" style="10" customWidth="1"/>
    <col min="325" max="325" width="5.28515625" style="10" customWidth="1"/>
    <col min="326" max="326" width="5.7109375" style="10" customWidth="1"/>
    <col min="327" max="327" width="9.7109375" style="10" customWidth="1"/>
    <col min="328" max="328" width="9.140625" style="10" customWidth="1"/>
    <col min="329" max="329" width="9.42578125" style="10" customWidth="1"/>
    <col min="330" max="330" width="6.42578125" style="10" customWidth="1"/>
    <col min="331" max="331" width="8.42578125" style="10" customWidth="1"/>
    <col min="332" max="332" width="5.85546875" style="10" customWidth="1"/>
    <col min="333" max="333" width="5.5703125" style="10" customWidth="1"/>
    <col min="334" max="334" width="9.7109375" style="10" customWidth="1"/>
    <col min="335" max="335" width="8.140625" style="10" customWidth="1"/>
    <col min="336" max="336" width="6.42578125" style="10" customWidth="1"/>
    <col min="337" max="337" width="8" style="10" customWidth="1"/>
    <col min="338" max="338" width="7.42578125" style="10" customWidth="1"/>
    <col min="339" max="339" width="5.42578125" style="10" customWidth="1"/>
    <col min="340" max="340" width="4.85546875" style="10" customWidth="1"/>
    <col min="341" max="341" width="7.7109375" style="10" customWidth="1"/>
    <col min="342" max="342" width="6" style="10" customWidth="1"/>
    <col min="343" max="343" width="7.7109375" style="10" customWidth="1"/>
    <col min="344" max="344" width="8.42578125" style="10" customWidth="1"/>
    <col min="345" max="345" width="10.42578125" style="10" customWidth="1"/>
    <col min="346" max="522" width="9.140625" style="10"/>
    <col min="523" max="523" width="7.28515625" style="10" customWidth="1"/>
    <col min="524" max="524" width="44" style="10" customWidth="1"/>
    <col min="525" max="525" width="15" style="10" customWidth="1"/>
    <col min="526" max="526" width="9.7109375" style="10" customWidth="1"/>
    <col min="527" max="527" width="9.42578125" style="10" customWidth="1"/>
    <col min="528" max="528" width="9" style="10" customWidth="1"/>
    <col min="529" max="529" width="8.28515625" style="10" customWidth="1"/>
    <col min="530" max="530" width="5.42578125" style="10" customWidth="1"/>
    <col min="531" max="531" width="8" style="10" customWidth="1"/>
    <col min="532" max="532" width="6.5703125" style="10" customWidth="1"/>
    <col min="533" max="533" width="6.140625" style="10" customWidth="1"/>
    <col min="534" max="534" width="9.42578125" style="10" customWidth="1"/>
    <col min="535" max="535" width="9.28515625" style="10" customWidth="1"/>
    <col min="536" max="536" width="6.28515625" style="10" customWidth="1"/>
    <col min="537" max="537" width="5.85546875" style="10" customWidth="1"/>
    <col min="538" max="538" width="9.7109375" style="10" customWidth="1"/>
    <col min="539" max="539" width="6.140625" style="10" customWidth="1"/>
    <col min="540" max="540" width="6.28515625" style="10" customWidth="1"/>
    <col min="541" max="541" width="5.140625" style="10" customWidth="1"/>
    <col min="542" max="542" width="7.85546875" style="10" customWidth="1"/>
    <col min="543" max="544" width="5.7109375" style="10" customWidth="1"/>
    <col min="545" max="545" width="7.140625" style="10" customWidth="1"/>
    <col min="546" max="546" width="5" style="10" customWidth="1"/>
    <col min="547" max="547" width="5.85546875" style="10" customWidth="1"/>
    <col min="548" max="548" width="9.42578125" style="10" customWidth="1"/>
    <col min="549" max="549" width="6.7109375" style="10" customWidth="1"/>
    <col min="550" max="550" width="6.42578125" style="10" customWidth="1"/>
    <col min="551" max="551" width="5.140625" style="10" customWidth="1"/>
    <col min="552" max="552" width="5.5703125" style="10" customWidth="1"/>
    <col min="553" max="553" width="9.28515625" style="10" customWidth="1"/>
    <col min="554" max="554" width="5.28515625" style="10" customWidth="1"/>
    <col min="555" max="555" width="9.42578125" style="10" customWidth="1"/>
    <col min="556" max="556" width="10.140625" style="10" customWidth="1"/>
    <col min="557" max="557" width="8.140625" style="10" customWidth="1"/>
    <col min="558" max="558" width="6" style="10" customWidth="1"/>
    <col min="559" max="559" width="8.140625" style="10" customWidth="1"/>
    <col min="560" max="560" width="4.85546875" style="10" customWidth="1"/>
    <col min="561" max="561" width="5.28515625" style="10" customWidth="1"/>
    <col min="562" max="562" width="9.7109375" style="10" customWidth="1"/>
    <col min="563" max="563" width="7.85546875" style="10" customWidth="1"/>
    <col min="564" max="564" width="10.85546875" style="10" customWidth="1"/>
    <col min="565" max="565" width="8" style="10" customWidth="1"/>
    <col min="566" max="567" width="7.42578125" style="10" customWidth="1"/>
    <col min="568" max="568" width="10" style="10" customWidth="1"/>
    <col min="569" max="569" width="9.7109375" style="10" customWidth="1"/>
    <col min="570" max="570" width="8.85546875" style="10" customWidth="1"/>
    <col min="571" max="571" width="8.28515625" style="10" customWidth="1"/>
    <col min="572" max="572" width="10.42578125" style="10" customWidth="1"/>
    <col min="573" max="573" width="7" style="10" customWidth="1"/>
    <col min="574" max="574" width="7.140625" style="10" customWidth="1"/>
    <col min="575" max="575" width="5.5703125" style="10" customWidth="1"/>
    <col min="576" max="576" width="9.7109375" style="10" customWidth="1"/>
    <col min="577" max="577" width="8.140625" style="10" customWidth="1"/>
    <col min="578" max="578" width="8" style="10" customWidth="1"/>
    <col min="579" max="579" width="4.7109375" style="10" customWidth="1"/>
    <col min="580" max="580" width="8.5703125" style="10" customWidth="1"/>
    <col min="581" max="581" width="5.28515625" style="10" customWidth="1"/>
    <col min="582" max="582" width="5.7109375" style="10" customWidth="1"/>
    <col min="583" max="583" width="9.7109375" style="10" customWidth="1"/>
    <col min="584" max="584" width="9.140625" style="10" customWidth="1"/>
    <col min="585" max="585" width="9.42578125" style="10" customWidth="1"/>
    <col min="586" max="586" width="6.42578125" style="10" customWidth="1"/>
    <col min="587" max="587" width="8.42578125" style="10" customWidth="1"/>
    <col min="588" max="588" width="5.85546875" style="10" customWidth="1"/>
    <col min="589" max="589" width="5.5703125" style="10" customWidth="1"/>
    <col min="590" max="590" width="9.7109375" style="10" customWidth="1"/>
    <col min="591" max="591" width="8.140625" style="10" customWidth="1"/>
    <col min="592" max="592" width="6.42578125" style="10" customWidth="1"/>
    <col min="593" max="593" width="8" style="10" customWidth="1"/>
    <col min="594" max="594" width="7.42578125" style="10" customWidth="1"/>
    <col min="595" max="595" width="5.42578125" style="10" customWidth="1"/>
    <col min="596" max="596" width="4.85546875" style="10" customWidth="1"/>
    <col min="597" max="597" width="7.7109375" style="10" customWidth="1"/>
    <col min="598" max="598" width="6" style="10" customWidth="1"/>
    <col min="599" max="599" width="7.7109375" style="10" customWidth="1"/>
    <col min="600" max="600" width="8.42578125" style="10" customWidth="1"/>
    <col min="601" max="601" width="10.42578125" style="10" customWidth="1"/>
    <col min="602" max="778" width="9.140625" style="10"/>
    <col min="779" max="779" width="7.28515625" style="10" customWidth="1"/>
    <col min="780" max="780" width="44" style="10" customWidth="1"/>
    <col min="781" max="781" width="15" style="10" customWidth="1"/>
    <col min="782" max="782" width="9.7109375" style="10" customWidth="1"/>
    <col min="783" max="783" width="9.42578125" style="10" customWidth="1"/>
    <col min="784" max="784" width="9" style="10" customWidth="1"/>
    <col min="785" max="785" width="8.28515625" style="10" customWidth="1"/>
    <col min="786" max="786" width="5.42578125" style="10" customWidth="1"/>
    <col min="787" max="787" width="8" style="10" customWidth="1"/>
    <col min="788" max="788" width="6.5703125" style="10" customWidth="1"/>
    <col min="789" max="789" width="6.140625" style="10" customWidth="1"/>
    <col min="790" max="790" width="9.42578125" style="10" customWidth="1"/>
    <col min="791" max="791" width="9.28515625" style="10" customWidth="1"/>
    <col min="792" max="792" width="6.28515625" style="10" customWidth="1"/>
    <col min="793" max="793" width="5.85546875" style="10" customWidth="1"/>
    <col min="794" max="794" width="9.7109375" style="10" customWidth="1"/>
    <col min="795" max="795" width="6.140625" style="10" customWidth="1"/>
    <col min="796" max="796" width="6.28515625" style="10" customWidth="1"/>
    <col min="797" max="797" width="5.140625" style="10" customWidth="1"/>
    <col min="798" max="798" width="7.85546875" style="10" customWidth="1"/>
    <col min="799" max="800" width="5.7109375" style="10" customWidth="1"/>
    <col min="801" max="801" width="7.140625" style="10" customWidth="1"/>
    <col min="802" max="802" width="5" style="10" customWidth="1"/>
    <col min="803" max="803" width="5.85546875" style="10" customWidth="1"/>
    <col min="804" max="804" width="9.42578125" style="10" customWidth="1"/>
    <col min="805" max="805" width="6.7109375" style="10" customWidth="1"/>
    <col min="806" max="806" width="6.42578125" style="10" customWidth="1"/>
    <col min="807" max="807" width="5.140625" style="10" customWidth="1"/>
    <col min="808" max="808" width="5.5703125" style="10" customWidth="1"/>
    <col min="809" max="809" width="9.28515625" style="10" customWidth="1"/>
    <col min="810" max="810" width="5.28515625" style="10" customWidth="1"/>
    <col min="811" max="811" width="9.42578125" style="10" customWidth="1"/>
    <col min="812" max="812" width="10.140625" style="10" customWidth="1"/>
    <col min="813" max="813" width="8.140625" style="10" customWidth="1"/>
    <col min="814" max="814" width="6" style="10" customWidth="1"/>
    <col min="815" max="815" width="8.140625" style="10" customWidth="1"/>
    <col min="816" max="816" width="4.85546875" style="10" customWidth="1"/>
    <col min="817" max="817" width="5.28515625" style="10" customWidth="1"/>
    <col min="818" max="818" width="9.7109375" style="10" customWidth="1"/>
    <col min="819" max="819" width="7.85546875" style="10" customWidth="1"/>
    <col min="820" max="820" width="10.85546875" style="10" customWidth="1"/>
    <col min="821" max="821" width="8" style="10" customWidth="1"/>
    <col min="822" max="823" width="7.42578125" style="10" customWidth="1"/>
    <col min="824" max="824" width="10" style="10" customWidth="1"/>
    <col min="825" max="825" width="9.7109375" style="10" customWidth="1"/>
    <col min="826" max="826" width="8.85546875" style="10" customWidth="1"/>
    <col min="827" max="827" width="8.28515625" style="10" customWidth="1"/>
    <col min="828" max="828" width="10.42578125" style="10" customWidth="1"/>
    <col min="829" max="829" width="7" style="10" customWidth="1"/>
    <col min="830" max="830" width="7.140625" style="10" customWidth="1"/>
    <col min="831" max="831" width="5.5703125" style="10" customWidth="1"/>
    <col min="832" max="832" width="9.7109375" style="10" customWidth="1"/>
    <col min="833" max="833" width="8.140625" style="10" customWidth="1"/>
    <col min="834" max="834" width="8" style="10" customWidth="1"/>
    <col min="835" max="835" width="4.7109375" style="10" customWidth="1"/>
    <col min="836" max="836" width="8.5703125" style="10" customWidth="1"/>
    <col min="837" max="837" width="5.28515625" style="10" customWidth="1"/>
    <col min="838" max="838" width="5.7109375" style="10" customWidth="1"/>
    <col min="839" max="839" width="9.7109375" style="10" customWidth="1"/>
    <col min="840" max="840" width="9.140625" style="10" customWidth="1"/>
    <col min="841" max="841" width="9.42578125" style="10" customWidth="1"/>
    <col min="842" max="842" width="6.42578125" style="10" customWidth="1"/>
    <col min="843" max="843" width="8.42578125" style="10" customWidth="1"/>
    <col min="844" max="844" width="5.85546875" style="10" customWidth="1"/>
    <col min="845" max="845" width="5.5703125" style="10" customWidth="1"/>
    <col min="846" max="846" width="9.7109375" style="10" customWidth="1"/>
    <col min="847" max="847" width="8.140625" style="10" customWidth="1"/>
    <col min="848" max="848" width="6.42578125" style="10" customWidth="1"/>
    <col min="849" max="849" width="8" style="10" customWidth="1"/>
    <col min="850" max="850" width="7.42578125" style="10" customWidth="1"/>
    <col min="851" max="851" width="5.42578125" style="10" customWidth="1"/>
    <col min="852" max="852" width="4.85546875" style="10" customWidth="1"/>
    <col min="853" max="853" width="7.7109375" style="10" customWidth="1"/>
    <col min="854" max="854" width="6" style="10" customWidth="1"/>
    <col min="855" max="855" width="7.7109375" style="10" customWidth="1"/>
    <col min="856" max="856" width="8.42578125" style="10" customWidth="1"/>
    <col min="857" max="857" width="10.42578125" style="10" customWidth="1"/>
    <col min="858" max="1034" width="9.140625" style="10"/>
    <col min="1035" max="1035" width="7.28515625" style="10" customWidth="1"/>
    <col min="1036" max="1036" width="44" style="10" customWidth="1"/>
    <col min="1037" max="1037" width="15" style="10" customWidth="1"/>
    <col min="1038" max="1038" width="9.7109375" style="10" customWidth="1"/>
    <col min="1039" max="1039" width="9.42578125" style="10" customWidth="1"/>
    <col min="1040" max="1040" width="9" style="10" customWidth="1"/>
    <col min="1041" max="1041" width="8.28515625" style="10" customWidth="1"/>
    <col min="1042" max="1042" width="5.42578125" style="10" customWidth="1"/>
    <col min="1043" max="1043" width="8" style="10" customWidth="1"/>
    <col min="1044" max="1044" width="6.5703125" style="10" customWidth="1"/>
    <col min="1045" max="1045" width="6.140625" style="10" customWidth="1"/>
    <col min="1046" max="1046" width="9.42578125" style="10" customWidth="1"/>
    <col min="1047" max="1047" width="9.28515625" style="10" customWidth="1"/>
    <col min="1048" max="1048" width="6.28515625" style="10" customWidth="1"/>
    <col min="1049" max="1049" width="5.85546875" style="10" customWidth="1"/>
    <col min="1050" max="1050" width="9.7109375" style="10" customWidth="1"/>
    <col min="1051" max="1051" width="6.140625" style="10" customWidth="1"/>
    <col min="1052" max="1052" width="6.28515625" style="10" customWidth="1"/>
    <col min="1053" max="1053" width="5.140625" style="10" customWidth="1"/>
    <col min="1054" max="1054" width="7.85546875" style="10" customWidth="1"/>
    <col min="1055" max="1056" width="5.7109375" style="10" customWidth="1"/>
    <col min="1057" max="1057" width="7.140625" style="10" customWidth="1"/>
    <col min="1058" max="1058" width="5" style="10" customWidth="1"/>
    <col min="1059" max="1059" width="5.85546875" style="10" customWidth="1"/>
    <col min="1060" max="1060" width="9.42578125" style="10" customWidth="1"/>
    <col min="1061" max="1061" width="6.7109375" style="10" customWidth="1"/>
    <col min="1062" max="1062" width="6.42578125" style="10" customWidth="1"/>
    <col min="1063" max="1063" width="5.140625" style="10" customWidth="1"/>
    <col min="1064" max="1064" width="5.5703125" style="10" customWidth="1"/>
    <col min="1065" max="1065" width="9.28515625" style="10" customWidth="1"/>
    <col min="1066" max="1066" width="5.28515625" style="10" customWidth="1"/>
    <col min="1067" max="1067" width="9.42578125" style="10" customWidth="1"/>
    <col min="1068" max="1068" width="10.140625" style="10" customWidth="1"/>
    <col min="1069" max="1069" width="8.140625" style="10" customWidth="1"/>
    <col min="1070" max="1070" width="6" style="10" customWidth="1"/>
    <col min="1071" max="1071" width="8.140625" style="10" customWidth="1"/>
    <col min="1072" max="1072" width="4.85546875" style="10" customWidth="1"/>
    <col min="1073" max="1073" width="5.28515625" style="10" customWidth="1"/>
    <col min="1074" max="1074" width="9.7109375" style="10" customWidth="1"/>
    <col min="1075" max="1075" width="7.85546875" style="10" customWidth="1"/>
    <col min="1076" max="1076" width="10.85546875" style="10" customWidth="1"/>
    <col min="1077" max="1077" width="8" style="10" customWidth="1"/>
    <col min="1078" max="1079" width="7.42578125" style="10" customWidth="1"/>
    <col min="1080" max="1080" width="10" style="10" customWidth="1"/>
    <col min="1081" max="1081" width="9.7109375" style="10" customWidth="1"/>
    <col min="1082" max="1082" width="8.85546875" style="10" customWidth="1"/>
    <col min="1083" max="1083" width="8.28515625" style="10" customWidth="1"/>
    <col min="1084" max="1084" width="10.42578125" style="10" customWidth="1"/>
    <col min="1085" max="1085" width="7" style="10" customWidth="1"/>
    <col min="1086" max="1086" width="7.140625" style="10" customWidth="1"/>
    <col min="1087" max="1087" width="5.5703125" style="10" customWidth="1"/>
    <col min="1088" max="1088" width="9.7109375" style="10" customWidth="1"/>
    <col min="1089" max="1089" width="8.140625" style="10" customWidth="1"/>
    <col min="1090" max="1090" width="8" style="10" customWidth="1"/>
    <col min="1091" max="1091" width="4.7109375" style="10" customWidth="1"/>
    <col min="1092" max="1092" width="8.5703125" style="10" customWidth="1"/>
    <col min="1093" max="1093" width="5.28515625" style="10" customWidth="1"/>
    <col min="1094" max="1094" width="5.7109375" style="10" customWidth="1"/>
    <col min="1095" max="1095" width="9.7109375" style="10" customWidth="1"/>
    <col min="1096" max="1096" width="9.140625" style="10" customWidth="1"/>
    <col min="1097" max="1097" width="9.42578125" style="10" customWidth="1"/>
    <col min="1098" max="1098" width="6.42578125" style="10" customWidth="1"/>
    <col min="1099" max="1099" width="8.42578125" style="10" customWidth="1"/>
    <col min="1100" max="1100" width="5.85546875" style="10" customWidth="1"/>
    <col min="1101" max="1101" width="5.5703125" style="10" customWidth="1"/>
    <col min="1102" max="1102" width="9.7109375" style="10" customWidth="1"/>
    <col min="1103" max="1103" width="8.140625" style="10" customWidth="1"/>
    <col min="1104" max="1104" width="6.42578125" style="10" customWidth="1"/>
    <col min="1105" max="1105" width="8" style="10" customWidth="1"/>
    <col min="1106" max="1106" width="7.42578125" style="10" customWidth="1"/>
    <col min="1107" max="1107" width="5.42578125" style="10" customWidth="1"/>
    <col min="1108" max="1108" width="4.85546875" style="10" customWidth="1"/>
    <col min="1109" max="1109" width="7.7109375" style="10" customWidth="1"/>
    <col min="1110" max="1110" width="6" style="10" customWidth="1"/>
    <col min="1111" max="1111" width="7.7109375" style="10" customWidth="1"/>
    <col min="1112" max="1112" width="8.42578125" style="10" customWidth="1"/>
    <col min="1113" max="1113" width="10.42578125" style="10" customWidth="1"/>
    <col min="1114" max="1290" width="9.140625" style="10"/>
    <col min="1291" max="1291" width="7.28515625" style="10" customWidth="1"/>
    <col min="1292" max="1292" width="44" style="10" customWidth="1"/>
    <col min="1293" max="1293" width="15" style="10" customWidth="1"/>
    <col min="1294" max="1294" width="9.7109375" style="10" customWidth="1"/>
    <col min="1295" max="1295" width="9.42578125" style="10" customWidth="1"/>
    <col min="1296" max="1296" width="9" style="10" customWidth="1"/>
    <col min="1297" max="1297" width="8.28515625" style="10" customWidth="1"/>
    <col min="1298" max="1298" width="5.42578125" style="10" customWidth="1"/>
    <col min="1299" max="1299" width="8" style="10" customWidth="1"/>
    <col min="1300" max="1300" width="6.5703125" style="10" customWidth="1"/>
    <col min="1301" max="1301" width="6.140625" style="10" customWidth="1"/>
    <col min="1302" max="1302" width="9.42578125" style="10" customWidth="1"/>
    <col min="1303" max="1303" width="9.28515625" style="10" customWidth="1"/>
    <col min="1304" max="1304" width="6.28515625" style="10" customWidth="1"/>
    <col min="1305" max="1305" width="5.85546875" style="10" customWidth="1"/>
    <col min="1306" max="1306" width="9.7109375" style="10" customWidth="1"/>
    <col min="1307" max="1307" width="6.140625" style="10" customWidth="1"/>
    <col min="1308" max="1308" width="6.28515625" style="10" customWidth="1"/>
    <col min="1309" max="1309" width="5.140625" style="10" customWidth="1"/>
    <col min="1310" max="1310" width="7.85546875" style="10" customWidth="1"/>
    <col min="1311" max="1312" width="5.7109375" style="10" customWidth="1"/>
    <col min="1313" max="1313" width="7.140625" style="10" customWidth="1"/>
    <col min="1314" max="1314" width="5" style="10" customWidth="1"/>
    <col min="1315" max="1315" width="5.85546875" style="10" customWidth="1"/>
    <col min="1316" max="1316" width="9.42578125" style="10" customWidth="1"/>
    <col min="1317" max="1317" width="6.7109375" style="10" customWidth="1"/>
    <col min="1318" max="1318" width="6.42578125" style="10" customWidth="1"/>
    <col min="1319" max="1319" width="5.140625" style="10" customWidth="1"/>
    <col min="1320" max="1320" width="5.5703125" style="10" customWidth="1"/>
    <col min="1321" max="1321" width="9.28515625" style="10" customWidth="1"/>
    <col min="1322" max="1322" width="5.28515625" style="10" customWidth="1"/>
    <col min="1323" max="1323" width="9.42578125" style="10" customWidth="1"/>
    <col min="1324" max="1324" width="10.140625" style="10" customWidth="1"/>
    <col min="1325" max="1325" width="8.140625" style="10" customWidth="1"/>
    <col min="1326" max="1326" width="6" style="10" customWidth="1"/>
    <col min="1327" max="1327" width="8.140625" style="10" customWidth="1"/>
    <col min="1328" max="1328" width="4.85546875" style="10" customWidth="1"/>
    <col min="1329" max="1329" width="5.28515625" style="10" customWidth="1"/>
    <col min="1330" max="1330" width="9.7109375" style="10" customWidth="1"/>
    <col min="1331" max="1331" width="7.85546875" style="10" customWidth="1"/>
    <col min="1332" max="1332" width="10.85546875" style="10" customWidth="1"/>
    <col min="1333" max="1333" width="8" style="10" customWidth="1"/>
    <col min="1334" max="1335" width="7.42578125" style="10" customWidth="1"/>
    <col min="1336" max="1336" width="10" style="10" customWidth="1"/>
    <col min="1337" max="1337" width="9.7109375" style="10" customWidth="1"/>
    <col min="1338" max="1338" width="8.85546875" style="10" customWidth="1"/>
    <col min="1339" max="1339" width="8.28515625" style="10" customWidth="1"/>
    <col min="1340" max="1340" width="10.42578125" style="10" customWidth="1"/>
    <col min="1341" max="1341" width="7" style="10" customWidth="1"/>
    <col min="1342" max="1342" width="7.140625" style="10" customWidth="1"/>
    <col min="1343" max="1343" width="5.5703125" style="10" customWidth="1"/>
    <col min="1344" max="1344" width="9.7109375" style="10" customWidth="1"/>
    <col min="1345" max="1345" width="8.140625" style="10" customWidth="1"/>
    <col min="1346" max="1346" width="8" style="10" customWidth="1"/>
    <col min="1347" max="1347" width="4.7109375" style="10" customWidth="1"/>
    <col min="1348" max="1348" width="8.5703125" style="10" customWidth="1"/>
    <col min="1349" max="1349" width="5.28515625" style="10" customWidth="1"/>
    <col min="1350" max="1350" width="5.7109375" style="10" customWidth="1"/>
    <col min="1351" max="1351" width="9.7109375" style="10" customWidth="1"/>
    <col min="1352" max="1352" width="9.140625" style="10" customWidth="1"/>
    <col min="1353" max="1353" width="9.42578125" style="10" customWidth="1"/>
    <col min="1354" max="1354" width="6.42578125" style="10" customWidth="1"/>
    <col min="1355" max="1355" width="8.42578125" style="10" customWidth="1"/>
    <col min="1356" max="1356" width="5.85546875" style="10" customWidth="1"/>
    <col min="1357" max="1357" width="5.5703125" style="10" customWidth="1"/>
    <col min="1358" max="1358" width="9.7109375" style="10" customWidth="1"/>
    <col min="1359" max="1359" width="8.140625" style="10" customWidth="1"/>
    <col min="1360" max="1360" width="6.42578125" style="10" customWidth="1"/>
    <col min="1361" max="1361" width="8" style="10" customWidth="1"/>
    <col min="1362" max="1362" width="7.42578125" style="10" customWidth="1"/>
    <col min="1363" max="1363" width="5.42578125" style="10" customWidth="1"/>
    <col min="1364" max="1364" width="4.85546875" style="10" customWidth="1"/>
    <col min="1365" max="1365" width="7.7109375" style="10" customWidth="1"/>
    <col min="1366" max="1366" width="6" style="10" customWidth="1"/>
    <col min="1367" max="1367" width="7.7109375" style="10" customWidth="1"/>
    <col min="1368" max="1368" width="8.42578125" style="10" customWidth="1"/>
    <col min="1369" max="1369" width="10.42578125" style="10" customWidth="1"/>
    <col min="1370" max="1546" width="9.140625" style="10"/>
    <col min="1547" max="1547" width="7.28515625" style="10" customWidth="1"/>
    <col min="1548" max="1548" width="44" style="10" customWidth="1"/>
    <col min="1549" max="1549" width="15" style="10" customWidth="1"/>
    <col min="1550" max="1550" width="9.7109375" style="10" customWidth="1"/>
    <col min="1551" max="1551" width="9.42578125" style="10" customWidth="1"/>
    <col min="1552" max="1552" width="9" style="10" customWidth="1"/>
    <col min="1553" max="1553" width="8.28515625" style="10" customWidth="1"/>
    <col min="1554" max="1554" width="5.42578125" style="10" customWidth="1"/>
    <col min="1555" max="1555" width="8" style="10" customWidth="1"/>
    <col min="1556" max="1556" width="6.5703125" style="10" customWidth="1"/>
    <col min="1557" max="1557" width="6.140625" style="10" customWidth="1"/>
    <col min="1558" max="1558" width="9.42578125" style="10" customWidth="1"/>
    <col min="1559" max="1559" width="9.28515625" style="10" customWidth="1"/>
    <col min="1560" max="1560" width="6.28515625" style="10" customWidth="1"/>
    <col min="1561" max="1561" width="5.85546875" style="10" customWidth="1"/>
    <col min="1562" max="1562" width="9.7109375" style="10" customWidth="1"/>
    <col min="1563" max="1563" width="6.140625" style="10" customWidth="1"/>
    <col min="1564" max="1564" width="6.28515625" style="10" customWidth="1"/>
    <col min="1565" max="1565" width="5.140625" style="10" customWidth="1"/>
    <col min="1566" max="1566" width="7.85546875" style="10" customWidth="1"/>
    <col min="1567" max="1568" width="5.7109375" style="10" customWidth="1"/>
    <col min="1569" max="1569" width="7.140625" style="10" customWidth="1"/>
    <col min="1570" max="1570" width="5" style="10" customWidth="1"/>
    <col min="1571" max="1571" width="5.85546875" style="10" customWidth="1"/>
    <col min="1572" max="1572" width="9.42578125" style="10" customWidth="1"/>
    <col min="1573" max="1573" width="6.7109375" style="10" customWidth="1"/>
    <col min="1574" max="1574" width="6.42578125" style="10" customWidth="1"/>
    <col min="1575" max="1575" width="5.140625" style="10" customWidth="1"/>
    <col min="1576" max="1576" width="5.5703125" style="10" customWidth="1"/>
    <col min="1577" max="1577" width="9.28515625" style="10" customWidth="1"/>
    <col min="1578" max="1578" width="5.28515625" style="10" customWidth="1"/>
    <col min="1579" max="1579" width="9.42578125" style="10" customWidth="1"/>
    <col min="1580" max="1580" width="10.140625" style="10" customWidth="1"/>
    <col min="1581" max="1581" width="8.140625" style="10" customWidth="1"/>
    <col min="1582" max="1582" width="6" style="10" customWidth="1"/>
    <col min="1583" max="1583" width="8.140625" style="10" customWidth="1"/>
    <col min="1584" max="1584" width="4.85546875" style="10" customWidth="1"/>
    <col min="1585" max="1585" width="5.28515625" style="10" customWidth="1"/>
    <col min="1586" max="1586" width="9.7109375" style="10" customWidth="1"/>
    <col min="1587" max="1587" width="7.85546875" style="10" customWidth="1"/>
    <col min="1588" max="1588" width="10.85546875" style="10" customWidth="1"/>
    <col min="1589" max="1589" width="8" style="10" customWidth="1"/>
    <col min="1590" max="1591" width="7.42578125" style="10" customWidth="1"/>
    <col min="1592" max="1592" width="10" style="10" customWidth="1"/>
    <col min="1593" max="1593" width="9.7109375" style="10" customWidth="1"/>
    <col min="1594" max="1594" width="8.85546875" style="10" customWidth="1"/>
    <col min="1595" max="1595" width="8.28515625" style="10" customWidth="1"/>
    <col min="1596" max="1596" width="10.42578125" style="10" customWidth="1"/>
    <col min="1597" max="1597" width="7" style="10" customWidth="1"/>
    <col min="1598" max="1598" width="7.140625" style="10" customWidth="1"/>
    <col min="1599" max="1599" width="5.5703125" style="10" customWidth="1"/>
    <col min="1600" max="1600" width="9.7109375" style="10" customWidth="1"/>
    <col min="1601" max="1601" width="8.140625" style="10" customWidth="1"/>
    <col min="1602" max="1602" width="8" style="10" customWidth="1"/>
    <col min="1603" max="1603" width="4.7109375" style="10" customWidth="1"/>
    <col min="1604" max="1604" width="8.5703125" style="10" customWidth="1"/>
    <col min="1605" max="1605" width="5.28515625" style="10" customWidth="1"/>
    <col min="1606" max="1606" width="5.7109375" style="10" customWidth="1"/>
    <col min="1607" max="1607" width="9.7109375" style="10" customWidth="1"/>
    <col min="1608" max="1608" width="9.140625" style="10" customWidth="1"/>
    <col min="1609" max="1609" width="9.42578125" style="10" customWidth="1"/>
    <col min="1610" max="1610" width="6.42578125" style="10" customWidth="1"/>
    <col min="1611" max="1611" width="8.42578125" style="10" customWidth="1"/>
    <col min="1612" max="1612" width="5.85546875" style="10" customWidth="1"/>
    <col min="1613" max="1613" width="5.5703125" style="10" customWidth="1"/>
    <col min="1614" max="1614" width="9.7109375" style="10" customWidth="1"/>
    <col min="1615" max="1615" width="8.140625" style="10" customWidth="1"/>
    <col min="1616" max="1616" width="6.42578125" style="10" customWidth="1"/>
    <col min="1617" max="1617" width="8" style="10" customWidth="1"/>
    <col min="1618" max="1618" width="7.42578125" style="10" customWidth="1"/>
    <col min="1619" max="1619" width="5.42578125" style="10" customWidth="1"/>
    <col min="1620" max="1620" width="4.85546875" style="10" customWidth="1"/>
    <col min="1621" max="1621" width="7.7109375" style="10" customWidth="1"/>
    <col min="1622" max="1622" width="6" style="10" customWidth="1"/>
    <col min="1623" max="1623" width="7.7109375" style="10" customWidth="1"/>
    <col min="1624" max="1624" width="8.42578125" style="10" customWidth="1"/>
    <col min="1625" max="1625" width="10.42578125" style="10" customWidth="1"/>
    <col min="1626" max="1802" width="9.140625" style="10"/>
    <col min="1803" max="1803" width="7.28515625" style="10" customWidth="1"/>
    <col min="1804" max="1804" width="44" style="10" customWidth="1"/>
    <col min="1805" max="1805" width="15" style="10" customWidth="1"/>
    <col min="1806" max="1806" width="9.7109375" style="10" customWidth="1"/>
    <col min="1807" max="1807" width="9.42578125" style="10" customWidth="1"/>
    <col min="1808" max="1808" width="9" style="10" customWidth="1"/>
    <col min="1809" max="1809" width="8.28515625" style="10" customWidth="1"/>
    <col min="1810" max="1810" width="5.42578125" style="10" customWidth="1"/>
    <col min="1811" max="1811" width="8" style="10" customWidth="1"/>
    <col min="1812" max="1812" width="6.5703125" style="10" customWidth="1"/>
    <col min="1813" max="1813" width="6.140625" style="10" customWidth="1"/>
    <col min="1814" max="1814" width="9.42578125" style="10" customWidth="1"/>
    <col min="1815" max="1815" width="9.28515625" style="10" customWidth="1"/>
    <col min="1816" max="1816" width="6.28515625" style="10" customWidth="1"/>
    <col min="1817" max="1817" width="5.85546875" style="10" customWidth="1"/>
    <col min="1818" max="1818" width="9.7109375" style="10" customWidth="1"/>
    <col min="1819" max="1819" width="6.140625" style="10" customWidth="1"/>
    <col min="1820" max="1820" width="6.28515625" style="10" customWidth="1"/>
    <col min="1821" max="1821" width="5.140625" style="10" customWidth="1"/>
    <col min="1822" max="1822" width="7.85546875" style="10" customWidth="1"/>
    <col min="1823" max="1824" width="5.7109375" style="10" customWidth="1"/>
    <col min="1825" max="1825" width="7.140625" style="10" customWidth="1"/>
    <col min="1826" max="1826" width="5" style="10" customWidth="1"/>
    <col min="1827" max="1827" width="5.85546875" style="10" customWidth="1"/>
    <col min="1828" max="1828" width="9.42578125" style="10" customWidth="1"/>
    <col min="1829" max="1829" width="6.7109375" style="10" customWidth="1"/>
    <col min="1830" max="1830" width="6.42578125" style="10" customWidth="1"/>
    <col min="1831" max="1831" width="5.140625" style="10" customWidth="1"/>
    <col min="1832" max="1832" width="5.5703125" style="10" customWidth="1"/>
    <col min="1833" max="1833" width="9.28515625" style="10" customWidth="1"/>
    <col min="1834" max="1834" width="5.28515625" style="10" customWidth="1"/>
    <col min="1835" max="1835" width="9.42578125" style="10" customWidth="1"/>
    <col min="1836" max="1836" width="10.140625" style="10" customWidth="1"/>
    <col min="1837" max="1837" width="8.140625" style="10" customWidth="1"/>
    <col min="1838" max="1838" width="6" style="10" customWidth="1"/>
    <col min="1839" max="1839" width="8.140625" style="10" customWidth="1"/>
    <col min="1840" max="1840" width="4.85546875" style="10" customWidth="1"/>
    <col min="1841" max="1841" width="5.28515625" style="10" customWidth="1"/>
    <col min="1842" max="1842" width="9.7109375" style="10" customWidth="1"/>
    <col min="1843" max="1843" width="7.85546875" style="10" customWidth="1"/>
    <col min="1844" max="1844" width="10.85546875" style="10" customWidth="1"/>
    <col min="1845" max="1845" width="8" style="10" customWidth="1"/>
    <col min="1846" max="1847" width="7.42578125" style="10" customWidth="1"/>
    <col min="1848" max="1848" width="10" style="10" customWidth="1"/>
    <col min="1849" max="1849" width="9.7109375" style="10" customWidth="1"/>
    <col min="1850" max="1850" width="8.85546875" style="10" customWidth="1"/>
    <col min="1851" max="1851" width="8.28515625" style="10" customWidth="1"/>
    <col min="1852" max="1852" width="10.42578125" style="10" customWidth="1"/>
    <col min="1853" max="1853" width="7" style="10" customWidth="1"/>
    <col min="1854" max="1854" width="7.140625" style="10" customWidth="1"/>
    <col min="1855" max="1855" width="5.5703125" style="10" customWidth="1"/>
    <col min="1856" max="1856" width="9.7109375" style="10" customWidth="1"/>
    <col min="1857" max="1857" width="8.140625" style="10" customWidth="1"/>
    <col min="1858" max="1858" width="8" style="10" customWidth="1"/>
    <col min="1859" max="1859" width="4.7109375" style="10" customWidth="1"/>
    <col min="1860" max="1860" width="8.5703125" style="10" customWidth="1"/>
    <col min="1861" max="1861" width="5.28515625" style="10" customWidth="1"/>
    <col min="1862" max="1862" width="5.7109375" style="10" customWidth="1"/>
    <col min="1863" max="1863" width="9.7109375" style="10" customWidth="1"/>
    <col min="1864" max="1864" width="9.140625" style="10" customWidth="1"/>
    <col min="1865" max="1865" width="9.42578125" style="10" customWidth="1"/>
    <col min="1866" max="1866" width="6.42578125" style="10" customWidth="1"/>
    <col min="1867" max="1867" width="8.42578125" style="10" customWidth="1"/>
    <col min="1868" max="1868" width="5.85546875" style="10" customWidth="1"/>
    <col min="1869" max="1869" width="5.5703125" style="10" customWidth="1"/>
    <col min="1870" max="1870" width="9.7109375" style="10" customWidth="1"/>
    <col min="1871" max="1871" width="8.140625" style="10" customWidth="1"/>
    <col min="1872" max="1872" width="6.42578125" style="10" customWidth="1"/>
    <col min="1873" max="1873" width="8" style="10" customWidth="1"/>
    <col min="1874" max="1874" width="7.42578125" style="10" customWidth="1"/>
    <col min="1875" max="1875" width="5.42578125" style="10" customWidth="1"/>
    <col min="1876" max="1876" width="4.85546875" style="10" customWidth="1"/>
    <col min="1877" max="1877" width="7.7109375" style="10" customWidth="1"/>
    <col min="1878" max="1878" width="6" style="10" customWidth="1"/>
    <col min="1879" max="1879" width="7.7109375" style="10" customWidth="1"/>
    <col min="1880" max="1880" width="8.42578125" style="10" customWidth="1"/>
    <col min="1881" max="1881" width="10.42578125" style="10" customWidth="1"/>
    <col min="1882" max="2058" width="9.140625" style="10"/>
    <col min="2059" max="2059" width="7.28515625" style="10" customWidth="1"/>
    <col min="2060" max="2060" width="44" style="10" customWidth="1"/>
    <col min="2061" max="2061" width="15" style="10" customWidth="1"/>
    <col min="2062" max="2062" width="9.7109375" style="10" customWidth="1"/>
    <col min="2063" max="2063" width="9.42578125" style="10" customWidth="1"/>
    <col min="2064" max="2064" width="9" style="10" customWidth="1"/>
    <col min="2065" max="2065" width="8.28515625" style="10" customWidth="1"/>
    <col min="2066" max="2066" width="5.42578125" style="10" customWidth="1"/>
    <col min="2067" max="2067" width="8" style="10" customWidth="1"/>
    <col min="2068" max="2068" width="6.5703125" style="10" customWidth="1"/>
    <col min="2069" max="2069" width="6.140625" style="10" customWidth="1"/>
    <col min="2070" max="2070" width="9.42578125" style="10" customWidth="1"/>
    <col min="2071" max="2071" width="9.28515625" style="10" customWidth="1"/>
    <col min="2072" max="2072" width="6.28515625" style="10" customWidth="1"/>
    <col min="2073" max="2073" width="5.85546875" style="10" customWidth="1"/>
    <col min="2074" max="2074" width="9.7109375" style="10" customWidth="1"/>
    <col min="2075" max="2075" width="6.140625" style="10" customWidth="1"/>
    <col min="2076" max="2076" width="6.28515625" style="10" customWidth="1"/>
    <col min="2077" max="2077" width="5.140625" style="10" customWidth="1"/>
    <col min="2078" max="2078" width="7.85546875" style="10" customWidth="1"/>
    <col min="2079" max="2080" width="5.7109375" style="10" customWidth="1"/>
    <col min="2081" max="2081" width="7.140625" style="10" customWidth="1"/>
    <col min="2082" max="2082" width="5" style="10" customWidth="1"/>
    <col min="2083" max="2083" width="5.85546875" style="10" customWidth="1"/>
    <col min="2084" max="2084" width="9.42578125" style="10" customWidth="1"/>
    <col min="2085" max="2085" width="6.7109375" style="10" customWidth="1"/>
    <col min="2086" max="2086" width="6.42578125" style="10" customWidth="1"/>
    <col min="2087" max="2087" width="5.140625" style="10" customWidth="1"/>
    <col min="2088" max="2088" width="5.5703125" style="10" customWidth="1"/>
    <col min="2089" max="2089" width="9.28515625" style="10" customWidth="1"/>
    <col min="2090" max="2090" width="5.28515625" style="10" customWidth="1"/>
    <col min="2091" max="2091" width="9.42578125" style="10" customWidth="1"/>
    <col min="2092" max="2092" width="10.140625" style="10" customWidth="1"/>
    <col min="2093" max="2093" width="8.140625" style="10" customWidth="1"/>
    <col min="2094" max="2094" width="6" style="10" customWidth="1"/>
    <col min="2095" max="2095" width="8.140625" style="10" customWidth="1"/>
    <col min="2096" max="2096" width="4.85546875" style="10" customWidth="1"/>
    <col min="2097" max="2097" width="5.28515625" style="10" customWidth="1"/>
    <col min="2098" max="2098" width="9.7109375" style="10" customWidth="1"/>
    <col min="2099" max="2099" width="7.85546875" style="10" customWidth="1"/>
    <col min="2100" max="2100" width="10.85546875" style="10" customWidth="1"/>
    <col min="2101" max="2101" width="8" style="10" customWidth="1"/>
    <col min="2102" max="2103" width="7.42578125" style="10" customWidth="1"/>
    <col min="2104" max="2104" width="10" style="10" customWidth="1"/>
    <col min="2105" max="2105" width="9.7109375" style="10" customWidth="1"/>
    <col min="2106" max="2106" width="8.85546875" style="10" customWidth="1"/>
    <col min="2107" max="2107" width="8.28515625" style="10" customWidth="1"/>
    <col min="2108" max="2108" width="10.42578125" style="10" customWidth="1"/>
    <col min="2109" max="2109" width="7" style="10" customWidth="1"/>
    <col min="2110" max="2110" width="7.140625" style="10" customWidth="1"/>
    <col min="2111" max="2111" width="5.5703125" style="10" customWidth="1"/>
    <col min="2112" max="2112" width="9.7109375" style="10" customWidth="1"/>
    <col min="2113" max="2113" width="8.140625" style="10" customWidth="1"/>
    <col min="2114" max="2114" width="8" style="10" customWidth="1"/>
    <col min="2115" max="2115" width="4.7109375" style="10" customWidth="1"/>
    <col min="2116" max="2116" width="8.5703125" style="10" customWidth="1"/>
    <col min="2117" max="2117" width="5.28515625" style="10" customWidth="1"/>
    <col min="2118" max="2118" width="5.7109375" style="10" customWidth="1"/>
    <col min="2119" max="2119" width="9.7109375" style="10" customWidth="1"/>
    <col min="2120" max="2120" width="9.140625" style="10" customWidth="1"/>
    <col min="2121" max="2121" width="9.42578125" style="10" customWidth="1"/>
    <col min="2122" max="2122" width="6.42578125" style="10" customWidth="1"/>
    <col min="2123" max="2123" width="8.42578125" style="10" customWidth="1"/>
    <col min="2124" max="2124" width="5.85546875" style="10" customWidth="1"/>
    <col min="2125" max="2125" width="5.5703125" style="10" customWidth="1"/>
    <col min="2126" max="2126" width="9.7109375" style="10" customWidth="1"/>
    <col min="2127" max="2127" width="8.140625" style="10" customWidth="1"/>
    <col min="2128" max="2128" width="6.42578125" style="10" customWidth="1"/>
    <col min="2129" max="2129" width="8" style="10" customWidth="1"/>
    <col min="2130" max="2130" width="7.42578125" style="10" customWidth="1"/>
    <col min="2131" max="2131" width="5.42578125" style="10" customWidth="1"/>
    <col min="2132" max="2132" width="4.85546875" style="10" customWidth="1"/>
    <col min="2133" max="2133" width="7.7109375" style="10" customWidth="1"/>
    <col min="2134" max="2134" width="6" style="10" customWidth="1"/>
    <col min="2135" max="2135" width="7.7109375" style="10" customWidth="1"/>
    <col min="2136" max="2136" width="8.42578125" style="10" customWidth="1"/>
    <col min="2137" max="2137" width="10.42578125" style="10" customWidth="1"/>
    <col min="2138" max="2314" width="9.140625" style="10"/>
    <col min="2315" max="2315" width="7.28515625" style="10" customWidth="1"/>
    <col min="2316" max="2316" width="44" style="10" customWidth="1"/>
    <col min="2317" max="2317" width="15" style="10" customWidth="1"/>
    <col min="2318" max="2318" width="9.7109375" style="10" customWidth="1"/>
    <col min="2319" max="2319" width="9.42578125" style="10" customWidth="1"/>
    <col min="2320" max="2320" width="9" style="10" customWidth="1"/>
    <col min="2321" max="2321" width="8.28515625" style="10" customWidth="1"/>
    <col min="2322" max="2322" width="5.42578125" style="10" customWidth="1"/>
    <col min="2323" max="2323" width="8" style="10" customWidth="1"/>
    <col min="2324" max="2324" width="6.5703125" style="10" customWidth="1"/>
    <col min="2325" max="2325" width="6.140625" style="10" customWidth="1"/>
    <col min="2326" max="2326" width="9.42578125" style="10" customWidth="1"/>
    <col min="2327" max="2327" width="9.28515625" style="10" customWidth="1"/>
    <col min="2328" max="2328" width="6.28515625" style="10" customWidth="1"/>
    <col min="2329" max="2329" width="5.85546875" style="10" customWidth="1"/>
    <col min="2330" max="2330" width="9.7109375" style="10" customWidth="1"/>
    <col min="2331" max="2331" width="6.140625" style="10" customWidth="1"/>
    <col min="2332" max="2332" width="6.28515625" style="10" customWidth="1"/>
    <col min="2333" max="2333" width="5.140625" style="10" customWidth="1"/>
    <col min="2334" max="2334" width="7.85546875" style="10" customWidth="1"/>
    <col min="2335" max="2336" width="5.7109375" style="10" customWidth="1"/>
    <col min="2337" max="2337" width="7.140625" style="10" customWidth="1"/>
    <col min="2338" max="2338" width="5" style="10" customWidth="1"/>
    <col min="2339" max="2339" width="5.85546875" style="10" customWidth="1"/>
    <col min="2340" max="2340" width="9.42578125" style="10" customWidth="1"/>
    <col min="2341" max="2341" width="6.7109375" style="10" customWidth="1"/>
    <col min="2342" max="2342" width="6.42578125" style="10" customWidth="1"/>
    <col min="2343" max="2343" width="5.140625" style="10" customWidth="1"/>
    <col min="2344" max="2344" width="5.5703125" style="10" customWidth="1"/>
    <col min="2345" max="2345" width="9.28515625" style="10" customWidth="1"/>
    <col min="2346" max="2346" width="5.28515625" style="10" customWidth="1"/>
    <col min="2347" max="2347" width="9.42578125" style="10" customWidth="1"/>
    <col min="2348" max="2348" width="10.140625" style="10" customWidth="1"/>
    <col min="2349" max="2349" width="8.140625" style="10" customWidth="1"/>
    <col min="2350" max="2350" width="6" style="10" customWidth="1"/>
    <col min="2351" max="2351" width="8.140625" style="10" customWidth="1"/>
    <col min="2352" max="2352" width="4.85546875" style="10" customWidth="1"/>
    <col min="2353" max="2353" width="5.28515625" style="10" customWidth="1"/>
    <col min="2354" max="2354" width="9.7109375" style="10" customWidth="1"/>
    <col min="2355" max="2355" width="7.85546875" style="10" customWidth="1"/>
    <col min="2356" max="2356" width="10.85546875" style="10" customWidth="1"/>
    <col min="2357" max="2357" width="8" style="10" customWidth="1"/>
    <col min="2358" max="2359" width="7.42578125" style="10" customWidth="1"/>
    <col min="2360" max="2360" width="10" style="10" customWidth="1"/>
    <col min="2361" max="2361" width="9.7109375" style="10" customWidth="1"/>
    <col min="2362" max="2362" width="8.85546875" style="10" customWidth="1"/>
    <col min="2363" max="2363" width="8.28515625" style="10" customWidth="1"/>
    <col min="2364" max="2364" width="10.42578125" style="10" customWidth="1"/>
    <col min="2365" max="2365" width="7" style="10" customWidth="1"/>
    <col min="2366" max="2366" width="7.140625" style="10" customWidth="1"/>
    <col min="2367" max="2367" width="5.5703125" style="10" customWidth="1"/>
    <col min="2368" max="2368" width="9.7109375" style="10" customWidth="1"/>
    <col min="2369" max="2369" width="8.140625" style="10" customWidth="1"/>
    <col min="2370" max="2370" width="8" style="10" customWidth="1"/>
    <col min="2371" max="2371" width="4.7109375" style="10" customWidth="1"/>
    <col min="2372" max="2372" width="8.5703125" style="10" customWidth="1"/>
    <col min="2373" max="2373" width="5.28515625" style="10" customWidth="1"/>
    <col min="2374" max="2374" width="5.7109375" style="10" customWidth="1"/>
    <col min="2375" max="2375" width="9.7109375" style="10" customWidth="1"/>
    <col min="2376" max="2376" width="9.140625" style="10" customWidth="1"/>
    <col min="2377" max="2377" width="9.42578125" style="10" customWidth="1"/>
    <col min="2378" max="2378" width="6.42578125" style="10" customWidth="1"/>
    <col min="2379" max="2379" width="8.42578125" style="10" customWidth="1"/>
    <col min="2380" max="2380" width="5.85546875" style="10" customWidth="1"/>
    <col min="2381" max="2381" width="5.5703125" style="10" customWidth="1"/>
    <col min="2382" max="2382" width="9.7109375" style="10" customWidth="1"/>
    <col min="2383" max="2383" width="8.140625" style="10" customWidth="1"/>
    <col min="2384" max="2384" width="6.42578125" style="10" customWidth="1"/>
    <col min="2385" max="2385" width="8" style="10" customWidth="1"/>
    <col min="2386" max="2386" width="7.42578125" style="10" customWidth="1"/>
    <col min="2387" max="2387" width="5.42578125" style="10" customWidth="1"/>
    <col min="2388" max="2388" width="4.85546875" style="10" customWidth="1"/>
    <col min="2389" max="2389" width="7.7109375" style="10" customWidth="1"/>
    <col min="2390" max="2390" width="6" style="10" customWidth="1"/>
    <col min="2391" max="2391" width="7.7109375" style="10" customWidth="1"/>
    <col min="2392" max="2392" width="8.42578125" style="10" customWidth="1"/>
    <col min="2393" max="2393" width="10.42578125" style="10" customWidth="1"/>
    <col min="2394" max="2570" width="9.140625" style="10"/>
    <col min="2571" max="2571" width="7.28515625" style="10" customWidth="1"/>
    <col min="2572" max="2572" width="44" style="10" customWidth="1"/>
    <col min="2573" max="2573" width="15" style="10" customWidth="1"/>
    <col min="2574" max="2574" width="9.7109375" style="10" customWidth="1"/>
    <col min="2575" max="2575" width="9.42578125" style="10" customWidth="1"/>
    <col min="2576" max="2576" width="9" style="10" customWidth="1"/>
    <col min="2577" max="2577" width="8.28515625" style="10" customWidth="1"/>
    <col min="2578" max="2578" width="5.42578125" style="10" customWidth="1"/>
    <col min="2579" max="2579" width="8" style="10" customWidth="1"/>
    <col min="2580" max="2580" width="6.5703125" style="10" customWidth="1"/>
    <col min="2581" max="2581" width="6.140625" style="10" customWidth="1"/>
    <col min="2582" max="2582" width="9.42578125" style="10" customWidth="1"/>
    <col min="2583" max="2583" width="9.28515625" style="10" customWidth="1"/>
    <col min="2584" max="2584" width="6.28515625" style="10" customWidth="1"/>
    <col min="2585" max="2585" width="5.85546875" style="10" customWidth="1"/>
    <col min="2586" max="2586" width="9.7109375" style="10" customWidth="1"/>
    <col min="2587" max="2587" width="6.140625" style="10" customWidth="1"/>
    <col min="2588" max="2588" width="6.28515625" style="10" customWidth="1"/>
    <col min="2589" max="2589" width="5.140625" style="10" customWidth="1"/>
    <col min="2590" max="2590" width="7.85546875" style="10" customWidth="1"/>
    <col min="2591" max="2592" width="5.7109375" style="10" customWidth="1"/>
    <col min="2593" max="2593" width="7.140625" style="10" customWidth="1"/>
    <col min="2594" max="2594" width="5" style="10" customWidth="1"/>
    <col min="2595" max="2595" width="5.85546875" style="10" customWidth="1"/>
    <col min="2596" max="2596" width="9.42578125" style="10" customWidth="1"/>
    <col min="2597" max="2597" width="6.7109375" style="10" customWidth="1"/>
    <col min="2598" max="2598" width="6.42578125" style="10" customWidth="1"/>
    <col min="2599" max="2599" width="5.140625" style="10" customWidth="1"/>
    <col min="2600" max="2600" width="5.5703125" style="10" customWidth="1"/>
    <col min="2601" max="2601" width="9.28515625" style="10" customWidth="1"/>
    <col min="2602" max="2602" width="5.28515625" style="10" customWidth="1"/>
    <col min="2603" max="2603" width="9.42578125" style="10" customWidth="1"/>
    <col min="2604" max="2604" width="10.140625" style="10" customWidth="1"/>
    <col min="2605" max="2605" width="8.140625" style="10" customWidth="1"/>
    <col min="2606" max="2606" width="6" style="10" customWidth="1"/>
    <col min="2607" max="2607" width="8.140625" style="10" customWidth="1"/>
    <col min="2608" max="2608" width="4.85546875" style="10" customWidth="1"/>
    <col min="2609" max="2609" width="5.28515625" style="10" customWidth="1"/>
    <col min="2610" max="2610" width="9.7109375" style="10" customWidth="1"/>
    <col min="2611" max="2611" width="7.85546875" style="10" customWidth="1"/>
    <col min="2612" max="2612" width="10.85546875" style="10" customWidth="1"/>
    <col min="2613" max="2613" width="8" style="10" customWidth="1"/>
    <col min="2614" max="2615" width="7.42578125" style="10" customWidth="1"/>
    <col min="2616" max="2616" width="10" style="10" customWidth="1"/>
    <col min="2617" max="2617" width="9.7109375" style="10" customWidth="1"/>
    <col min="2618" max="2618" width="8.85546875" style="10" customWidth="1"/>
    <col min="2619" max="2619" width="8.28515625" style="10" customWidth="1"/>
    <col min="2620" max="2620" width="10.42578125" style="10" customWidth="1"/>
    <col min="2621" max="2621" width="7" style="10" customWidth="1"/>
    <col min="2622" max="2622" width="7.140625" style="10" customWidth="1"/>
    <col min="2623" max="2623" width="5.5703125" style="10" customWidth="1"/>
    <col min="2624" max="2624" width="9.7109375" style="10" customWidth="1"/>
    <col min="2625" max="2625" width="8.140625" style="10" customWidth="1"/>
    <col min="2626" max="2626" width="8" style="10" customWidth="1"/>
    <col min="2627" max="2627" width="4.7109375" style="10" customWidth="1"/>
    <col min="2628" max="2628" width="8.5703125" style="10" customWidth="1"/>
    <col min="2629" max="2629" width="5.28515625" style="10" customWidth="1"/>
    <col min="2630" max="2630" width="5.7109375" style="10" customWidth="1"/>
    <col min="2631" max="2631" width="9.7109375" style="10" customWidth="1"/>
    <col min="2632" max="2632" width="9.140625" style="10" customWidth="1"/>
    <col min="2633" max="2633" width="9.42578125" style="10" customWidth="1"/>
    <col min="2634" max="2634" width="6.42578125" style="10" customWidth="1"/>
    <col min="2635" max="2635" width="8.42578125" style="10" customWidth="1"/>
    <col min="2636" max="2636" width="5.85546875" style="10" customWidth="1"/>
    <col min="2637" max="2637" width="5.5703125" style="10" customWidth="1"/>
    <col min="2638" max="2638" width="9.7109375" style="10" customWidth="1"/>
    <col min="2639" max="2639" width="8.140625" style="10" customWidth="1"/>
    <col min="2640" max="2640" width="6.42578125" style="10" customWidth="1"/>
    <col min="2641" max="2641" width="8" style="10" customWidth="1"/>
    <col min="2642" max="2642" width="7.42578125" style="10" customWidth="1"/>
    <col min="2643" max="2643" width="5.42578125" style="10" customWidth="1"/>
    <col min="2644" max="2644" width="4.85546875" style="10" customWidth="1"/>
    <col min="2645" max="2645" width="7.7109375" style="10" customWidth="1"/>
    <col min="2646" max="2646" width="6" style="10" customWidth="1"/>
    <col min="2647" max="2647" width="7.7109375" style="10" customWidth="1"/>
    <col min="2648" max="2648" width="8.42578125" style="10" customWidth="1"/>
    <col min="2649" max="2649" width="10.42578125" style="10" customWidth="1"/>
    <col min="2650" max="2826" width="9.140625" style="10"/>
    <col min="2827" max="2827" width="7.28515625" style="10" customWidth="1"/>
    <col min="2828" max="2828" width="44" style="10" customWidth="1"/>
    <col min="2829" max="2829" width="15" style="10" customWidth="1"/>
    <col min="2830" max="2830" width="9.7109375" style="10" customWidth="1"/>
    <col min="2831" max="2831" width="9.42578125" style="10" customWidth="1"/>
    <col min="2832" max="2832" width="9" style="10" customWidth="1"/>
    <col min="2833" max="2833" width="8.28515625" style="10" customWidth="1"/>
    <col min="2834" max="2834" width="5.42578125" style="10" customWidth="1"/>
    <col min="2835" max="2835" width="8" style="10" customWidth="1"/>
    <col min="2836" max="2836" width="6.5703125" style="10" customWidth="1"/>
    <col min="2837" max="2837" width="6.140625" style="10" customWidth="1"/>
    <col min="2838" max="2838" width="9.42578125" style="10" customWidth="1"/>
    <col min="2839" max="2839" width="9.28515625" style="10" customWidth="1"/>
    <col min="2840" max="2840" width="6.28515625" style="10" customWidth="1"/>
    <col min="2841" max="2841" width="5.85546875" style="10" customWidth="1"/>
    <col min="2842" max="2842" width="9.7109375" style="10" customWidth="1"/>
    <col min="2843" max="2843" width="6.140625" style="10" customWidth="1"/>
    <col min="2844" max="2844" width="6.28515625" style="10" customWidth="1"/>
    <col min="2845" max="2845" width="5.140625" style="10" customWidth="1"/>
    <col min="2846" max="2846" width="7.85546875" style="10" customWidth="1"/>
    <col min="2847" max="2848" width="5.7109375" style="10" customWidth="1"/>
    <col min="2849" max="2849" width="7.140625" style="10" customWidth="1"/>
    <col min="2850" max="2850" width="5" style="10" customWidth="1"/>
    <col min="2851" max="2851" width="5.85546875" style="10" customWidth="1"/>
    <col min="2852" max="2852" width="9.42578125" style="10" customWidth="1"/>
    <col min="2853" max="2853" width="6.7109375" style="10" customWidth="1"/>
    <col min="2854" max="2854" width="6.42578125" style="10" customWidth="1"/>
    <col min="2855" max="2855" width="5.140625" style="10" customWidth="1"/>
    <col min="2856" max="2856" width="5.5703125" style="10" customWidth="1"/>
    <col min="2857" max="2857" width="9.28515625" style="10" customWidth="1"/>
    <col min="2858" max="2858" width="5.28515625" style="10" customWidth="1"/>
    <col min="2859" max="2859" width="9.42578125" style="10" customWidth="1"/>
    <col min="2860" max="2860" width="10.140625" style="10" customWidth="1"/>
    <col min="2861" max="2861" width="8.140625" style="10" customWidth="1"/>
    <col min="2862" max="2862" width="6" style="10" customWidth="1"/>
    <col min="2863" max="2863" width="8.140625" style="10" customWidth="1"/>
    <col min="2864" max="2864" width="4.85546875" style="10" customWidth="1"/>
    <col min="2865" max="2865" width="5.28515625" style="10" customWidth="1"/>
    <col min="2866" max="2866" width="9.7109375" style="10" customWidth="1"/>
    <col min="2867" max="2867" width="7.85546875" style="10" customWidth="1"/>
    <col min="2868" max="2868" width="10.85546875" style="10" customWidth="1"/>
    <col min="2869" max="2869" width="8" style="10" customWidth="1"/>
    <col min="2870" max="2871" width="7.42578125" style="10" customWidth="1"/>
    <col min="2872" max="2872" width="10" style="10" customWidth="1"/>
    <col min="2873" max="2873" width="9.7109375" style="10" customWidth="1"/>
    <col min="2874" max="2874" width="8.85546875" style="10" customWidth="1"/>
    <col min="2875" max="2875" width="8.28515625" style="10" customWidth="1"/>
    <col min="2876" max="2876" width="10.42578125" style="10" customWidth="1"/>
    <col min="2877" max="2877" width="7" style="10" customWidth="1"/>
    <col min="2878" max="2878" width="7.140625" style="10" customWidth="1"/>
    <col min="2879" max="2879" width="5.5703125" style="10" customWidth="1"/>
    <col min="2880" max="2880" width="9.7109375" style="10" customWidth="1"/>
    <col min="2881" max="2881" width="8.140625" style="10" customWidth="1"/>
    <col min="2882" max="2882" width="8" style="10" customWidth="1"/>
    <col min="2883" max="2883" width="4.7109375" style="10" customWidth="1"/>
    <col min="2884" max="2884" width="8.5703125" style="10" customWidth="1"/>
    <col min="2885" max="2885" width="5.28515625" style="10" customWidth="1"/>
    <col min="2886" max="2886" width="5.7109375" style="10" customWidth="1"/>
    <col min="2887" max="2887" width="9.7109375" style="10" customWidth="1"/>
    <col min="2888" max="2888" width="9.140625" style="10" customWidth="1"/>
    <col min="2889" max="2889" width="9.42578125" style="10" customWidth="1"/>
    <col min="2890" max="2890" width="6.42578125" style="10" customWidth="1"/>
    <col min="2891" max="2891" width="8.42578125" style="10" customWidth="1"/>
    <col min="2892" max="2892" width="5.85546875" style="10" customWidth="1"/>
    <col min="2893" max="2893" width="5.5703125" style="10" customWidth="1"/>
    <col min="2894" max="2894" width="9.7109375" style="10" customWidth="1"/>
    <col min="2895" max="2895" width="8.140625" style="10" customWidth="1"/>
    <col min="2896" max="2896" width="6.42578125" style="10" customWidth="1"/>
    <col min="2897" max="2897" width="8" style="10" customWidth="1"/>
    <col min="2898" max="2898" width="7.42578125" style="10" customWidth="1"/>
    <col min="2899" max="2899" width="5.42578125" style="10" customWidth="1"/>
    <col min="2900" max="2900" width="4.85546875" style="10" customWidth="1"/>
    <col min="2901" max="2901" width="7.7109375" style="10" customWidth="1"/>
    <col min="2902" max="2902" width="6" style="10" customWidth="1"/>
    <col min="2903" max="2903" width="7.7109375" style="10" customWidth="1"/>
    <col min="2904" max="2904" width="8.42578125" style="10" customWidth="1"/>
    <col min="2905" max="2905" width="10.42578125" style="10" customWidth="1"/>
    <col min="2906" max="3082" width="9.140625" style="10"/>
    <col min="3083" max="3083" width="7.28515625" style="10" customWidth="1"/>
    <col min="3084" max="3084" width="44" style="10" customWidth="1"/>
    <col min="3085" max="3085" width="15" style="10" customWidth="1"/>
    <col min="3086" max="3086" width="9.7109375" style="10" customWidth="1"/>
    <col min="3087" max="3087" width="9.42578125" style="10" customWidth="1"/>
    <col min="3088" max="3088" width="9" style="10" customWidth="1"/>
    <col min="3089" max="3089" width="8.28515625" style="10" customWidth="1"/>
    <col min="3090" max="3090" width="5.42578125" style="10" customWidth="1"/>
    <col min="3091" max="3091" width="8" style="10" customWidth="1"/>
    <col min="3092" max="3092" width="6.5703125" style="10" customWidth="1"/>
    <col min="3093" max="3093" width="6.140625" style="10" customWidth="1"/>
    <col min="3094" max="3094" width="9.42578125" style="10" customWidth="1"/>
    <col min="3095" max="3095" width="9.28515625" style="10" customWidth="1"/>
    <col min="3096" max="3096" width="6.28515625" style="10" customWidth="1"/>
    <col min="3097" max="3097" width="5.85546875" style="10" customWidth="1"/>
    <col min="3098" max="3098" width="9.7109375" style="10" customWidth="1"/>
    <col min="3099" max="3099" width="6.140625" style="10" customWidth="1"/>
    <col min="3100" max="3100" width="6.28515625" style="10" customWidth="1"/>
    <col min="3101" max="3101" width="5.140625" style="10" customWidth="1"/>
    <col min="3102" max="3102" width="7.85546875" style="10" customWidth="1"/>
    <col min="3103" max="3104" width="5.7109375" style="10" customWidth="1"/>
    <col min="3105" max="3105" width="7.140625" style="10" customWidth="1"/>
    <col min="3106" max="3106" width="5" style="10" customWidth="1"/>
    <col min="3107" max="3107" width="5.85546875" style="10" customWidth="1"/>
    <col min="3108" max="3108" width="9.42578125" style="10" customWidth="1"/>
    <col min="3109" max="3109" width="6.7109375" style="10" customWidth="1"/>
    <col min="3110" max="3110" width="6.42578125" style="10" customWidth="1"/>
    <col min="3111" max="3111" width="5.140625" style="10" customWidth="1"/>
    <col min="3112" max="3112" width="5.5703125" style="10" customWidth="1"/>
    <col min="3113" max="3113" width="9.28515625" style="10" customWidth="1"/>
    <col min="3114" max="3114" width="5.28515625" style="10" customWidth="1"/>
    <col min="3115" max="3115" width="9.42578125" style="10" customWidth="1"/>
    <col min="3116" max="3116" width="10.140625" style="10" customWidth="1"/>
    <col min="3117" max="3117" width="8.140625" style="10" customWidth="1"/>
    <col min="3118" max="3118" width="6" style="10" customWidth="1"/>
    <col min="3119" max="3119" width="8.140625" style="10" customWidth="1"/>
    <col min="3120" max="3120" width="4.85546875" style="10" customWidth="1"/>
    <col min="3121" max="3121" width="5.28515625" style="10" customWidth="1"/>
    <col min="3122" max="3122" width="9.7109375" style="10" customWidth="1"/>
    <col min="3123" max="3123" width="7.85546875" style="10" customWidth="1"/>
    <col min="3124" max="3124" width="10.85546875" style="10" customWidth="1"/>
    <col min="3125" max="3125" width="8" style="10" customWidth="1"/>
    <col min="3126" max="3127" width="7.42578125" style="10" customWidth="1"/>
    <col min="3128" max="3128" width="10" style="10" customWidth="1"/>
    <col min="3129" max="3129" width="9.7109375" style="10" customWidth="1"/>
    <col min="3130" max="3130" width="8.85546875" style="10" customWidth="1"/>
    <col min="3131" max="3131" width="8.28515625" style="10" customWidth="1"/>
    <col min="3132" max="3132" width="10.42578125" style="10" customWidth="1"/>
    <col min="3133" max="3133" width="7" style="10" customWidth="1"/>
    <col min="3134" max="3134" width="7.140625" style="10" customWidth="1"/>
    <col min="3135" max="3135" width="5.5703125" style="10" customWidth="1"/>
    <col min="3136" max="3136" width="9.7109375" style="10" customWidth="1"/>
    <col min="3137" max="3137" width="8.140625" style="10" customWidth="1"/>
    <col min="3138" max="3138" width="8" style="10" customWidth="1"/>
    <col min="3139" max="3139" width="4.7109375" style="10" customWidth="1"/>
    <col min="3140" max="3140" width="8.5703125" style="10" customWidth="1"/>
    <col min="3141" max="3141" width="5.28515625" style="10" customWidth="1"/>
    <col min="3142" max="3142" width="5.7109375" style="10" customWidth="1"/>
    <col min="3143" max="3143" width="9.7109375" style="10" customWidth="1"/>
    <col min="3144" max="3144" width="9.140625" style="10" customWidth="1"/>
    <col min="3145" max="3145" width="9.42578125" style="10" customWidth="1"/>
    <col min="3146" max="3146" width="6.42578125" style="10" customWidth="1"/>
    <col min="3147" max="3147" width="8.42578125" style="10" customWidth="1"/>
    <col min="3148" max="3148" width="5.85546875" style="10" customWidth="1"/>
    <col min="3149" max="3149" width="5.5703125" style="10" customWidth="1"/>
    <col min="3150" max="3150" width="9.7109375" style="10" customWidth="1"/>
    <col min="3151" max="3151" width="8.140625" style="10" customWidth="1"/>
    <col min="3152" max="3152" width="6.42578125" style="10" customWidth="1"/>
    <col min="3153" max="3153" width="8" style="10" customWidth="1"/>
    <col min="3154" max="3154" width="7.42578125" style="10" customWidth="1"/>
    <col min="3155" max="3155" width="5.42578125" style="10" customWidth="1"/>
    <col min="3156" max="3156" width="4.85546875" style="10" customWidth="1"/>
    <col min="3157" max="3157" width="7.7109375" style="10" customWidth="1"/>
    <col min="3158" max="3158" width="6" style="10" customWidth="1"/>
    <col min="3159" max="3159" width="7.7109375" style="10" customWidth="1"/>
    <col min="3160" max="3160" width="8.42578125" style="10" customWidth="1"/>
    <col min="3161" max="3161" width="10.42578125" style="10" customWidth="1"/>
    <col min="3162" max="3338" width="9.140625" style="10"/>
    <col min="3339" max="3339" width="7.28515625" style="10" customWidth="1"/>
    <col min="3340" max="3340" width="44" style="10" customWidth="1"/>
    <col min="3341" max="3341" width="15" style="10" customWidth="1"/>
    <col min="3342" max="3342" width="9.7109375" style="10" customWidth="1"/>
    <col min="3343" max="3343" width="9.42578125" style="10" customWidth="1"/>
    <col min="3344" max="3344" width="9" style="10" customWidth="1"/>
    <col min="3345" max="3345" width="8.28515625" style="10" customWidth="1"/>
    <col min="3346" max="3346" width="5.42578125" style="10" customWidth="1"/>
    <col min="3347" max="3347" width="8" style="10" customWidth="1"/>
    <col min="3348" max="3348" width="6.5703125" style="10" customWidth="1"/>
    <col min="3349" max="3349" width="6.140625" style="10" customWidth="1"/>
    <col min="3350" max="3350" width="9.42578125" style="10" customWidth="1"/>
    <col min="3351" max="3351" width="9.28515625" style="10" customWidth="1"/>
    <col min="3352" max="3352" width="6.28515625" style="10" customWidth="1"/>
    <col min="3353" max="3353" width="5.85546875" style="10" customWidth="1"/>
    <col min="3354" max="3354" width="9.7109375" style="10" customWidth="1"/>
    <col min="3355" max="3355" width="6.140625" style="10" customWidth="1"/>
    <col min="3356" max="3356" width="6.28515625" style="10" customWidth="1"/>
    <col min="3357" max="3357" width="5.140625" style="10" customWidth="1"/>
    <col min="3358" max="3358" width="7.85546875" style="10" customWidth="1"/>
    <col min="3359" max="3360" width="5.7109375" style="10" customWidth="1"/>
    <col min="3361" max="3361" width="7.140625" style="10" customWidth="1"/>
    <col min="3362" max="3362" width="5" style="10" customWidth="1"/>
    <col min="3363" max="3363" width="5.85546875" style="10" customWidth="1"/>
    <col min="3364" max="3364" width="9.42578125" style="10" customWidth="1"/>
    <col min="3365" max="3365" width="6.7109375" style="10" customWidth="1"/>
    <col min="3366" max="3366" width="6.42578125" style="10" customWidth="1"/>
    <col min="3367" max="3367" width="5.140625" style="10" customWidth="1"/>
    <col min="3368" max="3368" width="5.5703125" style="10" customWidth="1"/>
    <col min="3369" max="3369" width="9.28515625" style="10" customWidth="1"/>
    <col min="3370" max="3370" width="5.28515625" style="10" customWidth="1"/>
    <col min="3371" max="3371" width="9.42578125" style="10" customWidth="1"/>
    <col min="3372" max="3372" width="10.140625" style="10" customWidth="1"/>
    <col min="3373" max="3373" width="8.140625" style="10" customWidth="1"/>
    <col min="3374" max="3374" width="6" style="10" customWidth="1"/>
    <col min="3375" max="3375" width="8.140625" style="10" customWidth="1"/>
    <col min="3376" max="3376" width="4.85546875" style="10" customWidth="1"/>
    <col min="3377" max="3377" width="5.28515625" style="10" customWidth="1"/>
    <col min="3378" max="3378" width="9.7109375" style="10" customWidth="1"/>
    <col min="3379" max="3379" width="7.85546875" style="10" customWidth="1"/>
    <col min="3380" max="3380" width="10.85546875" style="10" customWidth="1"/>
    <col min="3381" max="3381" width="8" style="10" customWidth="1"/>
    <col min="3382" max="3383" width="7.42578125" style="10" customWidth="1"/>
    <col min="3384" max="3384" width="10" style="10" customWidth="1"/>
    <col min="3385" max="3385" width="9.7109375" style="10" customWidth="1"/>
    <col min="3386" max="3386" width="8.85546875" style="10" customWidth="1"/>
    <col min="3387" max="3387" width="8.28515625" style="10" customWidth="1"/>
    <col min="3388" max="3388" width="10.42578125" style="10" customWidth="1"/>
    <col min="3389" max="3389" width="7" style="10" customWidth="1"/>
    <col min="3390" max="3390" width="7.140625" style="10" customWidth="1"/>
    <col min="3391" max="3391" width="5.5703125" style="10" customWidth="1"/>
    <col min="3392" max="3392" width="9.7109375" style="10" customWidth="1"/>
    <col min="3393" max="3393" width="8.140625" style="10" customWidth="1"/>
    <col min="3394" max="3394" width="8" style="10" customWidth="1"/>
    <col min="3395" max="3395" width="4.7109375" style="10" customWidth="1"/>
    <col min="3396" max="3396" width="8.5703125" style="10" customWidth="1"/>
    <col min="3397" max="3397" width="5.28515625" style="10" customWidth="1"/>
    <col min="3398" max="3398" width="5.7109375" style="10" customWidth="1"/>
    <col min="3399" max="3399" width="9.7109375" style="10" customWidth="1"/>
    <col min="3400" max="3400" width="9.140625" style="10" customWidth="1"/>
    <col min="3401" max="3401" width="9.42578125" style="10" customWidth="1"/>
    <col min="3402" max="3402" width="6.42578125" style="10" customWidth="1"/>
    <col min="3403" max="3403" width="8.42578125" style="10" customWidth="1"/>
    <col min="3404" max="3404" width="5.85546875" style="10" customWidth="1"/>
    <col min="3405" max="3405" width="5.5703125" style="10" customWidth="1"/>
    <col min="3406" max="3406" width="9.7109375" style="10" customWidth="1"/>
    <col min="3407" max="3407" width="8.140625" style="10" customWidth="1"/>
    <col min="3408" max="3408" width="6.42578125" style="10" customWidth="1"/>
    <col min="3409" max="3409" width="8" style="10" customWidth="1"/>
    <col min="3410" max="3410" width="7.42578125" style="10" customWidth="1"/>
    <col min="3411" max="3411" width="5.42578125" style="10" customWidth="1"/>
    <col min="3412" max="3412" width="4.85546875" style="10" customWidth="1"/>
    <col min="3413" max="3413" width="7.7109375" style="10" customWidth="1"/>
    <col min="3414" max="3414" width="6" style="10" customWidth="1"/>
    <col min="3415" max="3415" width="7.7109375" style="10" customWidth="1"/>
    <col min="3416" max="3416" width="8.42578125" style="10" customWidth="1"/>
    <col min="3417" max="3417" width="10.42578125" style="10" customWidth="1"/>
    <col min="3418" max="3594" width="9.140625" style="10"/>
    <col min="3595" max="3595" width="7.28515625" style="10" customWidth="1"/>
    <col min="3596" max="3596" width="44" style="10" customWidth="1"/>
    <col min="3597" max="3597" width="15" style="10" customWidth="1"/>
    <col min="3598" max="3598" width="9.7109375" style="10" customWidth="1"/>
    <col min="3599" max="3599" width="9.42578125" style="10" customWidth="1"/>
    <col min="3600" max="3600" width="9" style="10" customWidth="1"/>
    <col min="3601" max="3601" width="8.28515625" style="10" customWidth="1"/>
    <col min="3602" max="3602" width="5.42578125" style="10" customWidth="1"/>
    <col min="3603" max="3603" width="8" style="10" customWidth="1"/>
    <col min="3604" max="3604" width="6.5703125" style="10" customWidth="1"/>
    <col min="3605" max="3605" width="6.140625" style="10" customWidth="1"/>
    <col min="3606" max="3606" width="9.42578125" style="10" customWidth="1"/>
    <col min="3607" max="3607" width="9.28515625" style="10" customWidth="1"/>
    <col min="3608" max="3608" width="6.28515625" style="10" customWidth="1"/>
    <col min="3609" max="3609" width="5.85546875" style="10" customWidth="1"/>
    <col min="3610" max="3610" width="9.7109375" style="10" customWidth="1"/>
    <col min="3611" max="3611" width="6.140625" style="10" customWidth="1"/>
    <col min="3612" max="3612" width="6.28515625" style="10" customWidth="1"/>
    <col min="3613" max="3613" width="5.140625" style="10" customWidth="1"/>
    <col min="3614" max="3614" width="7.85546875" style="10" customWidth="1"/>
    <col min="3615" max="3616" width="5.7109375" style="10" customWidth="1"/>
    <col min="3617" max="3617" width="7.140625" style="10" customWidth="1"/>
    <col min="3618" max="3618" width="5" style="10" customWidth="1"/>
    <col min="3619" max="3619" width="5.85546875" style="10" customWidth="1"/>
    <col min="3620" max="3620" width="9.42578125" style="10" customWidth="1"/>
    <col min="3621" max="3621" width="6.7109375" style="10" customWidth="1"/>
    <col min="3622" max="3622" width="6.42578125" style="10" customWidth="1"/>
    <col min="3623" max="3623" width="5.140625" style="10" customWidth="1"/>
    <col min="3624" max="3624" width="5.5703125" style="10" customWidth="1"/>
    <col min="3625" max="3625" width="9.28515625" style="10" customWidth="1"/>
    <col min="3626" max="3626" width="5.28515625" style="10" customWidth="1"/>
    <col min="3627" max="3627" width="9.42578125" style="10" customWidth="1"/>
    <col min="3628" max="3628" width="10.140625" style="10" customWidth="1"/>
    <col min="3629" max="3629" width="8.140625" style="10" customWidth="1"/>
    <col min="3630" max="3630" width="6" style="10" customWidth="1"/>
    <col min="3631" max="3631" width="8.140625" style="10" customWidth="1"/>
    <col min="3632" max="3632" width="4.85546875" style="10" customWidth="1"/>
    <col min="3633" max="3633" width="5.28515625" style="10" customWidth="1"/>
    <col min="3634" max="3634" width="9.7109375" style="10" customWidth="1"/>
    <col min="3635" max="3635" width="7.85546875" style="10" customWidth="1"/>
    <col min="3636" max="3636" width="10.85546875" style="10" customWidth="1"/>
    <col min="3637" max="3637" width="8" style="10" customWidth="1"/>
    <col min="3638" max="3639" width="7.42578125" style="10" customWidth="1"/>
    <col min="3640" max="3640" width="10" style="10" customWidth="1"/>
    <col min="3641" max="3641" width="9.7109375" style="10" customWidth="1"/>
    <col min="3642" max="3642" width="8.85546875" style="10" customWidth="1"/>
    <col min="3643" max="3643" width="8.28515625" style="10" customWidth="1"/>
    <col min="3644" max="3644" width="10.42578125" style="10" customWidth="1"/>
    <col min="3645" max="3645" width="7" style="10" customWidth="1"/>
    <col min="3646" max="3646" width="7.140625" style="10" customWidth="1"/>
    <col min="3647" max="3647" width="5.5703125" style="10" customWidth="1"/>
    <col min="3648" max="3648" width="9.7109375" style="10" customWidth="1"/>
    <col min="3649" max="3649" width="8.140625" style="10" customWidth="1"/>
    <col min="3650" max="3650" width="8" style="10" customWidth="1"/>
    <col min="3651" max="3651" width="4.7109375" style="10" customWidth="1"/>
    <col min="3652" max="3652" width="8.5703125" style="10" customWidth="1"/>
    <col min="3653" max="3653" width="5.28515625" style="10" customWidth="1"/>
    <col min="3654" max="3654" width="5.7109375" style="10" customWidth="1"/>
    <col min="3655" max="3655" width="9.7109375" style="10" customWidth="1"/>
    <col min="3656" max="3656" width="9.140625" style="10" customWidth="1"/>
    <col min="3657" max="3657" width="9.42578125" style="10" customWidth="1"/>
    <col min="3658" max="3658" width="6.42578125" style="10" customWidth="1"/>
    <col min="3659" max="3659" width="8.42578125" style="10" customWidth="1"/>
    <col min="3660" max="3660" width="5.85546875" style="10" customWidth="1"/>
    <col min="3661" max="3661" width="5.5703125" style="10" customWidth="1"/>
    <col min="3662" max="3662" width="9.7109375" style="10" customWidth="1"/>
    <col min="3663" max="3663" width="8.140625" style="10" customWidth="1"/>
    <col min="3664" max="3664" width="6.42578125" style="10" customWidth="1"/>
    <col min="3665" max="3665" width="8" style="10" customWidth="1"/>
    <col min="3666" max="3666" width="7.42578125" style="10" customWidth="1"/>
    <col min="3667" max="3667" width="5.42578125" style="10" customWidth="1"/>
    <col min="3668" max="3668" width="4.85546875" style="10" customWidth="1"/>
    <col min="3669" max="3669" width="7.7109375" style="10" customWidth="1"/>
    <col min="3670" max="3670" width="6" style="10" customWidth="1"/>
    <col min="3671" max="3671" width="7.7109375" style="10" customWidth="1"/>
    <col min="3672" max="3672" width="8.42578125" style="10" customWidth="1"/>
    <col min="3673" max="3673" width="10.42578125" style="10" customWidth="1"/>
    <col min="3674" max="3850" width="9.140625" style="10"/>
    <col min="3851" max="3851" width="7.28515625" style="10" customWidth="1"/>
    <col min="3852" max="3852" width="44" style="10" customWidth="1"/>
    <col min="3853" max="3853" width="15" style="10" customWidth="1"/>
    <col min="3854" max="3854" width="9.7109375" style="10" customWidth="1"/>
    <col min="3855" max="3855" width="9.42578125" style="10" customWidth="1"/>
    <col min="3856" max="3856" width="9" style="10" customWidth="1"/>
    <col min="3857" max="3857" width="8.28515625" style="10" customWidth="1"/>
    <col min="3858" max="3858" width="5.42578125" style="10" customWidth="1"/>
    <col min="3859" max="3859" width="8" style="10" customWidth="1"/>
    <col min="3860" max="3860" width="6.5703125" style="10" customWidth="1"/>
    <col min="3861" max="3861" width="6.140625" style="10" customWidth="1"/>
    <col min="3862" max="3862" width="9.42578125" style="10" customWidth="1"/>
    <col min="3863" max="3863" width="9.28515625" style="10" customWidth="1"/>
    <col min="3864" max="3864" width="6.28515625" style="10" customWidth="1"/>
    <col min="3865" max="3865" width="5.85546875" style="10" customWidth="1"/>
    <col min="3866" max="3866" width="9.7109375" style="10" customWidth="1"/>
    <col min="3867" max="3867" width="6.140625" style="10" customWidth="1"/>
    <col min="3868" max="3868" width="6.28515625" style="10" customWidth="1"/>
    <col min="3869" max="3869" width="5.140625" style="10" customWidth="1"/>
    <col min="3870" max="3870" width="7.85546875" style="10" customWidth="1"/>
    <col min="3871" max="3872" width="5.7109375" style="10" customWidth="1"/>
    <col min="3873" max="3873" width="7.140625" style="10" customWidth="1"/>
    <col min="3874" max="3874" width="5" style="10" customWidth="1"/>
    <col min="3875" max="3875" width="5.85546875" style="10" customWidth="1"/>
    <col min="3876" max="3876" width="9.42578125" style="10" customWidth="1"/>
    <col min="3877" max="3877" width="6.7109375" style="10" customWidth="1"/>
    <col min="3878" max="3878" width="6.42578125" style="10" customWidth="1"/>
    <col min="3879" max="3879" width="5.140625" style="10" customWidth="1"/>
    <col min="3880" max="3880" width="5.5703125" style="10" customWidth="1"/>
    <col min="3881" max="3881" width="9.28515625" style="10" customWidth="1"/>
    <col min="3882" max="3882" width="5.28515625" style="10" customWidth="1"/>
    <col min="3883" max="3883" width="9.42578125" style="10" customWidth="1"/>
    <col min="3884" max="3884" width="10.140625" style="10" customWidth="1"/>
    <col min="3885" max="3885" width="8.140625" style="10" customWidth="1"/>
    <col min="3886" max="3886" width="6" style="10" customWidth="1"/>
    <col min="3887" max="3887" width="8.140625" style="10" customWidth="1"/>
    <col min="3888" max="3888" width="4.85546875" style="10" customWidth="1"/>
    <col min="3889" max="3889" width="5.28515625" style="10" customWidth="1"/>
    <col min="3890" max="3890" width="9.7109375" style="10" customWidth="1"/>
    <col min="3891" max="3891" width="7.85546875" style="10" customWidth="1"/>
    <col min="3892" max="3892" width="10.85546875" style="10" customWidth="1"/>
    <col min="3893" max="3893" width="8" style="10" customWidth="1"/>
    <col min="3894" max="3895" width="7.42578125" style="10" customWidth="1"/>
    <col min="3896" max="3896" width="10" style="10" customWidth="1"/>
    <col min="3897" max="3897" width="9.7109375" style="10" customWidth="1"/>
    <col min="3898" max="3898" width="8.85546875" style="10" customWidth="1"/>
    <col min="3899" max="3899" width="8.28515625" style="10" customWidth="1"/>
    <col min="3900" max="3900" width="10.42578125" style="10" customWidth="1"/>
    <col min="3901" max="3901" width="7" style="10" customWidth="1"/>
    <col min="3902" max="3902" width="7.140625" style="10" customWidth="1"/>
    <col min="3903" max="3903" width="5.5703125" style="10" customWidth="1"/>
    <col min="3904" max="3904" width="9.7109375" style="10" customWidth="1"/>
    <col min="3905" max="3905" width="8.140625" style="10" customWidth="1"/>
    <col min="3906" max="3906" width="8" style="10" customWidth="1"/>
    <col min="3907" max="3907" width="4.7109375" style="10" customWidth="1"/>
    <col min="3908" max="3908" width="8.5703125" style="10" customWidth="1"/>
    <col min="3909" max="3909" width="5.28515625" style="10" customWidth="1"/>
    <col min="3910" max="3910" width="5.7109375" style="10" customWidth="1"/>
    <col min="3911" max="3911" width="9.7109375" style="10" customWidth="1"/>
    <col min="3912" max="3912" width="9.140625" style="10" customWidth="1"/>
    <col min="3913" max="3913" width="9.42578125" style="10" customWidth="1"/>
    <col min="3914" max="3914" width="6.42578125" style="10" customWidth="1"/>
    <col min="3915" max="3915" width="8.42578125" style="10" customWidth="1"/>
    <col min="3916" max="3916" width="5.85546875" style="10" customWidth="1"/>
    <col min="3917" max="3917" width="5.5703125" style="10" customWidth="1"/>
    <col min="3918" max="3918" width="9.7109375" style="10" customWidth="1"/>
    <col min="3919" max="3919" width="8.140625" style="10" customWidth="1"/>
    <col min="3920" max="3920" width="6.42578125" style="10" customWidth="1"/>
    <col min="3921" max="3921" width="8" style="10" customWidth="1"/>
    <col min="3922" max="3922" width="7.42578125" style="10" customWidth="1"/>
    <col min="3923" max="3923" width="5.42578125" style="10" customWidth="1"/>
    <col min="3924" max="3924" width="4.85546875" style="10" customWidth="1"/>
    <col min="3925" max="3925" width="7.7109375" style="10" customWidth="1"/>
    <col min="3926" max="3926" width="6" style="10" customWidth="1"/>
    <col min="3927" max="3927" width="7.7109375" style="10" customWidth="1"/>
    <col min="3928" max="3928" width="8.42578125" style="10" customWidth="1"/>
    <col min="3929" max="3929" width="10.42578125" style="10" customWidth="1"/>
    <col min="3930" max="4106" width="9.140625" style="10"/>
    <col min="4107" max="4107" width="7.28515625" style="10" customWidth="1"/>
    <col min="4108" max="4108" width="44" style="10" customWidth="1"/>
    <col min="4109" max="4109" width="15" style="10" customWidth="1"/>
    <col min="4110" max="4110" width="9.7109375" style="10" customWidth="1"/>
    <col min="4111" max="4111" width="9.42578125" style="10" customWidth="1"/>
    <col min="4112" max="4112" width="9" style="10" customWidth="1"/>
    <col min="4113" max="4113" width="8.28515625" style="10" customWidth="1"/>
    <col min="4114" max="4114" width="5.42578125" style="10" customWidth="1"/>
    <col min="4115" max="4115" width="8" style="10" customWidth="1"/>
    <col min="4116" max="4116" width="6.5703125" style="10" customWidth="1"/>
    <col min="4117" max="4117" width="6.140625" style="10" customWidth="1"/>
    <col min="4118" max="4118" width="9.42578125" style="10" customWidth="1"/>
    <col min="4119" max="4119" width="9.28515625" style="10" customWidth="1"/>
    <col min="4120" max="4120" width="6.28515625" style="10" customWidth="1"/>
    <col min="4121" max="4121" width="5.85546875" style="10" customWidth="1"/>
    <col min="4122" max="4122" width="9.7109375" style="10" customWidth="1"/>
    <col min="4123" max="4123" width="6.140625" style="10" customWidth="1"/>
    <col min="4124" max="4124" width="6.28515625" style="10" customWidth="1"/>
    <col min="4125" max="4125" width="5.140625" style="10" customWidth="1"/>
    <col min="4126" max="4126" width="7.85546875" style="10" customWidth="1"/>
    <col min="4127" max="4128" width="5.7109375" style="10" customWidth="1"/>
    <col min="4129" max="4129" width="7.140625" style="10" customWidth="1"/>
    <col min="4130" max="4130" width="5" style="10" customWidth="1"/>
    <col min="4131" max="4131" width="5.85546875" style="10" customWidth="1"/>
    <col min="4132" max="4132" width="9.42578125" style="10" customWidth="1"/>
    <col min="4133" max="4133" width="6.7109375" style="10" customWidth="1"/>
    <col min="4134" max="4134" width="6.42578125" style="10" customWidth="1"/>
    <col min="4135" max="4135" width="5.140625" style="10" customWidth="1"/>
    <col min="4136" max="4136" width="5.5703125" style="10" customWidth="1"/>
    <col min="4137" max="4137" width="9.28515625" style="10" customWidth="1"/>
    <col min="4138" max="4138" width="5.28515625" style="10" customWidth="1"/>
    <col min="4139" max="4139" width="9.42578125" style="10" customWidth="1"/>
    <col min="4140" max="4140" width="10.140625" style="10" customWidth="1"/>
    <col min="4141" max="4141" width="8.140625" style="10" customWidth="1"/>
    <col min="4142" max="4142" width="6" style="10" customWidth="1"/>
    <col min="4143" max="4143" width="8.140625" style="10" customWidth="1"/>
    <col min="4144" max="4144" width="4.85546875" style="10" customWidth="1"/>
    <col min="4145" max="4145" width="5.28515625" style="10" customWidth="1"/>
    <col min="4146" max="4146" width="9.7109375" style="10" customWidth="1"/>
    <col min="4147" max="4147" width="7.85546875" style="10" customWidth="1"/>
    <col min="4148" max="4148" width="10.85546875" style="10" customWidth="1"/>
    <col min="4149" max="4149" width="8" style="10" customWidth="1"/>
    <col min="4150" max="4151" width="7.42578125" style="10" customWidth="1"/>
    <col min="4152" max="4152" width="10" style="10" customWidth="1"/>
    <col min="4153" max="4153" width="9.7109375" style="10" customWidth="1"/>
    <col min="4154" max="4154" width="8.85546875" style="10" customWidth="1"/>
    <col min="4155" max="4155" width="8.28515625" style="10" customWidth="1"/>
    <col min="4156" max="4156" width="10.42578125" style="10" customWidth="1"/>
    <col min="4157" max="4157" width="7" style="10" customWidth="1"/>
    <col min="4158" max="4158" width="7.140625" style="10" customWidth="1"/>
    <col min="4159" max="4159" width="5.5703125" style="10" customWidth="1"/>
    <col min="4160" max="4160" width="9.7109375" style="10" customWidth="1"/>
    <col min="4161" max="4161" width="8.140625" style="10" customWidth="1"/>
    <col min="4162" max="4162" width="8" style="10" customWidth="1"/>
    <col min="4163" max="4163" width="4.7109375" style="10" customWidth="1"/>
    <col min="4164" max="4164" width="8.5703125" style="10" customWidth="1"/>
    <col min="4165" max="4165" width="5.28515625" style="10" customWidth="1"/>
    <col min="4166" max="4166" width="5.7109375" style="10" customWidth="1"/>
    <col min="4167" max="4167" width="9.7109375" style="10" customWidth="1"/>
    <col min="4168" max="4168" width="9.140625" style="10" customWidth="1"/>
    <col min="4169" max="4169" width="9.42578125" style="10" customWidth="1"/>
    <col min="4170" max="4170" width="6.42578125" style="10" customWidth="1"/>
    <col min="4171" max="4171" width="8.42578125" style="10" customWidth="1"/>
    <col min="4172" max="4172" width="5.85546875" style="10" customWidth="1"/>
    <col min="4173" max="4173" width="5.5703125" style="10" customWidth="1"/>
    <col min="4174" max="4174" width="9.7109375" style="10" customWidth="1"/>
    <col min="4175" max="4175" width="8.140625" style="10" customWidth="1"/>
    <col min="4176" max="4176" width="6.42578125" style="10" customWidth="1"/>
    <col min="4177" max="4177" width="8" style="10" customWidth="1"/>
    <col min="4178" max="4178" width="7.42578125" style="10" customWidth="1"/>
    <col min="4179" max="4179" width="5.42578125" style="10" customWidth="1"/>
    <col min="4180" max="4180" width="4.85546875" style="10" customWidth="1"/>
    <col min="4181" max="4181" width="7.7109375" style="10" customWidth="1"/>
    <col min="4182" max="4182" width="6" style="10" customWidth="1"/>
    <col min="4183" max="4183" width="7.7109375" style="10" customWidth="1"/>
    <col min="4184" max="4184" width="8.42578125" style="10" customWidth="1"/>
    <col min="4185" max="4185" width="10.42578125" style="10" customWidth="1"/>
    <col min="4186" max="4362" width="9.140625" style="10"/>
    <col min="4363" max="4363" width="7.28515625" style="10" customWidth="1"/>
    <col min="4364" max="4364" width="44" style="10" customWidth="1"/>
    <col min="4365" max="4365" width="15" style="10" customWidth="1"/>
    <col min="4366" max="4366" width="9.7109375" style="10" customWidth="1"/>
    <col min="4367" max="4367" width="9.42578125" style="10" customWidth="1"/>
    <col min="4368" max="4368" width="9" style="10" customWidth="1"/>
    <col min="4369" max="4369" width="8.28515625" style="10" customWidth="1"/>
    <col min="4370" max="4370" width="5.42578125" style="10" customWidth="1"/>
    <col min="4371" max="4371" width="8" style="10" customWidth="1"/>
    <col min="4372" max="4372" width="6.5703125" style="10" customWidth="1"/>
    <col min="4373" max="4373" width="6.140625" style="10" customWidth="1"/>
    <col min="4374" max="4374" width="9.42578125" style="10" customWidth="1"/>
    <col min="4375" max="4375" width="9.28515625" style="10" customWidth="1"/>
    <col min="4376" max="4376" width="6.28515625" style="10" customWidth="1"/>
    <col min="4377" max="4377" width="5.85546875" style="10" customWidth="1"/>
    <col min="4378" max="4378" width="9.7109375" style="10" customWidth="1"/>
    <col min="4379" max="4379" width="6.140625" style="10" customWidth="1"/>
    <col min="4380" max="4380" width="6.28515625" style="10" customWidth="1"/>
    <col min="4381" max="4381" width="5.140625" style="10" customWidth="1"/>
    <col min="4382" max="4382" width="7.85546875" style="10" customWidth="1"/>
    <col min="4383" max="4384" width="5.7109375" style="10" customWidth="1"/>
    <col min="4385" max="4385" width="7.140625" style="10" customWidth="1"/>
    <col min="4386" max="4386" width="5" style="10" customWidth="1"/>
    <col min="4387" max="4387" width="5.85546875" style="10" customWidth="1"/>
    <col min="4388" max="4388" width="9.42578125" style="10" customWidth="1"/>
    <col min="4389" max="4389" width="6.7109375" style="10" customWidth="1"/>
    <col min="4390" max="4390" width="6.42578125" style="10" customWidth="1"/>
    <col min="4391" max="4391" width="5.140625" style="10" customWidth="1"/>
    <col min="4392" max="4392" width="5.5703125" style="10" customWidth="1"/>
    <col min="4393" max="4393" width="9.28515625" style="10" customWidth="1"/>
    <col min="4394" max="4394" width="5.28515625" style="10" customWidth="1"/>
    <col min="4395" max="4395" width="9.42578125" style="10" customWidth="1"/>
    <col min="4396" max="4396" width="10.140625" style="10" customWidth="1"/>
    <col min="4397" max="4397" width="8.140625" style="10" customWidth="1"/>
    <col min="4398" max="4398" width="6" style="10" customWidth="1"/>
    <col min="4399" max="4399" width="8.140625" style="10" customWidth="1"/>
    <col min="4400" max="4400" width="4.85546875" style="10" customWidth="1"/>
    <col min="4401" max="4401" width="5.28515625" style="10" customWidth="1"/>
    <col min="4402" max="4402" width="9.7109375" style="10" customWidth="1"/>
    <col min="4403" max="4403" width="7.85546875" style="10" customWidth="1"/>
    <col min="4404" max="4404" width="10.85546875" style="10" customWidth="1"/>
    <col min="4405" max="4405" width="8" style="10" customWidth="1"/>
    <col min="4406" max="4407" width="7.42578125" style="10" customWidth="1"/>
    <col min="4408" max="4408" width="10" style="10" customWidth="1"/>
    <col min="4409" max="4409" width="9.7109375" style="10" customWidth="1"/>
    <col min="4410" max="4410" width="8.85546875" style="10" customWidth="1"/>
    <col min="4411" max="4411" width="8.28515625" style="10" customWidth="1"/>
    <col min="4412" max="4412" width="10.42578125" style="10" customWidth="1"/>
    <col min="4413" max="4413" width="7" style="10" customWidth="1"/>
    <col min="4414" max="4414" width="7.140625" style="10" customWidth="1"/>
    <col min="4415" max="4415" width="5.5703125" style="10" customWidth="1"/>
    <col min="4416" max="4416" width="9.7109375" style="10" customWidth="1"/>
    <col min="4417" max="4417" width="8.140625" style="10" customWidth="1"/>
    <col min="4418" max="4418" width="8" style="10" customWidth="1"/>
    <col min="4419" max="4419" width="4.7109375" style="10" customWidth="1"/>
    <col min="4420" max="4420" width="8.5703125" style="10" customWidth="1"/>
    <col min="4421" max="4421" width="5.28515625" style="10" customWidth="1"/>
    <col min="4422" max="4422" width="5.7109375" style="10" customWidth="1"/>
    <col min="4423" max="4423" width="9.7109375" style="10" customWidth="1"/>
    <col min="4424" max="4424" width="9.140625" style="10" customWidth="1"/>
    <col min="4425" max="4425" width="9.42578125" style="10" customWidth="1"/>
    <col min="4426" max="4426" width="6.42578125" style="10" customWidth="1"/>
    <col min="4427" max="4427" width="8.42578125" style="10" customWidth="1"/>
    <col min="4428" max="4428" width="5.85546875" style="10" customWidth="1"/>
    <col min="4429" max="4429" width="5.5703125" style="10" customWidth="1"/>
    <col min="4430" max="4430" width="9.7109375" style="10" customWidth="1"/>
    <col min="4431" max="4431" width="8.140625" style="10" customWidth="1"/>
    <col min="4432" max="4432" width="6.42578125" style="10" customWidth="1"/>
    <col min="4433" max="4433" width="8" style="10" customWidth="1"/>
    <col min="4434" max="4434" width="7.42578125" style="10" customWidth="1"/>
    <col min="4435" max="4435" width="5.42578125" style="10" customWidth="1"/>
    <col min="4436" max="4436" width="4.85546875" style="10" customWidth="1"/>
    <col min="4437" max="4437" width="7.7109375" style="10" customWidth="1"/>
    <col min="4438" max="4438" width="6" style="10" customWidth="1"/>
    <col min="4439" max="4439" width="7.7109375" style="10" customWidth="1"/>
    <col min="4440" max="4440" width="8.42578125" style="10" customWidth="1"/>
    <col min="4441" max="4441" width="10.42578125" style="10" customWidth="1"/>
    <col min="4442" max="4618" width="9.140625" style="10"/>
    <col min="4619" max="4619" width="7.28515625" style="10" customWidth="1"/>
    <col min="4620" max="4620" width="44" style="10" customWidth="1"/>
    <col min="4621" max="4621" width="15" style="10" customWidth="1"/>
    <col min="4622" max="4622" width="9.7109375" style="10" customWidth="1"/>
    <col min="4623" max="4623" width="9.42578125" style="10" customWidth="1"/>
    <col min="4624" max="4624" width="9" style="10" customWidth="1"/>
    <col min="4625" max="4625" width="8.28515625" style="10" customWidth="1"/>
    <col min="4626" max="4626" width="5.42578125" style="10" customWidth="1"/>
    <col min="4627" max="4627" width="8" style="10" customWidth="1"/>
    <col min="4628" max="4628" width="6.5703125" style="10" customWidth="1"/>
    <col min="4629" max="4629" width="6.140625" style="10" customWidth="1"/>
    <col min="4630" max="4630" width="9.42578125" style="10" customWidth="1"/>
    <col min="4631" max="4631" width="9.28515625" style="10" customWidth="1"/>
    <col min="4632" max="4632" width="6.28515625" style="10" customWidth="1"/>
    <col min="4633" max="4633" width="5.85546875" style="10" customWidth="1"/>
    <col min="4634" max="4634" width="9.7109375" style="10" customWidth="1"/>
    <col min="4635" max="4635" width="6.140625" style="10" customWidth="1"/>
    <col min="4636" max="4636" width="6.28515625" style="10" customWidth="1"/>
    <col min="4637" max="4637" width="5.140625" style="10" customWidth="1"/>
    <col min="4638" max="4638" width="7.85546875" style="10" customWidth="1"/>
    <col min="4639" max="4640" width="5.7109375" style="10" customWidth="1"/>
    <col min="4641" max="4641" width="7.140625" style="10" customWidth="1"/>
    <col min="4642" max="4642" width="5" style="10" customWidth="1"/>
    <col min="4643" max="4643" width="5.85546875" style="10" customWidth="1"/>
    <col min="4644" max="4644" width="9.42578125" style="10" customWidth="1"/>
    <col min="4645" max="4645" width="6.7109375" style="10" customWidth="1"/>
    <col min="4646" max="4646" width="6.42578125" style="10" customWidth="1"/>
    <col min="4647" max="4647" width="5.140625" style="10" customWidth="1"/>
    <col min="4648" max="4648" width="5.5703125" style="10" customWidth="1"/>
    <col min="4649" max="4649" width="9.28515625" style="10" customWidth="1"/>
    <col min="4650" max="4650" width="5.28515625" style="10" customWidth="1"/>
    <col min="4651" max="4651" width="9.42578125" style="10" customWidth="1"/>
    <col min="4652" max="4652" width="10.140625" style="10" customWidth="1"/>
    <col min="4653" max="4653" width="8.140625" style="10" customWidth="1"/>
    <col min="4654" max="4654" width="6" style="10" customWidth="1"/>
    <col min="4655" max="4655" width="8.140625" style="10" customWidth="1"/>
    <col min="4656" max="4656" width="4.85546875" style="10" customWidth="1"/>
    <col min="4657" max="4657" width="5.28515625" style="10" customWidth="1"/>
    <col min="4658" max="4658" width="9.7109375" style="10" customWidth="1"/>
    <col min="4659" max="4659" width="7.85546875" style="10" customWidth="1"/>
    <col min="4660" max="4660" width="10.85546875" style="10" customWidth="1"/>
    <col min="4661" max="4661" width="8" style="10" customWidth="1"/>
    <col min="4662" max="4663" width="7.42578125" style="10" customWidth="1"/>
    <col min="4664" max="4664" width="10" style="10" customWidth="1"/>
    <col min="4665" max="4665" width="9.7109375" style="10" customWidth="1"/>
    <col min="4666" max="4666" width="8.85546875" style="10" customWidth="1"/>
    <col min="4667" max="4667" width="8.28515625" style="10" customWidth="1"/>
    <col min="4668" max="4668" width="10.42578125" style="10" customWidth="1"/>
    <col min="4669" max="4669" width="7" style="10" customWidth="1"/>
    <col min="4670" max="4670" width="7.140625" style="10" customWidth="1"/>
    <col min="4671" max="4671" width="5.5703125" style="10" customWidth="1"/>
    <col min="4672" max="4672" width="9.7109375" style="10" customWidth="1"/>
    <col min="4673" max="4673" width="8.140625" style="10" customWidth="1"/>
    <col min="4674" max="4674" width="8" style="10" customWidth="1"/>
    <col min="4675" max="4675" width="4.7109375" style="10" customWidth="1"/>
    <col min="4676" max="4676" width="8.5703125" style="10" customWidth="1"/>
    <col min="4677" max="4677" width="5.28515625" style="10" customWidth="1"/>
    <col min="4678" max="4678" width="5.7109375" style="10" customWidth="1"/>
    <col min="4679" max="4679" width="9.7109375" style="10" customWidth="1"/>
    <col min="4680" max="4680" width="9.140625" style="10" customWidth="1"/>
    <col min="4681" max="4681" width="9.42578125" style="10" customWidth="1"/>
    <col min="4682" max="4682" width="6.42578125" style="10" customWidth="1"/>
    <col min="4683" max="4683" width="8.42578125" style="10" customWidth="1"/>
    <col min="4684" max="4684" width="5.85546875" style="10" customWidth="1"/>
    <col min="4685" max="4685" width="5.5703125" style="10" customWidth="1"/>
    <col min="4686" max="4686" width="9.7109375" style="10" customWidth="1"/>
    <col min="4687" max="4687" width="8.140625" style="10" customWidth="1"/>
    <col min="4688" max="4688" width="6.42578125" style="10" customWidth="1"/>
    <col min="4689" max="4689" width="8" style="10" customWidth="1"/>
    <col min="4690" max="4690" width="7.42578125" style="10" customWidth="1"/>
    <col min="4691" max="4691" width="5.42578125" style="10" customWidth="1"/>
    <col min="4692" max="4692" width="4.85546875" style="10" customWidth="1"/>
    <col min="4693" max="4693" width="7.7109375" style="10" customWidth="1"/>
    <col min="4694" max="4694" width="6" style="10" customWidth="1"/>
    <col min="4695" max="4695" width="7.7109375" style="10" customWidth="1"/>
    <col min="4696" max="4696" width="8.42578125" style="10" customWidth="1"/>
    <col min="4697" max="4697" width="10.42578125" style="10" customWidth="1"/>
    <col min="4698" max="4874" width="9.140625" style="10"/>
    <col min="4875" max="4875" width="7.28515625" style="10" customWidth="1"/>
    <col min="4876" max="4876" width="44" style="10" customWidth="1"/>
    <col min="4877" max="4877" width="15" style="10" customWidth="1"/>
    <col min="4878" max="4878" width="9.7109375" style="10" customWidth="1"/>
    <col min="4879" max="4879" width="9.42578125" style="10" customWidth="1"/>
    <col min="4880" max="4880" width="9" style="10" customWidth="1"/>
    <col min="4881" max="4881" width="8.28515625" style="10" customWidth="1"/>
    <col min="4882" max="4882" width="5.42578125" style="10" customWidth="1"/>
    <col min="4883" max="4883" width="8" style="10" customWidth="1"/>
    <col min="4884" max="4884" width="6.5703125" style="10" customWidth="1"/>
    <col min="4885" max="4885" width="6.140625" style="10" customWidth="1"/>
    <col min="4886" max="4886" width="9.42578125" style="10" customWidth="1"/>
    <col min="4887" max="4887" width="9.28515625" style="10" customWidth="1"/>
    <col min="4888" max="4888" width="6.28515625" style="10" customWidth="1"/>
    <col min="4889" max="4889" width="5.85546875" style="10" customWidth="1"/>
    <col min="4890" max="4890" width="9.7109375" style="10" customWidth="1"/>
    <col min="4891" max="4891" width="6.140625" style="10" customWidth="1"/>
    <col min="4892" max="4892" width="6.28515625" style="10" customWidth="1"/>
    <col min="4893" max="4893" width="5.140625" style="10" customWidth="1"/>
    <col min="4894" max="4894" width="7.85546875" style="10" customWidth="1"/>
    <col min="4895" max="4896" width="5.7109375" style="10" customWidth="1"/>
    <col min="4897" max="4897" width="7.140625" style="10" customWidth="1"/>
    <col min="4898" max="4898" width="5" style="10" customWidth="1"/>
    <col min="4899" max="4899" width="5.85546875" style="10" customWidth="1"/>
    <col min="4900" max="4900" width="9.42578125" style="10" customWidth="1"/>
    <col min="4901" max="4901" width="6.7109375" style="10" customWidth="1"/>
    <col min="4902" max="4902" width="6.42578125" style="10" customWidth="1"/>
    <col min="4903" max="4903" width="5.140625" style="10" customWidth="1"/>
    <col min="4904" max="4904" width="5.5703125" style="10" customWidth="1"/>
    <col min="4905" max="4905" width="9.28515625" style="10" customWidth="1"/>
    <col min="4906" max="4906" width="5.28515625" style="10" customWidth="1"/>
    <col min="4907" max="4907" width="9.42578125" style="10" customWidth="1"/>
    <col min="4908" max="4908" width="10.140625" style="10" customWidth="1"/>
    <col min="4909" max="4909" width="8.140625" style="10" customWidth="1"/>
    <col min="4910" max="4910" width="6" style="10" customWidth="1"/>
    <col min="4911" max="4911" width="8.140625" style="10" customWidth="1"/>
    <col min="4912" max="4912" width="4.85546875" style="10" customWidth="1"/>
    <col min="4913" max="4913" width="5.28515625" style="10" customWidth="1"/>
    <col min="4914" max="4914" width="9.7109375" style="10" customWidth="1"/>
    <col min="4915" max="4915" width="7.85546875" style="10" customWidth="1"/>
    <col min="4916" max="4916" width="10.85546875" style="10" customWidth="1"/>
    <col min="4917" max="4917" width="8" style="10" customWidth="1"/>
    <col min="4918" max="4919" width="7.42578125" style="10" customWidth="1"/>
    <col min="4920" max="4920" width="10" style="10" customWidth="1"/>
    <col min="4921" max="4921" width="9.7109375" style="10" customWidth="1"/>
    <col min="4922" max="4922" width="8.85546875" style="10" customWidth="1"/>
    <col min="4923" max="4923" width="8.28515625" style="10" customWidth="1"/>
    <col min="4924" max="4924" width="10.42578125" style="10" customWidth="1"/>
    <col min="4925" max="4925" width="7" style="10" customWidth="1"/>
    <col min="4926" max="4926" width="7.140625" style="10" customWidth="1"/>
    <col min="4927" max="4927" width="5.5703125" style="10" customWidth="1"/>
    <col min="4928" max="4928" width="9.7109375" style="10" customWidth="1"/>
    <col min="4929" max="4929" width="8.140625" style="10" customWidth="1"/>
    <col min="4930" max="4930" width="8" style="10" customWidth="1"/>
    <col min="4931" max="4931" width="4.7109375" style="10" customWidth="1"/>
    <col min="4932" max="4932" width="8.5703125" style="10" customWidth="1"/>
    <col min="4933" max="4933" width="5.28515625" style="10" customWidth="1"/>
    <col min="4934" max="4934" width="5.7109375" style="10" customWidth="1"/>
    <col min="4935" max="4935" width="9.7109375" style="10" customWidth="1"/>
    <col min="4936" max="4936" width="9.140625" style="10" customWidth="1"/>
    <col min="4937" max="4937" width="9.42578125" style="10" customWidth="1"/>
    <col min="4938" max="4938" width="6.42578125" style="10" customWidth="1"/>
    <col min="4939" max="4939" width="8.42578125" style="10" customWidth="1"/>
    <col min="4940" max="4940" width="5.85546875" style="10" customWidth="1"/>
    <col min="4941" max="4941" width="5.5703125" style="10" customWidth="1"/>
    <col min="4942" max="4942" width="9.7109375" style="10" customWidth="1"/>
    <col min="4943" max="4943" width="8.140625" style="10" customWidth="1"/>
    <col min="4944" max="4944" width="6.42578125" style="10" customWidth="1"/>
    <col min="4945" max="4945" width="8" style="10" customWidth="1"/>
    <col min="4946" max="4946" width="7.42578125" style="10" customWidth="1"/>
    <col min="4947" max="4947" width="5.42578125" style="10" customWidth="1"/>
    <col min="4948" max="4948" width="4.85546875" style="10" customWidth="1"/>
    <col min="4949" max="4949" width="7.7109375" style="10" customWidth="1"/>
    <col min="4950" max="4950" width="6" style="10" customWidth="1"/>
    <col min="4951" max="4951" width="7.7109375" style="10" customWidth="1"/>
    <col min="4952" max="4952" width="8.42578125" style="10" customWidth="1"/>
    <col min="4953" max="4953" width="10.42578125" style="10" customWidth="1"/>
    <col min="4954" max="5130" width="9.140625" style="10"/>
    <col min="5131" max="5131" width="7.28515625" style="10" customWidth="1"/>
    <col min="5132" max="5132" width="44" style="10" customWidth="1"/>
    <col min="5133" max="5133" width="15" style="10" customWidth="1"/>
    <col min="5134" max="5134" width="9.7109375" style="10" customWidth="1"/>
    <col min="5135" max="5135" width="9.42578125" style="10" customWidth="1"/>
    <col min="5136" max="5136" width="9" style="10" customWidth="1"/>
    <col min="5137" max="5137" width="8.28515625" style="10" customWidth="1"/>
    <col min="5138" max="5138" width="5.42578125" style="10" customWidth="1"/>
    <col min="5139" max="5139" width="8" style="10" customWidth="1"/>
    <col min="5140" max="5140" width="6.5703125" style="10" customWidth="1"/>
    <col min="5141" max="5141" width="6.140625" style="10" customWidth="1"/>
    <col min="5142" max="5142" width="9.42578125" style="10" customWidth="1"/>
    <col min="5143" max="5143" width="9.28515625" style="10" customWidth="1"/>
    <col min="5144" max="5144" width="6.28515625" style="10" customWidth="1"/>
    <col min="5145" max="5145" width="5.85546875" style="10" customWidth="1"/>
    <col min="5146" max="5146" width="9.7109375" style="10" customWidth="1"/>
    <col min="5147" max="5147" width="6.140625" style="10" customWidth="1"/>
    <col min="5148" max="5148" width="6.28515625" style="10" customWidth="1"/>
    <col min="5149" max="5149" width="5.140625" style="10" customWidth="1"/>
    <col min="5150" max="5150" width="7.85546875" style="10" customWidth="1"/>
    <col min="5151" max="5152" width="5.7109375" style="10" customWidth="1"/>
    <col min="5153" max="5153" width="7.140625" style="10" customWidth="1"/>
    <col min="5154" max="5154" width="5" style="10" customWidth="1"/>
    <col min="5155" max="5155" width="5.85546875" style="10" customWidth="1"/>
    <col min="5156" max="5156" width="9.42578125" style="10" customWidth="1"/>
    <col min="5157" max="5157" width="6.7109375" style="10" customWidth="1"/>
    <col min="5158" max="5158" width="6.42578125" style="10" customWidth="1"/>
    <col min="5159" max="5159" width="5.140625" style="10" customWidth="1"/>
    <col min="5160" max="5160" width="5.5703125" style="10" customWidth="1"/>
    <col min="5161" max="5161" width="9.28515625" style="10" customWidth="1"/>
    <col min="5162" max="5162" width="5.28515625" style="10" customWidth="1"/>
    <col min="5163" max="5163" width="9.42578125" style="10" customWidth="1"/>
    <col min="5164" max="5164" width="10.140625" style="10" customWidth="1"/>
    <col min="5165" max="5165" width="8.140625" style="10" customWidth="1"/>
    <col min="5166" max="5166" width="6" style="10" customWidth="1"/>
    <col min="5167" max="5167" width="8.140625" style="10" customWidth="1"/>
    <col min="5168" max="5168" width="4.85546875" style="10" customWidth="1"/>
    <col min="5169" max="5169" width="5.28515625" style="10" customWidth="1"/>
    <col min="5170" max="5170" width="9.7109375" style="10" customWidth="1"/>
    <col min="5171" max="5171" width="7.85546875" style="10" customWidth="1"/>
    <col min="5172" max="5172" width="10.85546875" style="10" customWidth="1"/>
    <col min="5173" max="5173" width="8" style="10" customWidth="1"/>
    <col min="5174" max="5175" width="7.42578125" style="10" customWidth="1"/>
    <col min="5176" max="5176" width="10" style="10" customWidth="1"/>
    <col min="5177" max="5177" width="9.7109375" style="10" customWidth="1"/>
    <col min="5178" max="5178" width="8.85546875" style="10" customWidth="1"/>
    <col min="5179" max="5179" width="8.28515625" style="10" customWidth="1"/>
    <col min="5180" max="5180" width="10.42578125" style="10" customWidth="1"/>
    <col min="5181" max="5181" width="7" style="10" customWidth="1"/>
    <col min="5182" max="5182" width="7.140625" style="10" customWidth="1"/>
    <col min="5183" max="5183" width="5.5703125" style="10" customWidth="1"/>
    <col min="5184" max="5184" width="9.7109375" style="10" customWidth="1"/>
    <col min="5185" max="5185" width="8.140625" style="10" customWidth="1"/>
    <col min="5186" max="5186" width="8" style="10" customWidth="1"/>
    <col min="5187" max="5187" width="4.7109375" style="10" customWidth="1"/>
    <col min="5188" max="5188" width="8.5703125" style="10" customWidth="1"/>
    <col min="5189" max="5189" width="5.28515625" style="10" customWidth="1"/>
    <col min="5190" max="5190" width="5.7109375" style="10" customWidth="1"/>
    <col min="5191" max="5191" width="9.7109375" style="10" customWidth="1"/>
    <col min="5192" max="5192" width="9.140625" style="10" customWidth="1"/>
    <col min="5193" max="5193" width="9.42578125" style="10" customWidth="1"/>
    <col min="5194" max="5194" width="6.42578125" style="10" customWidth="1"/>
    <col min="5195" max="5195" width="8.42578125" style="10" customWidth="1"/>
    <col min="5196" max="5196" width="5.85546875" style="10" customWidth="1"/>
    <col min="5197" max="5197" width="5.5703125" style="10" customWidth="1"/>
    <col min="5198" max="5198" width="9.7109375" style="10" customWidth="1"/>
    <col min="5199" max="5199" width="8.140625" style="10" customWidth="1"/>
    <col min="5200" max="5200" width="6.42578125" style="10" customWidth="1"/>
    <col min="5201" max="5201" width="8" style="10" customWidth="1"/>
    <col min="5202" max="5202" width="7.42578125" style="10" customWidth="1"/>
    <col min="5203" max="5203" width="5.42578125" style="10" customWidth="1"/>
    <col min="5204" max="5204" width="4.85546875" style="10" customWidth="1"/>
    <col min="5205" max="5205" width="7.7109375" style="10" customWidth="1"/>
    <col min="5206" max="5206" width="6" style="10" customWidth="1"/>
    <col min="5207" max="5207" width="7.7109375" style="10" customWidth="1"/>
    <col min="5208" max="5208" width="8.42578125" style="10" customWidth="1"/>
    <col min="5209" max="5209" width="10.42578125" style="10" customWidth="1"/>
    <col min="5210" max="5386" width="9.140625" style="10"/>
    <col min="5387" max="5387" width="7.28515625" style="10" customWidth="1"/>
    <col min="5388" max="5388" width="44" style="10" customWidth="1"/>
    <col min="5389" max="5389" width="15" style="10" customWidth="1"/>
    <col min="5390" max="5390" width="9.7109375" style="10" customWidth="1"/>
    <col min="5391" max="5391" width="9.42578125" style="10" customWidth="1"/>
    <col min="5392" max="5392" width="9" style="10" customWidth="1"/>
    <col min="5393" max="5393" width="8.28515625" style="10" customWidth="1"/>
    <col min="5394" max="5394" width="5.42578125" style="10" customWidth="1"/>
    <col min="5395" max="5395" width="8" style="10" customWidth="1"/>
    <col min="5396" max="5396" width="6.5703125" style="10" customWidth="1"/>
    <col min="5397" max="5397" width="6.140625" style="10" customWidth="1"/>
    <col min="5398" max="5398" width="9.42578125" style="10" customWidth="1"/>
    <col min="5399" max="5399" width="9.28515625" style="10" customWidth="1"/>
    <col min="5400" max="5400" width="6.28515625" style="10" customWidth="1"/>
    <col min="5401" max="5401" width="5.85546875" style="10" customWidth="1"/>
    <col min="5402" max="5402" width="9.7109375" style="10" customWidth="1"/>
    <col min="5403" max="5403" width="6.140625" style="10" customWidth="1"/>
    <col min="5404" max="5404" width="6.28515625" style="10" customWidth="1"/>
    <col min="5405" max="5405" width="5.140625" style="10" customWidth="1"/>
    <col min="5406" max="5406" width="7.85546875" style="10" customWidth="1"/>
    <col min="5407" max="5408" width="5.7109375" style="10" customWidth="1"/>
    <col min="5409" max="5409" width="7.140625" style="10" customWidth="1"/>
    <col min="5410" max="5410" width="5" style="10" customWidth="1"/>
    <col min="5411" max="5411" width="5.85546875" style="10" customWidth="1"/>
    <col min="5412" max="5412" width="9.42578125" style="10" customWidth="1"/>
    <col min="5413" max="5413" width="6.7109375" style="10" customWidth="1"/>
    <col min="5414" max="5414" width="6.42578125" style="10" customWidth="1"/>
    <col min="5415" max="5415" width="5.140625" style="10" customWidth="1"/>
    <col min="5416" max="5416" width="5.5703125" style="10" customWidth="1"/>
    <col min="5417" max="5417" width="9.28515625" style="10" customWidth="1"/>
    <col min="5418" max="5418" width="5.28515625" style="10" customWidth="1"/>
    <col min="5419" max="5419" width="9.42578125" style="10" customWidth="1"/>
    <col min="5420" max="5420" width="10.140625" style="10" customWidth="1"/>
    <col min="5421" max="5421" width="8.140625" style="10" customWidth="1"/>
    <col min="5422" max="5422" width="6" style="10" customWidth="1"/>
    <col min="5423" max="5423" width="8.140625" style="10" customWidth="1"/>
    <col min="5424" max="5424" width="4.85546875" style="10" customWidth="1"/>
    <col min="5425" max="5425" width="5.28515625" style="10" customWidth="1"/>
    <col min="5426" max="5426" width="9.7109375" style="10" customWidth="1"/>
    <col min="5427" max="5427" width="7.85546875" style="10" customWidth="1"/>
    <col min="5428" max="5428" width="10.85546875" style="10" customWidth="1"/>
    <col min="5429" max="5429" width="8" style="10" customWidth="1"/>
    <col min="5430" max="5431" width="7.42578125" style="10" customWidth="1"/>
    <col min="5432" max="5432" width="10" style="10" customWidth="1"/>
    <col min="5433" max="5433" width="9.7109375" style="10" customWidth="1"/>
    <col min="5434" max="5434" width="8.85546875" style="10" customWidth="1"/>
    <col min="5435" max="5435" width="8.28515625" style="10" customWidth="1"/>
    <col min="5436" max="5436" width="10.42578125" style="10" customWidth="1"/>
    <col min="5437" max="5437" width="7" style="10" customWidth="1"/>
    <col min="5438" max="5438" width="7.140625" style="10" customWidth="1"/>
    <col min="5439" max="5439" width="5.5703125" style="10" customWidth="1"/>
    <col min="5440" max="5440" width="9.7109375" style="10" customWidth="1"/>
    <col min="5441" max="5441" width="8.140625" style="10" customWidth="1"/>
    <col min="5442" max="5442" width="8" style="10" customWidth="1"/>
    <col min="5443" max="5443" width="4.7109375" style="10" customWidth="1"/>
    <col min="5444" max="5444" width="8.5703125" style="10" customWidth="1"/>
    <col min="5445" max="5445" width="5.28515625" style="10" customWidth="1"/>
    <col min="5446" max="5446" width="5.7109375" style="10" customWidth="1"/>
    <col min="5447" max="5447" width="9.7109375" style="10" customWidth="1"/>
    <col min="5448" max="5448" width="9.140625" style="10" customWidth="1"/>
    <col min="5449" max="5449" width="9.42578125" style="10" customWidth="1"/>
    <col min="5450" max="5450" width="6.42578125" style="10" customWidth="1"/>
    <col min="5451" max="5451" width="8.42578125" style="10" customWidth="1"/>
    <col min="5452" max="5452" width="5.85546875" style="10" customWidth="1"/>
    <col min="5453" max="5453" width="5.5703125" style="10" customWidth="1"/>
    <col min="5454" max="5454" width="9.7109375" style="10" customWidth="1"/>
    <col min="5455" max="5455" width="8.140625" style="10" customWidth="1"/>
    <col min="5456" max="5456" width="6.42578125" style="10" customWidth="1"/>
    <col min="5457" max="5457" width="8" style="10" customWidth="1"/>
    <col min="5458" max="5458" width="7.42578125" style="10" customWidth="1"/>
    <col min="5459" max="5459" width="5.42578125" style="10" customWidth="1"/>
    <col min="5460" max="5460" width="4.85546875" style="10" customWidth="1"/>
    <col min="5461" max="5461" width="7.7109375" style="10" customWidth="1"/>
    <col min="5462" max="5462" width="6" style="10" customWidth="1"/>
    <col min="5463" max="5463" width="7.7109375" style="10" customWidth="1"/>
    <col min="5464" max="5464" width="8.42578125" style="10" customWidth="1"/>
    <col min="5465" max="5465" width="10.42578125" style="10" customWidth="1"/>
    <col min="5466" max="5642" width="9.140625" style="10"/>
    <col min="5643" max="5643" width="7.28515625" style="10" customWidth="1"/>
    <col min="5644" max="5644" width="44" style="10" customWidth="1"/>
    <col min="5645" max="5645" width="15" style="10" customWidth="1"/>
    <col min="5646" max="5646" width="9.7109375" style="10" customWidth="1"/>
    <col min="5647" max="5647" width="9.42578125" style="10" customWidth="1"/>
    <col min="5648" max="5648" width="9" style="10" customWidth="1"/>
    <col min="5649" max="5649" width="8.28515625" style="10" customWidth="1"/>
    <col min="5650" max="5650" width="5.42578125" style="10" customWidth="1"/>
    <col min="5651" max="5651" width="8" style="10" customWidth="1"/>
    <col min="5652" max="5652" width="6.5703125" style="10" customWidth="1"/>
    <col min="5653" max="5653" width="6.140625" style="10" customWidth="1"/>
    <col min="5654" max="5654" width="9.42578125" style="10" customWidth="1"/>
    <col min="5655" max="5655" width="9.28515625" style="10" customWidth="1"/>
    <col min="5656" max="5656" width="6.28515625" style="10" customWidth="1"/>
    <col min="5657" max="5657" width="5.85546875" style="10" customWidth="1"/>
    <col min="5658" max="5658" width="9.7109375" style="10" customWidth="1"/>
    <col min="5659" max="5659" width="6.140625" style="10" customWidth="1"/>
    <col min="5660" max="5660" width="6.28515625" style="10" customWidth="1"/>
    <col min="5661" max="5661" width="5.140625" style="10" customWidth="1"/>
    <col min="5662" max="5662" width="7.85546875" style="10" customWidth="1"/>
    <col min="5663" max="5664" width="5.7109375" style="10" customWidth="1"/>
    <col min="5665" max="5665" width="7.140625" style="10" customWidth="1"/>
    <col min="5666" max="5666" width="5" style="10" customWidth="1"/>
    <col min="5667" max="5667" width="5.85546875" style="10" customWidth="1"/>
    <col min="5668" max="5668" width="9.42578125" style="10" customWidth="1"/>
    <col min="5669" max="5669" width="6.7109375" style="10" customWidth="1"/>
    <col min="5670" max="5670" width="6.42578125" style="10" customWidth="1"/>
    <col min="5671" max="5671" width="5.140625" style="10" customWidth="1"/>
    <col min="5672" max="5672" width="5.5703125" style="10" customWidth="1"/>
    <col min="5673" max="5673" width="9.28515625" style="10" customWidth="1"/>
    <col min="5674" max="5674" width="5.28515625" style="10" customWidth="1"/>
    <col min="5675" max="5675" width="9.42578125" style="10" customWidth="1"/>
    <col min="5676" max="5676" width="10.140625" style="10" customWidth="1"/>
    <col min="5677" max="5677" width="8.140625" style="10" customWidth="1"/>
    <col min="5678" max="5678" width="6" style="10" customWidth="1"/>
    <col min="5679" max="5679" width="8.140625" style="10" customWidth="1"/>
    <col min="5680" max="5680" width="4.85546875" style="10" customWidth="1"/>
    <col min="5681" max="5681" width="5.28515625" style="10" customWidth="1"/>
    <col min="5682" max="5682" width="9.7109375" style="10" customWidth="1"/>
    <col min="5683" max="5683" width="7.85546875" style="10" customWidth="1"/>
    <col min="5684" max="5684" width="10.85546875" style="10" customWidth="1"/>
    <col min="5685" max="5685" width="8" style="10" customWidth="1"/>
    <col min="5686" max="5687" width="7.42578125" style="10" customWidth="1"/>
    <col min="5688" max="5688" width="10" style="10" customWidth="1"/>
    <col min="5689" max="5689" width="9.7109375" style="10" customWidth="1"/>
    <col min="5690" max="5690" width="8.85546875" style="10" customWidth="1"/>
    <col min="5691" max="5691" width="8.28515625" style="10" customWidth="1"/>
    <col min="5692" max="5692" width="10.42578125" style="10" customWidth="1"/>
    <col min="5693" max="5693" width="7" style="10" customWidth="1"/>
    <col min="5694" max="5694" width="7.140625" style="10" customWidth="1"/>
    <col min="5695" max="5695" width="5.5703125" style="10" customWidth="1"/>
    <col min="5696" max="5696" width="9.7109375" style="10" customWidth="1"/>
    <col min="5697" max="5697" width="8.140625" style="10" customWidth="1"/>
    <col min="5698" max="5698" width="8" style="10" customWidth="1"/>
    <col min="5699" max="5699" width="4.7109375" style="10" customWidth="1"/>
    <col min="5700" max="5700" width="8.5703125" style="10" customWidth="1"/>
    <col min="5701" max="5701" width="5.28515625" style="10" customWidth="1"/>
    <col min="5702" max="5702" width="5.7109375" style="10" customWidth="1"/>
    <col min="5703" max="5703" width="9.7109375" style="10" customWidth="1"/>
    <col min="5704" max="5704" width="9.140625" style="10" customWidth="1"/>
    <col min="5705" max="5705" width="9.42578125" style="10" customWidth="1"/>
    <col min="5706" max="5706" width="6.42578125" style="10" customWidth="1"/>
    <col min="5707" max="5707" width="8.42578125" style="10" customWidth="1"/>
    <col min="5708" max="5708" width="5.85546875" style="10" customWidth="1"/>
    <col min="5709" max="5709" width="5.5703125" style="10" customWidth="1"/>
    <col min="5710" max="5710" width="9.7109375" style="10" customWidth="1"/>
    <col min="5711" max="5711" width="8.140625" style="10" customWidth="1"/>
    <col min="5712" max="5712" width="6.42578125" style="10" customWidth="1"/>
    <col min="5713" max="5713" width="8" style="10" customWidth="1"/>
    <col min="5714" max="5714" width="7.42578125" style="10" customWidth="1"/>
    <col min="5715" max="5715" width="5.42578125" style="10" customWidth="1"/>
    <col min="5716" max="5716" width="4.85546875" style="10" customWidth="1"/>
    <col min="5717" max="5717" width="7.7109375" style="10" customWidth="1"/>
    <col min="5718" max="5718" width="6" style="10" customWidth="1"/>
    <col min="5719" max="5719" width="7.7109375" style="10" customWidth="1"/>
    <col min="5720" max="5720" width="8.42578125" style="10" customWidth="1"/>
    <col min="5721" max="5721" width="10.42578125" style="10" customWidth="1"/>
    <col min="5722" max="5898" width="9.140625" style="10"/>
    <col min="5899" max="5899" width="7.28515625" style="10" customWidth="1"/>
    <col min="5900" max="5900" width="44" style="10" customWidth="1"/>
    <col min="5901" max="5901" width="15" style="10" customWidth="1"/>
    <col min="5902" max="5902" width="9.7109375" style="10" customWidth="1"/>
    <col min="5903" max="5903" width="9.42578125" style="10" customWidth="1"/>
    <col min="5904" max="5904" width="9" style="10" customWidth="1"/>
    <col min="5905" max="5905" width="8.28515625" style="10" customWidth="1"/>
    <col min="5906" max="5906" width="5.42578125" style="10" customWidth="1"/>
    <col min="5907" max="5907" width="8" style="10" customWidth="1"/>
    <col min="5908" max="5908" width="6.5703125" style="10" customWidth="1"/>
    <col min="5909" max="5909" width="6.140625" style="10" customWidth="1"/>
    <col min="5910" max="5910" width="9.42578125" style="10" customWidth="1"/>
    <col min="5911" max="5911" width="9.28515625" style="10" customWidth="1"/>
    <col min="5912" max="5912" width="6.28515625" style="10" customWidth="1"/>
    <col min="5913" max="5913" width="5.85546875" style="10" customWidth="1"/>
    <col min="5914" max="5914" width="9.7109375" style="10" customWidth="1"/>
    <col min="5915" max="5915" width="6.140625" style="10" customWidth="1"/>
    <col min="5916" max="5916" width="6.28515625" style="10" customWidth="1"/>
    <col min="5917" max="5917" width="5.140625" style="10" customWidth="1"/>
    <col min="5918" max="5918" width="7.85546875" style="10" customWidth="1"/>
    <col min="5919" max="5920" width="5.7109375" style="10" customWidth="1"/>
    <col min="5921" max="5921" width="7.140625" style="10" customWidth="1"/>
    <col min="5922" max="5922" width="5" style="10" customWidth="1"/>
    <col min="5923" max="5923" width="5.85546875" style="10" customWidth="1"/>
    <col min="5924" max="5924" width="9.42578125" style="10" customWidth="1"/>
    <col min="5925" max="5925" width="6.7109375" style="10" customWidth="1"/>
    <col min="5926" max="5926" width="6.42578125" style="10" customWidth="1"/>
    <col min="5927" max="5927" width="5.140625" style="10" customWidth="1"/>
    <col min="5928" max="5928" width="5.5703125" style="10" customWidth="1"/>
    <col min="5929" max="5929" width="9.28515625" style="10" customWidth="1"/>
    <col min="5930" max="5930" width="5.28515625" style="10" customWidth="1"/>
    <col min="5931" max="5931" width="9.42578125" style="10" customWidth="1"/>
    <col min="5932" max="5932" width="10.140625" style="10" customWidth="1"/>
    <col min="5933" max="5933" width="8.140625" style="10" customWidth="1"/>
    <col min="5934" max="5934" width="6" style="10" customWidth="1"/>
    <col min="5935" max="5935" width="8.140625" style="10" customWidth="1"/>
    <col min="5936" max="5936" width="4.85546875" style="10" customWidth="1"/>
    <col min="5937" max="5937" width="5.28515625" style="10" customWidth="1"/>
    <col min="5938" max="5938" width="9.7109375" style="10" customWidth="1"/>
    <col min="5939" max="5939" width="7.85546875" style="10" customWidth="1"/>
    <col min="5940" max="5940" width="10.85546875" style="10" customWidth="1"/>
    <col min="5941" max="5941" width="8" style="10" customWidth="1"/>
    <col min="5942" max="5943" width="7.42578125" style="10" customWidth="1"/>
    <col min="5944" max="5944" width="10" style="10" customWidth="1"/>
    <col min="5945" max="5945" width="9.7109375" style="10" customWidth="1"/>
    <col min="5946" max="5946" width="8.85546875" style="10" customWidth="1"/>
    <col min="5947" max="5947" width="8.28515625" style="10" customWidth="1"/>
    <col min="5948" max="5948" width="10.42578125" style="10" customWidth="1"/>
    <col min="5949" max="5949" width="7" style="10" customWidth="1"/>
    <col min="5950" max="5950" width="7.140625" style="10" customWidth="1"/>
    <col min="5951" max="5951" width="5.5703125" style="10" customWidth="1"/>
    <col min="5952" max="5952" width="9.7109375" style="10" customWidth="1"/>
    <col min="5953" max="5953" width="8.140625" style="10" customWidth="1"/>
    <col min="5954" max="5954" width="8" style="10" customWidth="1"/>
    <col min="5955" max="5955" width="4.7109375" style="10" customWidth="1"/>
    <col min="5956" max="5956" width="8.5703125" style="10" customWidth="1"/>
    <col min="5957" max="5957" width="5.28515625" style="10" customWidth="1"/>
    <col min="5958" max="5958" width="5.7109375" style="10" customWidth="1"/>
    <col min="5959" max="5959" width="9.7109375" style="10" customWidth="1"/>
    <col min="5960" max="5960" width="9.140625" style="10" customWidth="1"/>
    <col min="5961" max="5961" width="9.42578125" style="10" customWidth="1"/>
    <col min="5962" max="5962" width="6.42578125" style="10" customWidth="1"/>
    <col min="5963" max="5963" width="8.42578125" style="10" customWidth="1"/>
    <col min="5964" max="5964" width="5.85546875" style="10" customWidth="1"/>
    <col min="5965" max="5965" width="5.5703125" style="10" customWidth="1"/>
    <col min="5966" max="5966" width="9.7109375" style="10" customWidth="1"/>
    <col min="5967" max="5967" width="8.140625" style="10" customWidth="1"/>
    <col min="5968" max="5968" width="6.42578125" style="10" customWidth="1"/>
    <col min="5969" max="5969" width="8" style="10" customWidth="1"/>
    <col min="5970" max="5970" width="7.42578125" style="10" customWidth="1"/>
    <col min="5971" max="5971" width="5.42578125" style="10" customWidth="1"/>
    <col min="5972" max="5972" width="4.85546875" style="10" customWidth="1"/>
    <col min="5973" max="5973" width="7.7109375" style="10" customWidth="1"/>
    <col min="5974" max="5974" width="6" style="10" customWidth="1"/>
    <col min="5975" max="5975" width="7.7109375" style="10" customWidth="1"/>
    <col min="5976" max="5976" width="8.42578125" style="10" customWidth="1"/>
    <col min="5977" max="5977" width="10.42578125" style="10" customWidth="1"/>
    <col min="5978" max="6154" width="9.140625" style="10"/>
    <col min="6155" max="6155" width="7.28515625" style="10" customWidth="1"/>
    <col min="6156" max="6156" width="44" style="10" customWidth="1"/>
    <col min="6157" max="6157" width="15" style="10" customWidth="1"/>
    <col min="6158" max="6158" width="9.7109375" style="10" customWidth="1"/>
    <col min="6159" max="6159" width="9.42578125" style="10" customWidth="1"/>
    <col min="6160" max="6160" width="9" style="10" customWidth="1"/>
    <col min="6161" max="6161" width="8.28515625" style="10" customWidth="1"/>
    <col min="6162" max="6162" width="5.42578125" style="10" customWidth="1"/>
    <col min="6163" max="6163" width="8" style="10" customWidth="1"/>
    <col min="6164" max="6164" width="6.5703125" style="10" customWidth="1"/>
    <col min="6165" max="6165" width="6.140625" style="10" customWidth="1"/>
    <col min="6166" max="6166" width="9.42578125" style="10" customWidth="1"/>
    <col min="6167" max="6167" width="9.28515625" style="10" customWidth="1"/>
    <col min="6168" max="6168" width="6.28515625" style="10" customWidth="1"/>
    <col min="6169" max="6169" width="5.85546875" style="10" customWidth="1"/>
    <col min="6170" max="6170" width="9.7109375" style="10" customWidth="1"/>
    <col min="6171" max="6171" width="6.140625" style="10" customWidth="1"/>
    <col min="6172" max="6172" width="6.28515625" style="10" customWidth="1"/>
    <col min="6173" max="6173" width="5.140625" style="10" customWidth="1"/>
    <col min="6174" max="6174" width="7.85546875" style="10" customWidth="1"/>
    <col min="6175" max="6176" width="5.7109375" style="10" customWidth="1"/>
    <col min="6177" max="6177" width="7.140625" style="10" customWidth="1"/>
    <col min="6178" max="6178" width="5" style="10" customWidth="1"/>
    <col min="6179" max="6179" width="5.85546875" style="10" customWidth="1"/>
    <col min="6180" max="6180" width="9.42578125" style="10" customWidth="1"/>
    <col min="6181" max="6181" width="6.7109375" style="10" customWidth="1"/>
    <col min="6182" max="6182" width="6.42578125" style="10" customWidth="1"/>
    <col min="6183" max="6183" width="5.140625" style="10" customWidth="1"/>
    <col min="6184" max="6184" width="5.5703125" style="10" customWidth="1"/>
    <col min="6185" max="6185" width="9.28515625" style="10" customWidth="1"/>
    <col min="6186" max="6186" width="5.28515625" style="10" customWidth="1"/>
    <col min="6187" max="6187" width="9.42578125" style="10" customWidth="1"/>
    <col min="6188" max="6188" width="10.140625" style="10" customWidth="1"/>
    <col min="6189" max="6189" width="8.140625" style="10" customWidth="1"/>
    <col min="6190" max="6190" width="6" style="10" customWidth="1"/>
    <col min="6191" max="6191" width="8.140625" style="10" customWidth="1"/>
    <col min="6192" max="6192" width="4.85546875" style="10" customWidth="1"/>
    <col min="6193" max="6193" width="5.28515625" style="10" customWidth="1"/>
    <col min="6194" max="6194" width="9.7109375" style="10" customWidth="1"/>
    <col min="6195" max="6195" width="7.85546875" style="10" customWidth="1"/>
    <col min="6196" max="6196" width="10.85546875" style="10" customWidth="1"/>
    <col min="6197" max="6197" width="8" style="10" customWidth="1"/>
    <col min="6198" max="6199" width="7.42578125" style="10" customWidth="1"/>
    <col min="6200" max="6200" width="10" style="10" customWidth="1"/>
    <col min="6201" max="6201" width="9.7109375" style="10" customWidth="1"/>
    <col min="6202" max="6202" width="8.85546875" style="10" customWidth="1"/>
    <col min="6203" max="6203" width="8.28515625" style="10" customWidth="1"/>
    <col min="6204" max="6204" width="10.42578125" style="10" customWidth="1"/>
    <col min="6205" max="6205" width="7" style="10" customWidth="1"/>
    <col min="6206" max="6206" width="7.140625" style="10" customWidth="1"/>
    <col min="6207" max="6207" width="5.5703125" style="10" customWidth="1"/>
    <col min="6208" max="6208" width="9.7109375" style="10" customWidth="1"/>
    <col min="6209" max="6209" width="8.140625" style="10" customWidth="1"/>
    <col min="6210" max="6210" width="8" style="10" customWidth="1"/>
    <col min="6211" max="6211" width="4.7109375" style="10" customWidth="1"/>
    <col min="6212" max="6212" width="8.5703125" style="10" customWidth="1"/>
    <col min="6213" max="6213" width="5.28515625" style="10" customWidth="1"/>
    <col min="6214" max="6214" width="5.7109375" style="10" customWidth="1"/>
    <col min="6215" max="6215" width="9.7109375" style="10" customWidth="1"/>
    <col min="6216" max="6216" width="9.140625" style="10" customWidth="1"/>
    <col min="6217" max="6217" width="9.42578125" style="10" customWidth="1"/>
    <col min="6218" max="6218" width="6.42578125" style="10" customWidth="1"/>
    <col min="6219" max="6219" width="8.42578125" style="10" customWidth="1"/>
    <col min="6220" max="6220" width="5.85546875" style="10" customWidth="1"/>
    <col min="6221" max="6221" width="5.5703125" style="10" customWidth="1"/>
    <col min="6222" max="6222" width="9.7109375" style="10" customWidth="1"/>
    <col min="6223" max="6223" width="8.140625" style="10" customWidth="1"/>
    <col min="6224" max="6224" width="6.42578125" style="10" customWidth="1"/>
    <col min="6225" max="6225" width="8" style="10" customWidth="1"/>
    <col min="6226" max="6226" width="7.42578125" style="10" customWidth="1"/>
    <col min="6227" max="6227" width="5.42578125" style="10" customWidth="1"/>
    <col min="6228" max="6228" width="4.85546875" style="10" customWidth="1"/>
    <col min="6229" max="6229" width="7.7109375" style="10" customWidth="1"/>
    <col min="6230" max="6230" width="6" style="10" customWidth="1"/>
    <col min="6231" max="6231" width="7.7109375" style="10" customWidth="1"/>
    <col min="6232" max="6232" width="8.42578125" style="10" customWidth="1"/>
    <col min="6233" max="6233" width="10.42578125" style="10" customWidth="1"/>
    <col min="6234" max="6410" width="9.140625" style="10"/>
    <col min="6411" max="6411" width="7.28515625" style="10" customWidth="1"/>
    <col min="6412" max="6412" width="44" style="10" customWidth="1"/>
    <col min="6413" max="6413" width="15" style="10" customWidth="1"/>
    <col min="6414" max="6414" width="9.7109375" style="10" customWidth="1"/>
    <col min="6415" max="6415" width="9.42578125" style="10" customWidth="1"/>
    <col min="6416" max="6416" width="9" style="10" customWidth="1"/>
    <col min="6417" max="6417" width="8.28515625" style="10" customWidth="1"/>
    <col min="6418" max="6418" width="5.42578125" style="10" customWidth="1"/>
    <col min="6419" max="6419" width="8" style="10" customWidth="1"/>
    <col min="6420" max="6420" width="6.5703125" style="10" customWidth="1"/>
    <col min="6421" max="6421" width="6.140625" style="10" customWidth="1"/>
    <col min="6422" max="6422" width="9.42578125" style="10" customWidth="1"/>
    <col min="6423" max="6423" width="9.28515625" style="10" customWidth="1"/>
    <col min="6424" max="6424" width="6.28515625" style="10" customWidth="1"/>
    <col min="6425" max="6425" width="5.85546875" style="10" customWidth="1"/>
    <col min="6426" max="6426" width="9.7109375" style="10" customWidth="1"/>
    <col min="6427" max="6427" width="6.140625" style="10" customWidth="1"/>
    <col min="6428" max="6428" width="6.28515625" style="10" customWidth="1"/>
    <col min="6429" max="6429" width="5.140625" style="10" customWidth="1"/>
    <col min="6430" max="6430" width="7.85546875" style="10" customWidth="1"/>
    <col min="6431" max="6432" width="5.7109375" style="10" customWidth="1"/>
    <col min="6433" max="6433" width="7.140625" style="10" customWidth="1"/>
    <col min="6434" max="6434" width="5" style="10" customWidth="1"/>
    <col min="6435" max="6435" width="5.85546875" style="10" customWidth="1"/>
    <col min="6436" max="6436" width="9.42578125" style="10" customWidth="1"/>
    <col min="6437" max="6437" width="6.7109375" style="10" customWidth="1"/>
    <col min="6438" max="6438" width="6.42578125" style="10" customWidth="1"/>
    <col min="6439" max="6439" width="5.140625" style="10" customWidth="1"/>
    <col min="6440" max="6440" width="5.5703125" style="10" customWidth="1"/>
    <col min="6441" max="6441" width="9.28515625" style="10" customWidth="1"/>
    <col min="6442" max="6442" width="5.28515625" style="10" customWidth="1"/>
    <col min="6443" max="6443" width="9.42578125" style="10" customWidth="1"/>
    <col min="6444" max="6444" width="10.140625" style="10" customWidth="1"/>
    <col min="6445" max="6445" width="8.140625" style="10" customWidth="1"/>
    <col min="6446" max="6446" width="6" style="10" customWidth="1"/>
    <col min="6447" max="6447" width="8.140625" style="10" customWidth="1"/>
    <col min="6448" max="6448" width="4.85546875" style="10" customWidth="1"/>
    <col min="6449" max="6449" width="5.28515625" style="10" customWidth="1"/>
    <col min="6450" max="6450" width="9.7109375" style="10" customWidth="1"/>
    <col min="6451" max="6451" width="7.85546875" style="10" customWidth="1"/>
    <col min="6452" max="6452" width="10.85546875" style="10" customWidth="1"/>
    <col min="6453" max="6453" width="8" style="10" customWidth="1"/>
    <col min="6454" max="6455" width="7.42578125" style="10" customWidth="1"/>
    <col min="6456" max="6456" width="10" style="10" customWidth="1"/>
    <col min="6457" max="6457" width="9.7109375" style="10" customWidth="1"/>
    <col min="6458" max="6458" width="8.85546875" style="10" customWidth="1"/>
    <col min="6459" max="6459" width="8.28515625" style="10" customWidth="1"/>
    <col min="6460" max="6460" width="10.42578125" style="10" customWidth="1"/>
    <col min="6461" max="6461" width="7" style="10" customWidth="1"/>
    <col min="6462" max="6462" width="7.140625" style="10" customWidth="1"/>
    <col min="6463" max="6463" width="5.5703125" style="10" customWidth="1"/>
    <col min="6464" max="6464" width="9.7109375" style="10" customWidth="1"/>
    <col min="6465" max="6465" width="8.140625" style="10" customWidth="1"/>
    <col min="6466" max="6466" width="8" style="10" customWidth="1"/>
    <col min="6467" max="6467" width="4.7109375" style="10" customWidth="1"/>
    <col min="6468" max="6468" width="8.5703125" style="10" customWidth="1"/>
    <col min="6469" max="6469" width="5.28515625" style="10" customWidth="1"/>
    <col min="6470" max="6470" width="5.7109375" style="10" customWidth="1"/>
    <col min="6471" max="6471" width="9.7109375" style="10" customWidth="1"/>
    <col min="6472" max="6472" width="9.140625" style="10" customWidth="1"/>
    <col min="6473" max="6473" width="9.42578125" style="10" customWidth="1"/>
    <col min="6474" max="6474" width="6.42578125" style="10" customWidth="1"/>
    <col min="6475" max="6475" width="8.42578125" style="10" customWidth="1"/>
    <col min="6476" max="6476" width="5.85546875" style="10" customWidth="1"/>
    <col min="6477" max="6477" width="5.5703125" style="10" customWidth="1"/>
    <col min="6478" max="6478" width="9.7109375" style="10" customWidth="1"/>
    <col min="6479" max="6479" width="8.140625" style="10" customWidth="1"/>
    <col min="6480" max="6480" width="6.42578125" style="10" customWidth="1"/>
    <col min="6481" max="6481" width="8" style="10" customWidth="1"/>
    <col min="6482" max="6482" width="7.42578125" style="10" customWidth="1"/>
    <col min="6483" max="6483" width="5.42578125" style="10" customWidth="1"/>
    <col min="6484" max="6484" width="4.85546875" style="10" customWidth="1"/>
    <col min="6485" max="6485" width="7.7109375" style="10" customWidth="1"/>
    <col min="6486" max="6486" width="6" style="10" customWidth="1"/>
    <col min="6487" max="6487" width="7.7109375" style="10" customWidth="1"/>
    <col min="6488" max="6488" width="8.42578125" style="10" customWidth="1"/>
    <col min="6489" max="6489" width="10.42578125" style="10" customWidth="1"/>
    <col min="6490" max="6666" width="9.140625" style="10"/>
    <col min="6667" max="6667" width="7.28515625" style="10" customWidth="1"/>
    <col min="6668" max="6668" width="44" style="10" customWidth="1"/>
    <col min="6669" max="6669" width="15" style="10" customWidth="1"/>
    <col min="6670" max="6670" width="9.7109375" style="10" customWidth="1"/>
    <col min="6671" max="6671" width="9.42578125" style="10" customWidth="1"/>
    <col min="6672" max="6672" width="9" style="10" customWidth="1"/>
    <col min="6673" max="6673" width="8.28515625" style="10" customWidth="1"/>
    <col min="6674" max="6674" width="5.42578125" style="10" customWidth="1"/>
    <col min="6675" max="6675" width="8" style="10" customWidth="1"/>
    <col min="6676" max="6676" width="6.5703125" style="10" customWidth="1"/>
    <col min="6677" max="6677" width="6.140625" style="10" customWidth="1"/>
    <col min="6678" max="6678" width="9.42578125" style="10" customWidth="1"/>
    <col min="6679" max="6679" width="9.28515625" style="10" customWidth="1"/>
    <col min="6680" max="6680" width="6.28515625" style="10" customWidth="1"/>
    <col min="6681" max="6681" width="5.85546875" style="10" customWidth="1"/>
    <col min="6682" max="6682" width="9.7109375" style="10" customWidth="1"/>
    <col min="6683" max="6683" width="6.140625" style="10" customWidth="1"/>
    <col min="6684" max="6684" width="6.28515625" style="10" customWidth="1"/>
    <col min="6685" max="6685" width="5.140625" style="10" customWidth="1"/>
    <col min="6686" max="6686" width="7.85546875" style="10" customWidth="1"/>
    <col min="6687" max="6688" width="5.7109375" style="10" customWidth="1"/>
    <col min="6689" max="6689" width="7.140625" style="10" customWidth="1"/>
    <col min="6690" max="6690" width="5" style="10" customWidth="1"/>
    <col min="6691" max="6691" width="5.85546875" style="10" customWidth="1"/>
    <col min="6692" max="6692" width="9.42578125" style="10" customWidth="1"/>
    <col min="6693" max="6693" width="6.7109375" style="10" customWidth="1"/>
    <col min="6694" max="6694" width="6.42578125" style="10" customWidth="1"/>
    <col min="6695" max="6695" width="5.140625" style="10" customWidth="1"/>
    <col min="6696" max="6696" width="5.5703125" style="10" customWidth="1"/>
    <col min="6697" max="6697" width="9.28515625" style="10" customWidth="1"/>
    <col min="6698" max="6698" width="5.28515625" style="10" customWidth="1"/>
    <col min="6699" max="6699" width="9.42578125" style="10" customWidth="1"/>
    <col min="6700" max="6700" width="10.140625" style="10" customWidth="1"/>
    <col min="6701" max="6701" width="8.140625" style="10" customWidth="1"/>
    <col min="6702" max="6702" width="6" style="10" customWidth="1"/>
    <col min="6703" max="6703" width="8.140625" style="10" customWidth="1"/>
    <col min="6704" max="6704" width="4.85546875" style="10" customWidth="1"/>
    <col min="6705" max="6705" width="5.28515625" style="10" customWidth="1"/>
    <col min="6706" max="6706" width="9.7109375" style="10" customWidth="1"/>
    <col min="6707" max="6707" width="7.85546875" style="10" customWidth="1"/>
    <col min="6708" max="6708" width="10.85546875" style="10" customWidth="1"/>
    <col min="6709" max="6709" width="8" style="10" customWidth="1"/>
    <col min="6710" max="6711" width="7.42578125" style="10" customWidth="1"/>
    <col min="6712" max="6712" width="10" style="10" customWidth="1"/>
    <col min="6713" max="6713" width="9.7109375" style="10" customWidth="1"/>
    <col min="6714" max="6714" width="8.85546875" style="10" customWidth="1"/>
    <col min="6715" max="6715" width="8.28515625" style="10" customWidth="1"/>
    <col min="6716" max="6716" width="10.42578125" style="10" customWidth="1"/>
    <col min="6717" max="6717" width="7" style="10" customWidth="1"/>
    <col min="6718" max="6718" width="7.140625" style="10" customWidth="1"/>
    <col min="6719" max="6719" width="5.5703125" style="10" customWidth="1"/>
    <col min="6720" max="6720" width="9.7109375" style="10" customWidth="1"/>
    <col min="6721" max="6721" width="8.140625" style="10" customWidth="1"/>
    <col min="6722" max="6722" width="8" style="10" customWidth="1"/>
    <col min="6723" max="6723" width="4.7109375" style="10" customWidth="1"/>
    <col min="6724" max="6724" width="8.5703125" style="10" customWidth="1"/>
    <col min="6725" max="6725" width="5.28515625" style="10" customWidth="1"/>
    <col min="6726" max="6726" width="5.7109375" style="10" customWidth="1"/>
    <col min="6727" max="6727" width="9.7109375" style="10" customWidth="1"/>
    <col min="6728" max="6728" width="9.140625" style="10" customWidth="1"/>
    <col min="6729" max="6729" width="9.42578125" style="10" customWidth="1"/>
    <col min="6730" max="6730" width="6.42578125" style="10" customWidth="1"/>
    <col min="6731" max="6731" width="8.42578125" style="10" customWidth="1"/>
    <col min="6732" max="6732" width="5.85546875" style="10" customWidth="1"/>
    <col min="6733" max="6733" width="5.5703125" style="10" customWidth="1"/>
    <col min="6734" max="6734" width="9.7109375" style="10" customWidth="1"/>
    <col min="6735" max="6735" width="8.140625" style="10" customWidth="1"/>
    <col min="6736" max="6736" width="6.42578125" style="10" customWidth="1"/>
    <col min="6737" max="6737" width="8" style="10" customWidth="1"/>
    <col min="6738" max="6738" width="7.42578125" style="10" customWidth="1"/>
    <col min="6739" max="6739" width="5.42578125" style="10" customWidth="1"/>
    <col min="6740" max="6740" width="4.85546875" style="10" customWidth="1"/>
    <col min="6741" max="6741" width="7.7109375" style="10" customWidth="1"/>
    <col min="6742" max="6742" width="6" style="10" customWidth="1"/>
    <col min="6743" max="6743" width="7.7109375" style="10" customWidth="1"/>
    <col min="6744" max="6744" width="8.42578125" style="10" customWidth="1"/>
    <col min="6745" max="6745" width="10.42578125" style="10" customWidth="1"/>
    <col min="6746" max="6922" width="9.140625" style="10"/>
    <col min="6923" max="6923" width="7.28515625" style="10" customWidth="1"/>
    <col min="6924" max="6924" width="44" style="10" customWidth="1"/>
    <col min="6925" max="6925" width="15" style="10" customWidth="1"/>
    <col min="6926" max="6926" width="9.7109375" style="10" customWidth="1"/>
    <col min="6927" max="6927" width="9.42578125" style="10" customWidth="1"/>
    <col min="6928" max="6928" width="9" style="10" customWidth="1"/>
    <col min="6929" max="6929" width="8.28515625" style="10" customWidth="1"/>
    <col min="6930" max="6930" width="5.42578125" style="10" customWidth="1"/>
    <col min="6931" max="6931" width="8" style="10" customWidth="1"/>
    <col min="6932" max="6932" width="6.5703125" style="10" customWidth="1"/>
    <col min="6933" max="6933" width="6.140625" style="10" customWidth="1"/>
    <col min="6934" max="6934" width="9.42578125" style="10" customWidth="1"/>
    <col min="6935" max="6935" width="9.28515625" style="10" customWidth="1"/>
    <col min="6936" max="6936" width="6.28515625" style="10" customWidth="1"/>
    <col min="6937" max="6937" width="5.85546875" style="10" customWidth="1"/>
    <col min="6938" max="6938" width="9.7109375" style="10" customWidth="1"/>
    <col min="6939" max="6939" width="6.140625" style="10" customWidth="1"/>
    <col min="6940" max="6940" width="6.28515625" style="10" customWidth="1"/>
    <col min="6941" max="6941" width="5.140625" style="10" customWidth="1"/>
    <col min="6942" max="6942" width="7.85546875" style="10" customWidth="1"/>
    <col min="6943" max="6944" width="5.7109375" style="10" customWidth="1"/>
    <col min="6945" max="6945" width="7.140625" style="10" customWidth="1"/>
    <col min="6946" max="6946" width="5" style="10" customWidth="1"/>
    <col min="6947" max="6947" width="5.85546875" style="10" customWidth="1"/>
    <col min="6948" max="6948" width="9.42578125" style="10" customWidth="1"/>
    <col min="6949" max="6949" width="6.7109375" style="10" customWidth="1"/>
    <col min="6950" max="6950" width="6.42578125" style="10" customWidth="1"/>
    <col min="6951" max="6951" width="5.140625" style="10" customWidth="1"/>
    <col min="6952" max="6952" width="5.5703125" style="10" customWidth="1"/>
    <col min="6953" max="6953" width="9.28515625" style="10" customWidth="1"/>
    <col min="6954" max="6954" width="5.28515625" style="10" customWidth="1"/>
    <col min="6955" max="6955" width="9.42578125" style="10" customWidth="1"/>
    <col min="6956" max="6956" width="10.140625" style="10" customWidth="1"/>
    <col min="6957" max="6957" width="8.140625" style="10" customWidth="1"/>
    <col min="6958" max="6958" width="6" style="10" customWidth="1"/>
    <col min="6959" max="6959" width="8.140625" style="10" customWidth="1"/>
    <col min="6960" max="6960" width="4.85546875" style="10" customWidth="1"/>
    <col min="6961" max="6961" width="5.28515625" style="10" customWidth="1"/>
    <col min="6962" max="6962" width="9.7109375" style="10" customWidth="1"/>
    <col min="6963" max="6963" width="7.85546875" style="10" customWidth="1"/>
    <col min="6964" max="6964" width="10.85546875" style="10" customWidth="1"/>
    <col min="6965" max="6965" width="8" style="10" customWidth="1"/>
    <col min="6966" max="6967" width="7.42578125" style="10" customWidth="1"/>
    <col min="6968" max="6968" width="10" style="10" customWidth="1"/>
    <col min="6969" max="6969" width="9.7109375" style="10" customWidth="1"/>
    <col min="6970" max="6970" width="8.85546875" style="10" customWidth="1"/>
    <col min="6971" max="6971" width="8.28515625" style="10" customWidth="1"/>
    <col min="6972" max="6972" width="10.42578125" style="10" customWidth="1"/>
    <col min="6973" max="6973" width="7" style="10" customWidth="1"/>
    <col min="6974" max="6974" width="7.140625" style="10" customWidth="1"/>
    <col min="6975" max="6975" width="5.5703125" style="10" customWidth="1"/>
    <col min="6976" max="6976" width="9.7109375" style="10" customWidth="1"/>
    <col min="6977" max="6977" width="8.140625" style="10" customWidth="1"/>
    <col min="6978" max="6978" width="8" style="10" customWidth="1"/>
    <col min="6979" max="6979" width="4.7109375" style="10" customWidth="1"/>
    <col min="6980" max="6980" width="8.5703125" style="10" customWidth="1"/>
    <col min="6981" max="6981" width="5.28515625" style="10" customWidth="1"/>
    <col min="6982" max="6982" width="5.7109375" style="10" customWidth="1"/>
    <col min="6983" max="6983" width="9.7109375" style="10" customWidth="1"/>
    <col min="6984" max="6984" width="9.140625" style="10" customWidth="1"/>
    <col min="6985" max="6985" width="9.42578125" style="10" customWidth="1"/>
    <col min="6986" max="6986" width="6.42578125" style="10" customWidth="1"/>
    <col min="6987" max="6987" width="8.42578125" style="10" customWidth="1"/>
    <col min="6988" max="6988" width="5.85546875" style="10" customWidth="1"/>
    <col min="6989" max="6989" width="5.5703125" style="10" customWidth="1"/>
    <col min="6990" max="6990" width="9.7109375" style="10" customWidth="1"/>
    <col min="6991" max="6991" width="8.140625" style="10" customWidth="1"/>
    <col min="6992" max="6992" width="6.42578125" style="10" customWidth="1"/>
    <col min="6993" max="6993" width="8" style="10" customWidth="1"/>
    <col min="6994" max="6994" width="7.42578125" style="10" customWidth="1"/>
    <col min="6995" max="6995" width="5.42578125" style="10" customWidth="1"/>
    <col min="6996" max="6996" width="4.85546875" style="10" customWidth="1"/>
    <col min="6997" max="6997" width="7.7109375" style="10" customWidth="1"/>
    <col min="6998" max="6998" width="6" style="10" customWidth="1"/>
    <col min="6999" max="6999" width="7.7109375" style="10" customWidth="1"/>
    <col min="7000" max="7000" width="8.42578125" style="10" customWidth="1"/>
    <col min="7001" max="7001" width="10.42578125" style="10" customWidth="1"/>
    <col min="7002" max="7178" width="9.140625" style="10"/>
    <col min="7179" max="7179" width="7.28515625" style="10" customWidth="1"/>
    <col min="7180" max="7180" width="44" style="10" customWidth="1"/>
    <col min="7181" max="7181" width="15" style="10" customWidth="1"/>
    <col min="7182" max="7182" width="9.7109375" style="10" customWidth="1"/>
    <col min="7183" max="7183" width="9.42578125" style="10" customWidth="1"/>
    <col min="7184" max="7184" width="9" style="10" customWidth="1"/>
    <col min="7185" max="7185" width="8.28515625" style="10" customWidth="1"/>
    <col min="7186" max="7186" width="5.42578125" style="10" customWidth="1"/>
    <col min="7187" max="7187" width="8" style="10" customWidth="1"/>
    <col min="7188" max="7188" width="6.5703125" style="10" customWidth="1"/>
    <col min="7189" max="7189" width="6.140625" style="10" customWidth="1"/>
    <col min="7190" max="7190" width="9.42578125" style="10" customWidth="1"/>
    <col min="7191" max="7191" width="9.28515625" style="10" customWidth="1"/>
    <col min="7192" max="7192" width="6.28515625" style="10" customWidth="1"/>
    <col min="7193" max="7193" width="5.85546875" style="10" customWidth="1"/>
    <col min="7194" max="7194" width="9.7109375" style="10" customWidth="1"/>
    <col min="7195" max="7195" width="6.140625" style="10" customWidth="1"/>
    <col min="7196" max="7196" width="6.28515625" style="10" customWidth="1"/>
    <col min="7197" max="7197" width="5.140625" style="10" customWidth="1"/>
    <col min="7198" max="7198" width="7.85546875" style="10" customWidth="1"/>
    <col min="7199" max="7200" width="5.7109375" style="10" customWidth="1"/>
    <col min="7201" max="7201" width="7.140625" style="10" customWidth="1"/>
    <col min="7202" max="7202" width="5" style="10" customWidth="1"/>
    <col min="7203" max="7203" width="5.85546875" style="10" customWidth="1"/>
    <col min="7204" max="7204" width="9.42578125" style="10" customWidth="1"/>
    <col min="7205" max="7205" width="6.7109375" style="10" customWidth="1"/>
    <col min="7206" max="7206" width="6.42578125" style="10" customWidth="1"/>
    <col min="7207" max="7207" width="5.140625" style="10" customWidth="1"/>
    <col min="7208" max="7208" width="5.5703125" style="10" customWidth="1"/>
    <col min="7209" max="7209" width="9.28515625" style="10" customWidth="1"/>
    <col min="7210" max="7210" width="5.28515625" style="10" customWidth="1"/>
    <col min="7211" max="7211" width="9.42578125" style="10" customWidth="1"/>
    <col min="7212" max="7212" width="10.140625" style="10" customWidth="1"/>
    <col min="7213" max="7213" width="8.140625" style="10" customWidth="1"/>
    <col min="7214" max="7214" width="6" style="10" customWidth="1"/>
    <col min="7215" max="7215" width="8.140625" style="10" customWidth="1"/>
    <col min="7216" max="7216" width="4.85546875" style="10" customWidth="1"/>
    <col min="7217" max="7217" width="5.28515625" style="10" customWidth="1"/>
    <col min="7218" max="7218" width="9.7109375" style="10" customWidth="1"/>
    <col min="7219" max="7219" width="7.85546875" style="10" customWidth="1"/>
    <col min="7220" max="7220" width="10.85546875" style="10" customWidth="1"/>
    <col min="7221" max="7221" width="8" style="10" customWidth="1"/>
    <col min="7222" max="7223" width="7.42578125" style="10" customWidth="1"/>
    <col min="7224" max="7224" width="10" style="10" customWidth="1"/>
    <col min="7225" max="7225" width="9.7109375" style="10" customWidth="1"/>
    <col min="7226" max="7226" width="8.85546875" style="10" customWidth="1"/>
    <col min="7227" max="7227" width="8.28515625" style="10" customWidth="1"/>
    <col min="7228" max="7228" width="10.42578125" style="10" customWidth="1"/>
    <col min="7229" max="7229" width="7" style="10" customWidth="1"/>
    <col min="7230" max="7230" width="7.140625" style="10" customWidth="1"/>
    <col min="7231" max="7231" width="5.5703125" style="10" customWidth="1"/>
    <col min="7232" max="7232" width="9.7109375" style="10" customWidth="1"/>
    <col min="7233" max="7233" width="8.140625" style="10" customWidth="1"/>
    <col min="7234" max="7234" width="8" style="10" customWidth="1"/>
    <col min="7235" max="7235" width="4.7109375" style="10" customWidth="1"/>
    <col min="7236" max="7236" width="8.5703125" style="10" customWidth="1"/>
    <col min="7237" max="7237" width="5.28515625" style="10" customWidth="1"/>
    <col min="7238" max="7238" width="5.7109375" style="10" customWidth="1"/>
    <col min="7239" max="7239" width="9.7109375" style="10" customWidth="1"/>
    <col min="7240" max="7240" width="9.140625" style="10" customWidth="1"/>
    <col min="7241" max="7241" width="9.42578125" style="10" customWidth="1"/>
    <col min="7242" max="7242" width="6.42578125" style="10" customWidth="1"/>
    <col min="7243" max="7243" width="8.42578125" style="10" customWidth="1"/>
    <col min="7244" max="7244" width="5.85546875" style="10" customWidth="1"/>
    <col min="7245" max="7245" width="5.5703125" style="10" customWidth="1"/>
    <col min="7246" max="7246" width="9.7109375" style="10" customWidth="1"/>
    <col min="7247" max="7247" width="8.140625" style="10" customWidth="1"/>
    <col min="7248" max="7248" width="6.42578125" style="10" customWidth="1"/>
    <col min="7249" max="7249" width="8" style="10" customWidth="1"/>
    <col min="7250" max="7250" width="7.42578125" style="10" customWidth="1"/>
    <col min="7251" max="7251" width="5.42578125" style="10" customWidth="1"/>
    <col min="7252" max="7252" width="4.85546875" style="10" customWidth="1"/>
    <col min="7253" max="7253" width="7.7109375" style="10" customWidth="1"/>
    <col min="7254" max="7254" width="6" style="10" customWidth="1"/>
    <col min="7255" max="7255" width="7.7109375" style="10" customWidth="1"/>
    <col min="7256" max="7256" width="8.42578125" style="10" customWidth="1"/>
    <col min="7257" max="7257" width="10.42578125" style="10" customWidth="1"/>
    <col min="7258" max="7434" width="9.140625" style="10"/>
    <col min="7435" max="7435" width="7.28515625" style="10" customWidth="1"/>
    <col min="7436" max="7436" width="44" style="10" customWidth="1"/>
    <col min="7437" max="7437" width="15" style="10" customWidth="1"/>
    <col min="7438" max="7438" width="9.7109375" style="10" customWidth="1"/>
    <col min="7439" max="7439" width="9.42578125" style="10" customWidth="1"/>
    <col min="7440" max="7440" width="9" style="10" customWidth="1"/>
    <col min="7441" max="7441" width="8.28515625" style="10" customWidth="1"/>
    <col min="7442" max="7442" width="5.42578125" style="10" customWidth="1"/>
    <col min="7443" max="7443" width="8" style="10" customWidth="1"/>
    <col min="7444" max="7444" width="6.5703125" style="10" customWidth="1"/>
    <col min="7445" max="7445" width="6.140625" style="10" customWidth="1"/>
    <col min="7446" max="7446" width="9.42578125" style="10" customWidth="1"/>
    <col min="7447" max="7447" width="9.28515625" style="10" customWidth="1"/>
    <col min="7448" max="7448" width="6.28515625" style="10" customWidth="1"/>
    <col min="7449" max="7449" width="5.85546875" style="10" customWidth="1"/>
    <col min="7450" max="7450" width="9.7109375" style="10" customWidth="1"/>
    <col min="7451" max="7451" width="6.140625" style="10" customWidth="1"/>
    <col min="7452" max="7452" width="6.28515625" style="10" customWidth="1"/>
    <col min="7453" max="7453" width="5.140625" style="10" customWidth="1"/>
    <col min="7454" max="7454" width="7.85546875" style="10" customWidth="1"/>
    <col min="7455" max="7456" width="5.7109375" style="10" customWidth="1"/>
    <col min="7457" max="7457" width="7.140625" style="10" customWidth="1"/>
    <col min="7458" max="7458" width="5" style="10" customWidth="1"/>
    <col min="7459" max="7459" width="5.85546875" style="10" customWidth="1"/>
    <col min="7460" max="7460" width="9.42578125" style="10" customWidth="1"/>
    <col min="7461" max="7461" width="6.7109375" style="10" customWidth="1"/>
    <col min="7462" max="7462" width="6.42578125" style="10" customWidth="1"/>
    <col min="7463" max="7463" width="5.140625" style="10" customWidth="1"/>
    <col min="7464" max="7464" width="5.5703125" style="10" customWidth="1"/>
    <col min="7465" max="7465" width="9.28515625" style="10" customWidth="1"/>
    <col min="7466" max="7466" width="5.28515625" style="10" customWidth="1"/>
    <col min="7467" max="7467" width="9.42578125" style="10" customWidth="1"/>
    <col min="7468" max="7468" width="10.140625" style="10" customWidth="1"/>
    <col min="7469" max="7469" width="8.140625" style="10" customWidth="1"/>
    <col min="7470" max="7470" width="6" style="10" customWidth="1"/>
    <col min="7471" max="7471" width="8.140625" style="10" customWidth="1"/>
    <col min="7472" max="7472" width="4.85546875" style="10" customWidth="1"/>
    <col min="7473" max="7473" width="5.28515625" style="10" customWidth="1"/>
    <col min="7474" max="7474" width="9.7109375" style="10" customWidth="1"/>
    <col min="7475" max="7475" width="7.85546875" style="10" customWidth="1"/>
    <col min="7476" max="7476" width="10.85546875" style="10" customWidth="1"/>
    <col min="7477" max="7477" width="8" style="10" customWidth="1"/>
    <col min="7478" max="7479" width="7.42578125" style="10" customWidth="1"/>
    <col min="7480" max="7480" width="10" style="10" customWidth="1"/>
    <col min="7481" max="7481" width="9.7109375" style="10" customWidth="1"/>
    <col min="7482" max="7482" width="8.85546875" style="10" customWidth="1"/>
    <col min="7483" max="7483" width="8.28515625" style="10" customWidth="1"/>
    <col min="7484" max="7484" width="10.42578125" style="10" customWidth="1"/>
    <col min="7485" max="7485" width="7" style="10" customWidth="1"/>
    <col min="7486" max="7486" width="7.140625" style="10" customWidth="1"/>
    <col min="7487" max="7487" width="5.5703125" style="10" customWidth="1"/>
    <col min="7488" max="7488" width="9.7109375" style="10" customWidth="1"/>
    <col min="7489" max="7489" width="8.140625" style="10" customWidth="1"/>
    <col min="7490" max="7490" width="8" style="10" customWidth="1"/>
    <col min="7491" max="7491" width="4.7109375" style="10" customWidth="1"/>
    <col min="7492" max="7492" width="8.5703125" style="10" customWidth="1"/>
    <col min="7493" max="7493" width="5.28515625" style="10" customWidth="1"/>
    <col min="7494" max="7494" width="5.7109375" style="10" customWidth="1"/>
    <col min="7495" max="7495" width="9.7109375" style="10" customWidth="1"/>
    <col min="7496" max="7496" width="9.140625" style="10" customWidth="1"/>
    <col min="7497" max="7497" width="9.42578125" style="10" customWidth="1"/>
    <col min="7498" max="7498" width="6.42578125" style="10" customWidth="1"/>
    <col min="7499" max="7499" width="8.42578125" style="10" customWidth="1"/>
    <col min="7500" max="7500" width="5.85546875" style="10" customWidth="1"/>
    <col min="7501" max="7501" width="5.5703125" style="10" customWidth="1"/>
    <col min="7502" max="7502" width="9.7109375" style="10" customWidth="1"/>
    <col min="7503" max="7503" width="8.140625" style="10" customWidth="1"/>
    <col min="7504" max="7504" width="6.42578125" style="10" customWidth="1"/>
    <col min="7505" max="7505" width="8" style="10" customWidth="1"/>
    <col min="7506" max="7506" width="7.42578125" style="10" customWidth="1"/>
    <col min="7507" max="7507" width="5.42578125" style="10" customWidth="1"/>
    <col min="7508" max="7508" width="4.85546875" style="10" customWidth="1"/>
    <col min="7509" max="7509" width="7.7109375" style="10" customWidth="1"/>
    <col min="7510" max="7510" width="6" style="10" customWidth="1"/>
    <col min="7511" max="7511" width="7.7109375" style="10" customWidth="1"/>
    <col min="7512" max="7512" width="8.42578125" style="10" customWidth="1"/>
    <col min="7513" max="7513" width="10.42578125" style="10" customWidth="1"/>
    <col min="7514" max="7690" width="9.140625" style="10"/>
    <col min="7691" max="7691" width="7.28515625" style="10" customWidth="1"/>
    <col min="7692" max="7692" width="44" style="10" customWidth="1"/>
    <col min="7693" max="7693" width="15" style="10" customWidth="1"/>
    <col min="7694" max="7694" width="9.7109375" style="10" customWidth="1"/>
    <col min="7695" max="7695" width="9.42578125" style="10" customWidth="1"/>
    <col min="7696" max="7696" width="9" style="10" customWidth="1"/>
    <col min="7697" max="7697" width="8.28515625" style="10" customWidth="1"/>
    <col min="7698" max="7698" width="5.42578125" style="10" customWidth="1"/>
    <col min="7699" max="7699" width="8" style="10" customWidth="1"/>
    <col min="7700" max="7700" width="6.5703125" style="10" customWidth="1"/>
    <col min="7701" max="7701" width="6.140625" style="10" customWidth="1"/>
    <col min="7702" max="7702" width="9.42578125" style="10" customWidth="1"/>
    <col min="7703" max="7703" width="9.28515625" style="10" customWidth="1"/>
    <col min="7704" max="7704" width="6.28515625" style="10" customWidth="1"/>
    <col min="7705" max="7705" width="5.85546875" style="10" customWidth="1"/>
    <col min="7706" max="7706" width="9.7109375" style="10" customWidth="1"/>
    <col min="7707" max="7707" width="6.140625" style="10" customWidth="1"/>
    <col min="7708" max="7708" width="6.28515625" style="10" customWidth="1"/>
    <col min="7709" max="7709" width="5.140625" style="10" customWidth="1"/>
    <col min="7710" max="7710" width="7.85546875" style="10" customWidth="1"/>
    <col min="7711" max="7712" width="5.7109375" style="10" customWidth="1"/>
    <col min="7713" max="7713" width="7.140625" style="10" customWidth="1"/>
    <col min="7714" max="7714" width="5" style="10" customWidth="1"/>
    <col min="7715" max="7715" width="5.85546875" style="10" customWidth="1"/>
    <col min="7716" max="7716" width="9.42578125" style="10" customWidth="1"/>
    <col min="7717" max="7717" width="6.7109375" style="10" customWidth="1"/>
    <col min="7718" max="7718" width="6.42578125" style="10" customWidth="1"/>
    <col min="7719" max="7719" width="5.140625" style="10" customWidth="1"/>
    <col min="7720" max="7720" width="5.5703125" style="10" customWidth="1"/>
    <col min="7721" max="7721" width="9.28515625" style="10" customWidth="1"/>
    <col min="7722" max="7722" width="5.28515625" style="10" customWidth="1"/>
    <col min="7723" max="7723" width="9.42578125" style="10" customWidth="1"/>
    <col min="7724" max="7724" width="10.140625" style="10" customWidth="1"/>
    <col min="7725" max="7725" width="8.140625" style="10" customWidth="1"/>
    <col min="7726" max="7726" width="6" style="10" customWidth="1"/>
    <col min="7727" max="7727" width="8.140625" style="10" customWidth="1"/>
    <col min="7728" max="7728" width="4.85546875" style="10" customWidth="1"/>
    <col min="7729" max="7729" width="5.28515625" style="10" customWidth="1"/>
    <col min="7730" max="7730" width="9.7109375" style="10" customWidth="1"/>
    <col min="7731" max="7731" width="7.85546875" style="10" customWidth="1"/>
    <col min="7732" max="7732" width="10.85546875" style="10" customWidth="1"/>
    <col min="7733" max="7733" width="8" style="10" customWidth="1"/>
    <col min="7734" max="7735" width="7.42578125" style="10" customWidth="1"/>
    <col min="7736" max="7736" width="10" style="10" customWidth="1"/>
    <col min="7737" max="7737" width="9.7109375" style="10" customWidth="1"/>
    <col min="7738" max="7738" width="8.85546875" style="10" customWidth="1"/>
    <col min="7739" max="7739" width="8.28515625" style="10" customWidth="1"/>
    <col min="7740" max="7740" width="10.42578125" style="10" customWidth="1"/>
    <col min="7741" max="7741" width="7" style="10" customWidth="1"/>
    <col min="7742" max="7742" width="7.140625" style="10" customWidth="1"/>
    <col min="7743" max="7743" width="5.5703125" style="10" customWidth="1"/>
    <col min="7744" max="7744" width="9.7109375" style="10" customWidth="1"/>
    <col min="7745" max="7745" width="8.140625" style="10" customWidth="1"/>
    <col min="7746" max="7746" width="8" style="10" customWidth="1"/>
    <col min="7747" max="7747" width="4.7109375" style="10" customWidth="1"/>
    <col min="7748" max="7748" width="8.5703125" style="10" customWidth="1"/>
    <col min="7749" max="7749" width="5.28515625" style="10" customWidth="1"/>
    <col min="7750" max="7750" width="5.7109375" style="10" customWidth="1"/>
    <col min="7751" max="7751" width="9.7109375" style="10" customWidth="1"/>
    <col min="7752" max="7752" width="9.140625" style="10" customWidth="1"/>
    <col min="7753" max="7753" width="9.42578125" style="10" customWidth="1"/>
    <col min="7754" max="7754" width="6.42578125" style="10" customWidth="1"/>
    <col min="7755" max="7755" width="8.42578125" style="10" customWidth="1"/>
    <col min="7756" max="7756" width="5.85546875" style="10" customWidth="1"/>
    <col min="7757" max="7757" width="5.5703125" style="10" customWidth="1"/>
    <col min="7758" max="7758" width="9.7109375" style="10" customWidth="1"/>
    <col min="7759" max="7759" width="8.140625" style="10" customWidth="1"/>
    <col min="7760" max="7760" width="6.42578125" style="10" customWidth="1"/>
    <col min="7761" max="7761" width="8" style="10" customWidth="1"/>
    <col min="7762" max="7762" width="7.42578125" style="10" customWidth="1"/>
    <col min="7763" max="7763" width="5.42578125" style="10" customWidth="1"/>
    <col min="7764" max="7764" width="4.85546875" style="10" customWidth="1"/>
    <col min="7765" max="7765" width="7.7109375" style="10" customWidth="1"/>
    <col min="7766" max="7766" width="6" style="10" customWidth="1"/>
    <col min="7767" max="7767" width="7.7109375" style="10" customWidth="1"/>
    <col min="7768" max="7768" width="8.42578125" style="10" customWidth="1"/>
    <col min="7769" max="7769" width="10.42578125" style="10" customWidth="1"/>
    <col min="7770" max="7946" width="9.140625" style="10"/>
    <col min="7947" max="7947" width="7.28515625" style="10" customWidth="1"/>
    <col min="7948" max="7948" width="44" style="10" customWidth="1"/>
    <col min="7949" max="7949" width="15" style="10" customWidth="1"/>
    <col min="7950" max="7950" width="9.7109375" style="10" customWidth="1"/>
    <col min="7951" max="7951" width="9.42578125" style="10" customWidth="1"/>
    <col min="7952" max="7952" width="9" style="10" customWidth="1"/>
    <col min="7953" max="7953" width="8.28515625" style="10" customWidth="1"/>
    <col min="7954" max="7954" width="5.42578125" style="10" customWidth="1"/>
    <col min="7955" max="7955" width="8" style="10" customWidth="1"/>
    <col min="7956" max="7956" width="6.5703125" style="10" customWidth="1"/>
    <col min="7957" max="7957" width="6.140625" style="10" customWidth="1"/>
    <col min="7958" max="7958" width="9.42578125" style="10" customWidth="1"/>
    <col min="7959" max="7959" width="9.28515625" style="10" customWidth="1"/>
    <col min="7960" max="7960" width="6.28515625" style="10" customWidth="1"/>
    <col min="7961" max="7961" width="5.85546875" style="10" customWidth="1"/>
    <col min="7962" max="7962" width="9.7109375" style="10" customWidth="1"/>
    <col min="7963" max="7963" width="6.140625" style="10" customWidth="1"/>
    <col min="7964" max="7964" width="6.28515625" style="10" customWidth="1"/>
    <col min="7965" max="7965" width="5.140625" style="10" customWidth="1"/>
    <col min="7966" max="7966" width="7.85546875" style="10" customWidth="1"/>
    <col min="7967" max="7968" width="5.7109375" style="10" customWidth="1"/>
    <col min="7969" max="7969" width="7.140625" style="10" customWidth="1"/>
    <col min="7970" max="7970" width="5" style="10" customWidth="1"/>
    <col min="7971" max="7971" width="5.85546875" style="10" customWidth="1"/>
    <col min="7972" max="7972" width="9.42578125" style="10" customWidth="1"/>
    <col min="7973" max="7973" width="6.7109375" style="10" customWidth="1"/>
    <col min="7974" max="7974" width="6.42578125" style="10" customWidth="1"/>
    <col min="7975" max="7975" width="5.140625" style="10" customWidth="1"/>
    <col min="7976" max="7976" width="5.5703125" style="10" customWidth="1"/>
    <col min="7977" max="7977" width="9.28515625" style="10" customWidth="1"/>
    <col min="7978" max="7978" width="5.28515625" style="10" customWidth="1"/>
    <col min="7979" max="7979" width="9.42578125" style="10" customWidth="1"/>
    <col min="7980" max="7980" width="10.140625" style="10" customWidth="1"/>
    <col min="7981" max="7981" width="8.140625" style="10" customWidth="1"/>
    <col min="7982" max="7982" width="6" style="10" customWidth="1"/>
    <col min="7983" max="7983" width="8.140625" style="10" customWidth="1"/>
    <col min="7984" max="7984" width="4.85546875" style="10" customWidth="1"/>
    <col min="7985" max="7985" width="5.28515625" style="10" customWidth="1"/>
    <col min="7986" max="7986" width="9.7109375" style="10" customWidth="1"/>
    <col min="7987" max="7987" width="7.85546875" style="10" customWidth="1"/>
    <col min="7988" max="7988" width="10.85546875" style="10" customWidth="1"/>
    <col min="7989" max="7989" width="8" style="10" customWidth="1"/>
    <col min="7990" max="7991" width="7.42578125" style="10" customWidth="1"/>
    <col min="7992" max="7992" width="10" style="10" customWidth="1"/>
    <col min="7993" max="7993" width="9.7109375" style="10" customWidth="1"/>
    <col min="7994" max="7994" width="8.85546875" style="10" customWidth="1"/>
    <col min="7995" max="7995" width="8.28515625" style="10" customWidth="1"/>
    <col min="7996" max="7996" width="10.42578125" style="10" customWidth="1"/>
    <col min="7997" max="7997" width="7" style="10" customWidth="1"/>
    <col min="7998" max="7998" width="7.140625" style="10" customWidth="1"/>
    <col min="7999" max="7999" width="5.5703125" style="10" customWidth="1"/>
    <col min="8000" max="8000" width="9.7109375" style="10" customWidth="1"/>
    <col min="8001" max="8001" width="8.140625" style="10" customWidth="1"/>
    <col min="8002" max="8002" width="8" style="10" customWidth="1"/>
    <col min="8003" max="8003" width="4.7109375" style="10" customWidth="1"/>
    <col min="8004" max="8004" width="8.5703125" style="10" customWidth="1"/>
    <col min="8005" max="8005" width="5.28515625" style="10" customWidth="1"/>
    <col min="8006" max="8006" width="5.7109375" style="10" customWidth="1"/>
    <col min="8007" max="8007" width="9.7109375" style="10" customWidth="1"/>
    <col min="8008" max="8008" width="9.140625" style="10" customWidth="1"/>
    <col min="8009" max="8009" width="9.42578125" style="10" customWidth="1"/>
    <col min="8010" max="8010" width="6.42578125" style="10" customWidth="1"/>
    <col min="8011" max="8011" width="8.42578125" style="10" customWidth="1"/>
    <col min="8012" max="8012" width="5.85546875" style="10" customWidth="1"/>
    <col min="8013" max="8013" width="5.5703125" style="10" customWidth="1"/>
    <col min="8014" max="8014" width="9.7109375" style="10" customWidth="1"/>
    <col min="8015" max="8015" width="8.140625" style="10" customWidth="1"/>
    <col min="8016" max="8016" width="6.42578125" style="10" customWidth="1"/>
    <col min="8017" max="8017" width="8" style="10" customWidth="1"/>
    <col min="8018" max="8018" width="7.42578125" style="10" customWidth="1"/>
    <col min="8019" max="8019" width="5.42578125" style="10" customWidth="1"/>
    <col min="8020" max="8020" width="4.85546875" style="10" customWidth="1"/>
    <col min="8021" max="8021" width="7.7109375" style="10" customWidth="1"/>
    <col min="8022" max="8022" width="6" style="10" customWidth="1"/>
    <col min="8023" max="8023" width="7.7109375" style="10" customWidth="1"/>
    <col min="8024" max="8024" width="8.42578125" style="10" customWidth="1"/>
    <col min="8025" max="8025" width="10.42578125" style="10" customWidth="1"/>
    <col min="8026" max="8202" width="9.140625" style="10"/>
    <col min="8203" max="8203" width="7.28515625" style="10" customWidth="1"/>
    <col min="8204" max="8204" width="44" style="10" customWidth="1"/>
    <col min="8205" max="8205" width="15" style="10" customWidth="1"/>
    <col min="8206" max="8206" width="9.7109375" style="10" customWidth="1"/>
    <col min="8207" max="8207" width="9.42578125" style="10" customWidth="1"/>
    <col min="8208" max="8208" width="9" style="10" customWidth="1"/>
    <col min="8209" max="8209" width="8.28515625" style="10" customWidth="1"/>
    <col min="8210" max="8210" width="5.42578125" style="10" customWidth="1"/>
    <col min="8211" max="8211" width="8" style="10" customWidth="1"/>
    <col min="8212" max="8212" width="6.5703125" style="10" customWidth="1"/>
    <col min="8213" max="8213" width="6.140625" style="10" customWidth="1"/>
    <col min="8214" max="8214" width="9.42578125" style="10" customWidth="1"/>
    <col min="8215" max="8215" width="9.28515625" style="10" customWidth="1"/>
    <col min="8216" max="8216" width="6.28515625" style="10" customWidth="1"/>
    <col min="8217" max="8217" width="5.85546875" style="10" customWidth="1"/>
    <col min="8218" max="8218" width="9.7109375" style="10" customWidth="1"/>
    <col min="8219" max="8219" width="6.140625" style="10" customWidth="1"/>
    <col min="8220" max="8220" width="6.28515625" style="10" customWidth="1"/>
    <col min="8221" max="8221" width="5.140625" style="10" customWidth="1"/>
    <col min="8222" max="8222" width="7.85546875" style="10" customWidth="1"/>
    <col min="8223" max="8224" width="5.7109375" style="10" customWidth="1"/>
    <col min="8225" max="8225" width="7.140625" style="10" customWidth="1"/>
    <col min="8226" max="8226" width="5" style="10" customWidth="1"/>
    <col min="8227" max="8227" width="5.85546875" style="10" customWidth="1"/>
    <col min="8228" max="8228" width="9.42578125" style="10" customWidth="1"/>
    <col min="8229" max="8229" width="6.7109375" style="10" customWidth="1"/>
    <col min="8230" max="8230" width="6.42578125" style="10" customWidth="1"/>
    <col min="8231" max="8231" width="5.140625" style="10" customWidth="1"/>
    <col min="8232" max="8232" width="5.5703125" style="10" customWidth="1"/>
    <col min="8233" max="8233" width="9.28515625" style="10" customWidth="1"/>
    <col min="8234" max="8234" width="5.28515625" style="10" customWidth="1"/>
    <col min="8235" max="8235" width="9.42578125" style="10" customWidth="1"/>
    <col min="8236" max="8236" width="10.140625" style="10" customWidth="1"/>
    <col min="8237" max="8237" width="8.140625" style="10" customWidth="1"/>
    <col min="8238" max="8238" width="6" style="10" customWidth="1"/>
    <col min="8239" max="8239" width="8.140625" style="10" customWidth="1"/>
    <col min="8240" max="8240" width="4.85546875" style="10" customWidth="1"/>
    <col min="8241" max="8241" width="5.28515625" style="10" customWidth="1"/>
    <col min="8242" max="8242" width="9.7109375" style="10" customWidth="1"/>
    <col min="8243" max="8243" width="7.85546875" style="10" customWidth="1"/>
    <col min="8244" max="8244" width="10.85546875" style="10" customWidth="1"/>
    <col min="8245" max="8245" width="8" style="10" customWidth="1"/>
    <col min="8246" max="8247" width="7.42578125" style="10" customWidth="1"/>
    <col min="8248" max="8248" width="10" style="10" customWidth="1"/>
    <col min="8249" max="8249" width="9.7109375" style="10" customWidth="1"/>
    <col min="8250" max="8250" width="8.85546875" style="10" customWidth="1"/>
    <col min="8251" max="8251" width="8.28515625" style="10" customWidth="1"/>
    <col min="8252" max="8252" width="10.42578125" style="10" customWidth="1"/>
    <col min="8253" max="8253" width="7" style="10" customWidth="1"/>
    <col min="8254" max="8254" width="7.140625" style="10" customWidth="1"/>
    <col min="8255" max="8255" width="5.5703125" style="10" customWidth="1"/>
    <col min="8256" max="8256" width="9.7109375" style="10" customWidth="1"/>
    <col min="8257" max="8257" width="8.140625" style="10" customWidth="1"/>
    <col min="8258" max="8258" width="8" style="10" customWidth="1"/>
    <col min="8259" max="8259" width="4.7109375" style="10" customWidth="1"/>
    <col min="8260" max="8260" width="8.5703125" style="10" customWidth="1"/>
    <col min="8261" max="8261" width="5.28515625" style="10" customWidth="1"/>
    <col min="8262" max="8262" width="5.7109375" style="10" customWidth="1"/>
    <col min="8263" max="8263" width="9.7109375" style="10" customWidth="1"/>
    <col min="8264" max="8264" width="9.140625" style="10" customWidth="1"/>
    <col min="8265" max="8265" width="9.42578125" style="10" customWidth="1"/>
    <col min="8266" max="8266" width="6.42578125" style="10" customWidth="1"/>
    <col min="8267" max="8267" width="8.42578125" style="10" customWidth="1"/>
    <col min="8268" max="8268" width="5.85546875" style="10" customWidth="1"/>
    <col min="8269" max="8269" width="5.5703125" style="10" customWidth="1"/>
    <col min="8270" max="8270" width="9.7109375" style="10" customWidth="1"/>
    <col min="8271" max="8271" width="8.140625" style="10" customWidth="1"/>
    <col min="8272" max="8272" width="6.42578125" style="10" customWidth="1"/>
    <col min="8273" max="8273" width="8" style="10" customWidth="1"/>
    <col min="8274" max="8274" width="7.42578125" style="10" customWidth="1"/>
    <col min="8275" max="8275" width="5.42578125" style="10" customWidth="1"/>
    <col min="8276" max="8276" width="4.85546875" style="10" customWidth="1"/>
    <col min="8277" max="8277" width="7.7109375" style="10" customWidth="1"/>
    <col min="8278" max="8278" width="6" style="10" customWidth="1"/>
    <col min="8279" max="8279" width="7.7109375" style="10" customWidth="1"/>
    <col min="8280" max="8280" width="8.42578125" style="10" customWidth="1"/>
    <col min="8281" max="8281" width="10.42578125" style="10" customWidth="1"/>
    <col min="8282" max="8458" width="9.140625" style="10"/>
    <col min="8459" max="8459" width="7.28515625" style="10" customWidth="1"/>
    <col min="8460" max="8460" width="44" style="10" customWidth="1"/>
    <col min="8461" max="8461" width="15" style="10" customWidth="1"/>
    <col min="8462" max="8462" width="9.7109375" style="10" customWidth="1"/>
    <col min="8463" max="8463" width="9.42578125" style="10" customWidth="1"/>
    <col min="8464" max="8464" width="9" style="10" customWidth="1"/>
    <col min="8465" max="8465" width="8.28515625" style="10" customWidth="1"/>
    <col min="8466" max="8466" width="5.42578125" style="10" customWidth="1"/>
    <col min="8467" max="8467" width="8" style="10" customWidth="1"/>
    <col min="8468" max="8468" width="6.5703125" style="10" customWidth="1"/>
    <col min="8469" max="8469" width="6.140625" style="10" customWidth="1"/>
    <col min="8470" max="8470" width="9.42578125" style="10" customWidth="1"/>
    <col min="8471" max="8471" width="9.28515625" style="10" customWidth="1"/>
    <col min="8472" max="8472" width="6.28515625" style="10" customWidth="1"/>
    <col min="8473" max="8473" width="5.85546875" style="10" customWidth="1"/>
    <col min="8474" max="8474" width="9.7109375" style="10" customWidth="1"/>
    <col min="8475" max="8475" width="6.140625" style="10" customWidth="1"/>
    <col min="8476" max="8476" width="6.28515625" style="10" customWidth="1"/>
    <col min="8477" max="8477" width="5.140625" style="10" customWidth="1"/>
    <col min="8478" max="8478" width="7.85546875" style="10" customWidth="1"/>
    <col min="8479" max="8480" width="5.7109375" style="10" customWidth="1"/>
    <col min="8481" max="8481" width="7.140625" style="10" customWidth="1"/>
    <col min="8482" max="8482" width="5" style="10" customWidth="1"/>
    <col min="8483" max="8483" width="5.85546875" style="10" customWidth="1"/>
    <col min="8484" max="8484" width="9.42578125" style="10" customWidth="1"/>
    <col min="8485" max="8485" width="6.7109375" style="10" customWidth="1"/>
    <col min="8486" max="8486" width="6.42578125" style="10" customWidth="1"/>
    <col min="8487" max="8487" width="5.140625" style="10" customWidth="1"/>
    <col min="8488" max="8488" width="5.5703125" style="10" customWidth="1"/>
    <col min="8489" max="8489" width="9.28515625" style="10" customWidth="1"/>
    <col min="8490" max="8490" width="5.28515625" style="10" customWidth="1"/>
    <col min="8491" max="8491" width="9.42578125" style="10" customWidth="1"/>
    <col min="8492" max="8492" width="10.140625" style="10" customWidth="1"/>
    <col min="8493" max="8493" width="8.140625" style="10" customWidth="1"/>
    <col min="8494" max="8494" width="6" style="10" customWidth="1"/>
    <col min="8495" max="8495" width="8.140625" style="10" customWidth="1"/>
    <col min="8496" max="8496" width="4.85546875" style="10" customWidth="1"/>
    <col min="8497" max="8497" width="5.28515625" style="10" customWidth="1"/>
    <col min="8498" max="8498" width="9.7109375" style="10" customWidth="1"/>
    <col min="8499" max="8499" width="7.85546875" style="10" customWidth="1"/>
    <col min="8500" max="8500" width="10.85546875" style="10" customWidth="1"/>
    <col min="8501" max="8501" width="8" style="10" customWidth="1"/>
    <col min="8502" max="8503" width="7.42578125" style="10" customWidth="1"/>
    <col min="8504" max="8504" width="10" style="10" customWidth="1"/>
    <col min="8505" max="8505" width="9.7109375" style="10" customWidth="1"/>
    <col min="8506" max="8506" width="8.85546875" style="10" customWidth="1"/>
    <col min="8507" max="8507" width="8.28515625" style="10" customWidth="1"/>
    <col min="8508" max="8508" width="10.42578125" style="10" customWidth="1"/>
    <col min="8509" max="8509" width="7" style="10" customWidth="1"/>
    <col min="8510" max="8510" width="7.140625" style="10" customWidth="1"/>
    <col min="8511" max="8511" width="5.5703125" style="10" customWidth="1"/>
    <col min="8512" max="8512" width="9.7109375" style="10" customWidth="1"/>
    <col min="8513" max="8513" width="8.140625" style="10" customWidth="1"/>
    <col min="8514" max="8514" width="8" style="10" customWidth="1"/>
    <col min="8515" max="8515" width="4.7109375" style="10" customWidth="1"/>
    <col min="8516" max="8516" width="8.5703125" style="10" customWidth="1"/>
    <col min="8517" max="8517" width="5.28515625" style="10" customWidth="1"/>
    <col min="8518" max="8518" width="5.7109375" style="10" customWidth="1"/>
    <col min="8519" max="8519" width="9.7109375" style="10" customWidth="1"/>
    <col min="8520" max="8520" width="9.140625" style="10" customWidth="1"/>
    <col min="8521" max="8521" width="9.42578125" style="10" customWidth="1"/>
    <col min="8522" max="8522" width="6.42578125" style="10" customWidth="1"/>
    <col min="8523" max="8523" width="8.42578125" style="10" customWidth="1"/>
    <col min="8524" max="8524" width="5.85546875" style="10" customWidth="1"/>
    <col min="8525" max="8525" width="5.5703125" style="10" customWidth="1"/>
    <col min="8526" max="8526" width="9.7109375" style="10" customWidth="1"/>
    <col min="8527" max="8527" width="8.140625" style="10" customWidth="1"/>
    <col min="8528" max="8528" width="6.42578125" style="10" customWidth="1"/>
    <col min="8529" max="8529" width="8" style="10" customWidth="1"/>
    <col min="8530" max="8530" width="7.42578125" style="10" customWidth="1"/>
    <col min="8531" max="8531" width="5.42578125" style="10" customWidth="1"/>
    <col min="8532" max="8532" width="4.85546875" style="10" customWidth="1"/>
    <col min="8533" max="8533" width="7.7109375" style="10" customWidth="1"/>
    <col min="8534" max="8534" width="6" style="10" customWidth="1"/>
    <col min="8535" max="8535" width="7.7109375" style="10" customWidth="1"/>
    <col min="8536" max="8536" width="8.42578125" style="10" customWidth="1"/>
    <col min="8537" max="8537" width="10.42578125" style="10" customWidth="1"/>
    <col min="8538" max="8714" width="9.140625" style="10"/>
    <col min="8715" max="8715" width="7.28515625" style="10" customWidth="1"/>
    <col min="8716" max="8716" width="44" style="10" customWidth="1"/>
    <col min="8717" max="8717" width="15" style="10" customWidth="1"/>
    <col min="8718" max="8718" width="9.7109375" style="10" customWidth="1"/>
    <col min="8719" max="8719" width="9.42578125" style="10" customWidth="1"/>
    <col min="8720" max="8720" width="9" style="10" customWidth="1"/>
    <col min="8721" max="8721" width="8.28515625" style="10" customWidth="1"/>
    <col min="8722" max="8722" width="5.42578125" style="10" customWidth="1"/>
    <col min="8723" max="8723" width="8" style="10" customWidth="1"/>
    <col min="8724" max="8724" width="6.5703125" style="10" customWidth="1"/>
    <col min="8725" max="8725" width="6.140625" style="10" customWidth="1"/>
    <col min="8726" max="8726" width="9.42578125" style="10" customWidth="1"/>
    <col min="8727" max="8727" width="9.28515625" style="10" customWidth="1"/>
    <col min="8728" max="8728" width="6.28515625" style="10" customWidth="1"/>
    <col min="8729" max="8729" width="5.85546875" style="10" customWidth="1"/>
    <col min="8730" max="8730" width="9.7109375" style="10" customWidth="1"/>
    <col min="8731" max="8731" width="6.140625" style="10" customWidth="1"/>
    <col min="8732" max="8732" width="6.28515625" style="10" customWidth="1"/>
    <col min="8733" max="8733" width="5.140625" style="10" customWidth="1"/>
    <col min="8734" max="8734" width="7.85546875" style="10" customWidth="1"/>
    <col min="8735" max="8736" width="5.7109375" style="10" customWidth="1"/>
    <col min="8737" max="8737" width="7.140625" style="10" customWidth="1"/>
    <col min="8738" max="8738" width="5" style="10" customWidth="1"/>
    <col min="8739" max="8739" width="5.85546875" style="10" customWidth="1"/>
    <col min="8740" max="8740" width="9.42578125" style="10" customWidth="1"/>
    <col min="8741" max="8741" width="6.7109375" style="10" customWidth="1"/>
    <col min="8742" max="8742" width="6.42578125" style="10" customWidth="1"/>
    <col min="8743" max="8743" width="5.140625" style="10" customWidth="1"/>
    <col min="8744" max="8744" width="5.5703125" style="10" customWidth="1"/>
    <col min="8745" max="8745" width="9.28515625" style="10" customWidth="1"/>
    <col min="8746" max="8746" width="5.28515625" style="10" customWidth="1"/>
    <col min="8747" max="8747" width="9.42578125" style="10" customWidth="1"/>
    <col min="8748" max="8748" width="10.140625" style="10" customWidth="1"/>
    <col min="8749" max="8749" width="8.140625" style="10" customWidth="1"/>
    <col min="8750" max="8750" width="6" style="10" customWidth="1"/>
    <col min="8751" max="8751" width="8.140625" style="10" customWidth="1"/>
    <col min="8752" max="8752" width="4.85546875" style="10" customWidth="1"/>
    <col min="8753" max="8753" width="5.28515625" style="10" customWidth="1"/>
    <col min="8754" max="8754" width="9.7109375" style="10" customWidth="1"/>
    <col min="8755" max="8755" width="7.85546875" style="10" customWidth="1"/>
    <col min="8756" max="8756" width="10.85546875" style="10" customWidth="1"/>
    <col min="8757" max="8757" width="8" style="10" customWidth="1"/>
    <col min="8758" max="8759" width="7.42578125" style="10" customWidth="1"/>
    <col min="8760" max="8760" width="10" style="10" customWidth="1"/>
    <col min="8761" max="8761" width="9.7109375" style="10" customWidth="1"/>
    <col min="8762" max="8762" width="8.85546875" style="10" customWidth="1"/>
    <col min="8763" max="8763" width="8.28515625" style="10" customWidth="1"/>
    <col min="8764" max="8764" width="10.42578125" style="10" customWidth="1"/>
    <col min="8765" max="8765" width="7" style="10" customWidth="1"/>
    <col min="8766" max="8766" width="7.140625" style="10" customWidth="1"/>
    <col min="8767" max="8767" width="5.5703125" style="10" customWidth="1"/>
    <col min="8768" max="8768" width="9.7109375" style="10" customWidth="1"/>
    <col min="8769" max="8769" width="8.140625" style="10" customWidth="1"/>
    <col min="8770" max="8770" width="8" style="10" customWidth="1"/>
    <col min="8771" max="8771" width="4.7109375" style="10" customWidth="1"/>
    <col min="8772" max="8772" width="8.5703125" style="10" customWidth="1"/>
    <col min="8773" max="8773" width="5.28515625" style="10" customWidth="1"/>
    <col min="8774" max="8774" width="5.7109375" style="10" customWidth="1"/>
    <col min="8775" max="8775" width="9.7109375" style="10" customWidth="1"/>
    <col min="8776" max="8776" width="9.140625" style="10" customWidth="1"/>
    <col min="8777" max="8777" width="9.42578125" style="10" customWidth="1"/>
    <col min="8778" max="8778" width="6.42578125" style="10" customWidth="1"/>
    <col min="8779" max="8779" width="8.42578125" style="10" customWidth="1"/>
    <col min="8780" max="8780" width="5.85546875" style="10" customWidth="1"/>
    <col min="8781" max="8781" width="5.5703125" style="10" customWidth="1"/>
    <col min="8782" max="8782" width="9.7109375" style="10" customWidth="1"/>
    <col min="8783" max="8783" width="8.140625" style="10" customWidth="1"/>
    <col min="8784" max="8784" width="6.42578125" style="10" customWidth="1"/>
    <col min="8785" max="8785" width="8" style="10" customWidth="1"/>
    <col min="8786" max="8786" width="7.42578125" style="10" customWidth="1"/>
    <col min="8787" max="8787" width="5.42578125" style="10" customWidth="1"/>
    <col min="8788" max="8788" width="4.85546875" style="10" customWidth="1"/>
    <col min="8789" max="8789" width="7.7109375" style="10" customWidth="1"/>
    <col min="8790" max="8790" width="6" style="10" customWidth="1"/>
    <col min="8791" max="8791" width="7.7109375" style="10" customWidth="1"/>
    <col min="8792" max="8792" width="8.42578125" style="10" customWidth="1"/>
    <col min="8793" max="8793" width="10.42578125" style="10" customWidth="1"/>
    <col min="8794" max="8970" width="9.140625" style="10"/>
    <col min="8971" max="8971" width="7.28515625" style="10" customWidth="1"/>
    <col min="8972" max="8972" width="44" style="10" customWidth="1"/>
    <col min="8973" max="8973" width="15" style="10" customWidth="1"/>
    <col min="8974" max="8974" width="9.7109375" style="10" customWidth="1"/>
    <col min="8975" max="8975" width="9.42578125" style="10" customWidth="1"/>
    <col min="8976" max="8976" width="9" style="10" customWidth="1"/>
    <col min="8977" max="8977" width="8.28515625" style="10" customWidth="1"/>
    <col min="8978" max="8978" width="5.42578125" style="10" customWidth="1"/>
    <col min="8979" max="8979" width="8" style="10" customWidth="1"/>
    <col min="8980" max="8980" width="6.5703125" style="10" customWidth="1"/>
    <col min="8981" max="8981" width="6.140625" style="10" customWidth="1"/>
    <col min="8982" max="8982" width="9.42578125" style="10" customWidth="1"/>
    <col min="8983" max="8983" width="9.28515625" style="10" customWidth="1"/>
    <col min="8984" max="8984" width="6.28515625" style="10" customWidth="1"/>
    <col min="8985" max="8985" width="5.85546875" style="10" customWidth="1"/>
    <col min="8986" max="8986" width="9.7109375" style="10" customWidth="1"/>
    <col min="8987" max="8987" width="6.140625" style="10" customWidth="1"/>
    <col min="8988" max="8988" width="6.28515625" style="10" customWidth="1"/>
    <col min="8989" max="8989" width="5.140625" style="10" customWidth="1"/>
    <col min="8990" max="8990" width="7.85546875" style="10" customWidth="1"/>
    <col min="8991" max="8992" width="5.7109375" style="10" customWidth="1"/>
    <col min="8993" max="8993" width="7.140625" style="10" customWidth="1"/>
    <col min="8994" max="8994" width="5" style="10" customWidth="1"/>
    <col min="8995" max="8995" width="5.85546875" style="10" customWidth="1"/>
    <col min="8996" max="8996" width="9.42578125" style="10" customWidth="1"/>
    <col min="8997" max="8997" width="6.7109375" style="10" customWidth="1"/>
    <col min="8998" max="8998" width="6.42578125" style="10" customWidth="1"/>
    <col min="8999" max="8999" width="5.140625" style="10" customWidth="1"/>
    <col min="9000" max="9000" width="5.5703125" style="10" customWidth="1"/>
    <col min="9001" max="9001" width="9.28515625" style="10" customWidth="1"/>
    <col min="9002" max="9002" width="5.28515625" style="10" customWidth="1"/>
    <col min="9003" max="9003" width="9.42578125" style="10" customWidth="1"/>
    <col min="9004" max="9004" width="10.140625" style="10" customWidth="1"/>
    <col min="9005" max="9005" width="8.140625" style="10" customWidth="1"/>
    <col min="9006" max="9006" width="6" style="10" customWidth="1"/>
    <col min="9007" max="9007" width="8.140625" style="10" customWidth="1"/>
    <col min="9008" max="9008" width="4.85546875" style="10" customWidth="1"/>
    <col min="9009" max="9009" width="5.28515625" style="10" customWidth="1"/>
    <col min="9010" max="9010" width="9.7109375" style="10" customWidth="1"/>
    <col min="9011" max="9011" width="7.85546875" style="10" customWidth="1"/>
    <col min="9012" max="9012" width="10.85546875" style="10" customWidth="1"/>
    <col min="9013" max="9013" width="8" style="10" customWidth="1"/>
    <col min="9014" max="9015" width="7.42578125" style="10" customWidth="1"/>
    <col min="9016" max="9016" width="10" style="10" customWidth="1"/>
    <col min="9017" max="9017" width="9.7109375" style="10" customWidth="1"/>
    <col min="9018" max="9018" width="8.85546875" style="10" customWidth="1"/>
    <col min="9019" max="9019" width="8.28515625" style="10" customWidth="1"/>
    <col min="9020" max="9020" width="10.42578125" style="10" customWidth="1"/>
    <col min="9021" max="9021" width="7" style="10" customWidth="1"/>
    <col min="9022" max="9022" width="7.140625" style="10" customWidth="1"/>
    <col min="9023" max="9023" width="5.5703125" style="10" customWidth="1"/>
    <col min="9024" max="9024" width="9.7109375" style="10" customWidth="1"/>
    <col min="9025" max="9025" width="8.140625" style="10" customWidth="1"/>
    <col min="9026" max="9026" width="8" style="10" customWidth="1"/>
    <col min="9027" max="9027" width="4.7109375" style="10" customWidth="1"/>
    <col min="9028" max="9028" width="8.5703125" style="10" customWidth="1"/>
    <col min="9029" max="9029" width="5.28515625" style="10" customWidth="1"/>
    <col min="9030" max="9030" width="5.7109375" style="10" customWidth="1"/>
    <col min="9031" max="9031" width="9.7109375" style="10" customWidth="1"/>
    <col min="9032" max="9032" width="9.140625" style="10" customWidth="1"/>
    <col min="9033" max="9033" width="9.42578125" style="10" customWidth="1"/>
    <col min="9034" max="9034" width="6.42578125" style="10" customWidth="1"/>
    <col min="9035" max="9035" width="8.42578125" style="10" customWidth="1"/>
    <col min="9036" max="9036" width="5.85546875" style="10" customWidth="1"/>
    <col min="9037" max="9037" width="5.5703125" style="10" customWidth="1"/>
    <col min="9038" max="9038" width="9.7109375" style="10" customWidth="1"/>
    <col min="9039" max="9039" width="8.140625" style="10" customWidth="1"/>
    <col min="9040" max="9040" width="6.42578125" style="10" customWidth="1"/>
    <col min="9041" max="9041" width="8" style="10" customWidth="1"/>
    <col min="9042" max="9042" width="7.42578125" style="10" customWidth="1"/>
    <col min="9043" max="9043" width="5.42578125" style="10" customWidth="1"/>
    <col min="9044" max="9044" width="4.85546875" style="10" customWidth="1"/>
    <col min="9045" max="9045" width="7.7109375" style="10" customWidth="1"/>
    <col min="9046" max="9046" width="6" style="10" customWidth="1"/>
    <col min="9047" max="9047" width="7.7109375" style="10" customWidth="1"/>
    <col min="9048" max="9048" width="8.42578125" style="10" customWidth="1"/>
    <col min="9049" max="9049" width="10.42578125" style="10" customWidth="1"/>
    <col min="9050" max="9226" width="9.140625" style="10"/>
    <col min="9227" max="9227" width="7.28515625" style="10" customWidth="1"/>
    <col min="9228" max="9228" width="44" style="10" customWidth="1"/>
    <col min="9229" max="9229" width="15" style="10" customWidth="1"/>
    <col min="9230" max="9230" width="9.7109375" style="10" customWidth="1"/>
    <col min="9231" max="9231" width="9.42578125" style="10" customWidth="1"/>
    <col min="9232" max="9232" width="9" style="10" customWidth="1"/>
    <col min="9233" max="9233" width="8.28515625" style="10" customWidth="1"/>
    <col min="9234" max="9234" width="5.42578125" style="10" customWidth="1"/>
    <col min="9235" max="9235" width="8" style="10" customWidth="1"/>
    <col min="9236" max="9236" width="6.5703125" style="10" customWidth="1"/>
    <col min="9237" max="9237" width="6.140625" style="10" customWidth="1"/>
    <col min="9238" max="9238" width="9.42578125" style="10" customWidth="1"/>
    <col min="9239" max="9239" width="9.28515625" style="10" customWidth="1"/>
    <col min="9240" max="9240" width="6.28515625" style="10" customWidth="1"/>
    <col min="9241" max="9241" width="5.85546875" style="10" customWidth="1"/>
    <col min="9242" max="9242" width="9.7109375" style="10" customWidth="1"/>
    <col min="9243" max="9243" width="6.140625" style="10" customWidth="1"/>
    <col min="9244" max="9244" width="6.28515625" style="10" customWidth="1"/>
    <col min="9245" max="9245" width="5.140625" style="10" customWidth="1"/>
    <col min="9246" max="9246" width="7.85546875" style="10" customWidth="1"/>
    <col min="9247" max="9248" width="5.7109375" style="10" customWidth="1"/>
    <col min="9249" max="9249" width="7.140625" style="10" customWidth="1"/>
    <col min="9250" max="9250" width="5" style="10" customWidth="1"/>
    <col min="9251" max="9251" width="5.85546875" style="10" customWidth="1"/>
    <col min="9252" max="9252" width="9.42578125" style="10" customWidth="1"/>
    <col min="9253" max="9253" width="6.7109375" style="10" customWidth="1"/>
    <col min="9254" max="9254" width="6.42578125" style="10" customWidth="1"/>
    <col min="9255" max="9255" width="5.140625" style="10" customWidth="1"/>
    <col min="9256" max="9256" width="5.5703125" style="10" customWidth="1"/>
    <col min="9257" max="9257" width="9.28515625" style="10" customWidth="1"/>
    <col min="9258" max="9258" width="5.28515625" style="10" customWidth="1"/>
    <col min="9259" max="9259" width="9.42578125" style="10" customWidth="1"/>
    <col min="9260" max="9260" width="10.140625" style="10" customWidth="1"/>
    <col min="9261" max="9261" width="8.140625" style="10" customWidth="1"/>
    <col min="9262" max="9262" width="6" style="10" customWidth="1"/>
    <col min="9263" max="9263" width="8.140625" style="10" customWidth="1"/>
    <col min="9264" max="9264" width="4.85546875" style="10" customWidth="1"/>
    <col min="9265" max="9265" width="5.28515625" style="10" customWidth="1"/>
    <col min="9266" max="9266" width="9.7109375" style="10" customWidth="1"/>
    <col min="9267" max="9267" width="7.85546875" style="10" customWidth="1"/>
    <col min="9268" max="9268" width="10.85546875" style="10" customWidth="1"/>
    <col min="9269" max="9269" width="8" style="10" customWidth="1"/>
    <col min="9270" max="9271" width="7.42578125" style="10" customWidth="1"/>
    <col min="9272" max="9272" width="10" style="10" customWidth="1"/>
    <col min="9273" max="9273" width="9.7109375" style="10" customWidth="1"/>
    <col min="9274" max="9274" width="8.85546875" style="10" customWidth="1"/>
    <col min="9275" max="9275" width="8.28515625" style="10" customWidth="1"/>
    <col min="9276" max="9276" width="10.42578125" style="10" customWidth="1"/>
    <col min="9277" max="9277" width="7" style="10" customWidth="1"/>
    <col min="9278" max="9278" width="7.140625" style="10" customWidth="1"/>
    <col min="9279" max="9279" width="5.5703125" style="10" customWidth="1"/>
    <col min="9280" max="9280" width="9.7109375" style="10" customWidth="1"/>
    <col min="9281" max="9281" width="8.140625" style="10" customWidth="1"/>
    <col min="9282" max="9282" width="8" style="10" customWidth="1"/>
    <col min="9283" max="9283" width="4.7109375" style="10" customWidth="1"/>
    <col min="9284" max="9284" width="8.5703125" style="10" customWidth="1"/>
    <col min="9285" max="9285" width="5.28515625" style="10" customWidth="1"/>
    <col min="9286" max="9286" width="5.7109375" style="10" customWidth="1"/>
    <col min="9287" max="9287" width="9.7109375" style="10" customWidth="1"/>
    <col min="9288" max="9288" width="9.140625" style="10" customWidth="1"/>
    <col min="9289" max="9289" width="9.42578125" style="10" customWidth="1"/>
    <col min="9290" max="9290" width="6.42578125" style="10" customWidth="1"/>
    <col min="9291" max="9291" width="8.42578125" style="10" customWidth="1"/>
    <col min="9292" max="9292" width="5.85546875" style="10" customWidth="1"/>
    <col min="9293" max="9293" width="5.5703125" style="10" customWidth="1"/>
    <col min="9294" max="9294" width="9.7109375" style="10" customWidth="1"/>
    <col min="9295" max="9295" width="8.140625" style="10" customWidth="1"/>
    <col min="9296" max="9296" width="6.42578125" style="10" customWidth="1"/>
    <col min="9297" max="9297" width="8" style="10" customWidth="1"/>
    <col min="9298" max="9298" width="7.42578125" style="10" customWidth="1"/>
    <col min="9299" max="9299" width="5.42578125" style="10" customWidth="1"/>
    <col min="9300" max="9300" width="4.85546875" style="10" customWidth="1"/>
    <col min="9301" max="9301" width="7.7109375" style="10" customWidth="1"/>
    <col min="9302" max="9302" width="6" style="10" customWidth="1"/>
    <col min="9303" max="9303" width="7.7109375" style="10" customWidth="1"/>
    <col min="9304" max="9304" width="8.42578125" style="10" customWidth="1"/>
    <col min="9305" max="9305" width="10.42578125" style="10" customWidth="1"/>
    <col min="9306" max="9482" width="9.140625" style="10"/>
    <col min="9483" max="9483" width="7.28515625" style="10" customWidth="1"/>
    <col min="9484" max="9484" width="44" style="10" customWidth="1"/>
    <col min="9485" max="9485" width="15" style="10" customWidth="1"/>
    <col min="9486" max="9486" width="9.7109375" style="10" customWidth="1"/>
    <col min="9487" max="9487" width="9.42578125" style="10" customWidth="1"/>
    <col min="9488" max="9488" width="9" style="10" customWidth="1"/>
    <col min="9489" max="9489" width="8.28515625" style="10" customWidth="1"/>
    <col min="9490" max="9490" width="5.42578125" style="10" customWidth="1"/>
    <col min="9491" max="9491" width="8" style="10" customWidth="1"/>
    <col min="9492" max="9492" width="6.5703125" style="10" customWidth="1"/>
    <col min="9493" max="9493" width="6.140625" style="10" customWidth="1"/>
    <col min="9494" max="9494" width="9.42578125" style="10" customWidth="1"/>
    <col min="9495" max="9495" width="9.28515625" style="10" customWidth="1"/>
    <col min="9496" max="9496" width="6.28515625" style="10" customWidth="1"/>
    <col min="9497" max="9497" width="5.85546875" style="10" customWidth="1"/>
    <col min="9498" max="9498" width="9.7109375" style="10" customWidth="1"/>
    <col min="9499" max="9499" width="6.140625" style="10" customWidth="1"/>
    <col min="9500" max="9500" width="6.28515625" style="10" customWidth="1"/>
    <col min="9501" max="9501" width="5.140625" style="10" customWidth="1"/>
    <col min="9502" max="9502" width="7.85546875" style="10" customWidth="1"/>
    <col min="9503" max="9504" width="5.7109375" style="10" customWidth="1"/>
    <col min="9505" max="9505" width="7.140625" style="10" customWidth="1"/>
    <col min="9506" max="9506" width="5" style="10" customWidth="1"/>
    <col min="9507" max="9507" width="5.85546875" style="10" customWidth="1"/>
    <col min="9508" max="9508" width="9.42578125" style="10" customWidth="1"/>
    <col min="9509" max="9509" width="6.7109375" style="10" customWidth="1"/>
    <col min="9510" max="9510" width="6.42578125" style="10" customWidth="1"/>
    <col min="9511" max="9511" width="5.140625" style="10" customWidth="1"/>
    <col min="9512" max="9512" width="5.5703125" style="10" customWidth="1"/>
    <col min="9513" max="9513" width="9.28515625" style="10" customWidth="1"/>
    <col min="9514" max="9514" width="5.28515625" style="10" customWidth="1"/>
    <col min="9515" max="9515" width="9.42578125" style="10" customWidth="1"/>
    <col min="9516" max="9516" width="10.140625" style="10" customWidth="1"/>
    <col min="9517" max="9517" width="8.140625" style="10" customWidth="1"/>
    <col min="9518" max="9518" width="6" style="10" customWidth="1"/>
    <col min="9519" max="9519" width="8.140625" style="10" customWidth="1"/>
    <col min="9520" max="9520" width="4.85546875" style="10" customWidth="1"/>
    <col min="9521" max="9521" width="5.28515625" style="10" customWidth="1"/>
    <col min="9522" max="9522" width="9.7109375" style="10" customWidth="1"/>
    <col min="9523" max="9523" width="7.85546875" style="10" customWidth="1"/>
    <col min="9524" max="9524" width="10.85546875" style="10" customWidth="1"/>
    <col min="9525" max="9525" width="8" style="10" customWidth="1"/>
    <col min="9526" max="9527" width="7.42578125" style="10" customWidth="1"/>
    <col min="9528" max="9528" width="10" style="10" customWidth="1"/>
    <col min="9529" max="9529" width="9.7109375" style="10" customWidth="1"/>
    <col min="9530" max="9530" width="8.85546875" style="10" customWidth="1"/>
    <col min="9531" max="9531" width="8.28515625" style="10" customWidth="1"/>
    <col min="9532" max="9532" width="10.42578125" style="10" customWidth="1"/>
    <col min="9533" max="9533" width="7" style="10" customWidth="1"/>
    <col min="9534" max="9534" width="7.140625" style="10" customWidth="1"/>
    <col min="9535" max="9535" width="5.5703125" style="10" customWidth="1"/>
    <col min="9536" max="9536" width="9.7109375" style="10" customWidth="1"/>
    <col min="9537" max="9537" width="8.140625" style="10" customWidth="1"/>
    <col min="9538" max="9538" width="8" style="10" customWidth="1"/>
    <col min="9539" max="9539" width="4.7109375" style="10" customWidth="1"/>
    <col min="9540" max="9540" width="8.5703125" style="10" customWidth="1"/>
    <col min="9541" max="9541" width="5.28515625" style="10" customWidth="1"/>
    <col min="9542" max="9542" width="5.7109375" style="10" customWidth="1"/>
    <col min="9543" max="9543" width="9.7109375" style="10" customWidth="1"/>
    <col min="9544" max="9544" width="9.140625" style="10" customWidth="1"/>
    <col min="9545" max="9545" width="9.42578125" style="10" customWidth="1"/>
    <col min="9546" max="9546" width="6.42578125" style="10" customWidth="1"/>
    <col min="9547" max="9547" width="8.42578125" style="10" customWidth="1"/>
    <col min="9548" max="9548" width="5.85546875" style="10" customWidth="1"/>
    <col min="9549" max="9549" width="5.5703125" style="10" customWidth="1"/>
    <col min="9550" max="9550" width="9.7109375" style="10" customWidth="1"/>
    <col min="9551" max="9551" width="8.140625" style="10" customWidth="1"/>
    <col min="9552" max="9552" width="6.42578125" style="10" customWidth="1"/>
    <col min="9553" max="9553" width="8" style="10" customWidth="1"/>
    <col min="9554" max="9554" width="7.42578125" style="10" customWidth="1"/>
    <col min="9555" max="9555" width="5.42578125" style="10" customWidth="1"/>
    <col min="9556" max="9556" width="4.85546875" style="10" customWidth="1"/>
    <col min="9557" max="9557" width="7.7109375" style="10" customWidth="1"/>
    <col min="9558" max="9558" width="6" style="10" customWidth="1"/>
    <col min="9559" max="9559" width="7.7109375" style="10" customWidth="1"/>
    <col min="9560" max="9560" width="8.42578125" style="10" customWidth="1"/>
    <col min="9561" max="9561" width="10.42578125" style="10" customWidth="1"/>
    <col min="9562" max="9738" width="9.140625" style="10"/>
    <col min="9739" max="9739" width="7.28515625" style="10" customWidth="1"/>
    <col min="9740" max="9740" width="44" style="10" customWidth="1"/>
    <col min="9741" max="9741" width="15" style="10" customWidth="1"/>
    <col min="9742" max="9742" width="9.7109375" style="10" customWidth="1"/>
    <col min="9743" max="9743" width="9.42578125" style="10" customWidth="1"/>
    <col min="9744" max="9744" width="9" style="10" customWidth="1"/>
    <col min="9745" max="9745" width="8.28515625" style="10" customWidth="1"/>
    <col min="9746" max="9746" width="5.42578125" style="10" customWidth="1"/>
    <col min="9747" max="9747" width="8" style="10" customWidth="1"/>
    <col min="9748" max="9748" width="6.5703125" style="10" customWidth="1"/>
    <col min="9749" max="9749" width="6.140625" style="10" customWidth="1"/>
    <col min="9750" max="9750" width="9.42578125" style="10" customWidth="1"/>
    <col min="9751" max="9751" width="9.28515625" style="10" customWidth="1"/>
    <col min="9752" max="9752" width="6.28515625" style="10" customWidth="1"/>
    <col min="9753" max="9753" width="5.85546875" style="10" customWidth="1"/>
    <col min="9754" max="9754" width="9.7109375" style="10" customWidth="1"/>
    <col min="9755" max="9755" width="6.140625" style="10" customWidth="1"/>
    <col min="9756" max="9756" width="6.28515625" style="10" customWidth="1"/>
    <col min="9757" max="9757" width="5.140625" style="10" customWidth="1"/>
    <col min="9758" max="9758" width="7.85546875" style="10" customWidth="1"/>
    <col min="9759" max="9760" width="5.7109375" style="10" customWidth="1"/>
    <col min="9761" max="9761" width="7.140625" style="10" customWidth="1"/>
    <col min="9762" max="9762" width="5" style="10" customWidth="1"/>
    <col min="9763" max="9763" width="5.85546875" style="10" customWidth="1"/>
    <col min="9764" max="9764" width="9.42578125" style="10" customWidth="1"/>
    <col min="9765" max="9765" width="6.7109375" style="10" customWidth="1"/>
    <col min="9766" max="9766" width="6.42578125" style="10" customWidth="1"/>
    <col min="9767" max="9767" width="5.140625" style="10" customWidth="1"/>
    <col min="9768" max="9768" width="5.5703125" style="10" customWidth="1"/>
    <col min="9769" max="9769" width="9.28515625" style="10" customWidth="1"/>
    <col min="9770" max="9770" width="5.28515625" style="10" customWidth="1"/>
    <col min="9771" max="9771" width="9.42578125" style="10" customWidth="1"/>
    <col min="9772" max="9772" width="10.140625" style="10" customWidth="1"/>
    <col min="9773" max="9773" width="8.140625" style="10" customWidth="1"/>
    <col min="9774" max="9774" width="6" style="10" customWidth="1"/>
    <col min="9775" max="9775" width="8.140625" style="10" customWidth="1"/>
    <col min="9776" max="9776" width="4.85546875" style="10" customWidth="1"/>
    <col min="9777" max="9777" width="5.28515625" style="10" customWidth="1"/>
    <col min="9778" max="9778" width="9.7109375" style="10" customWidth="1"/>
    <col min="9779" max="9779" width="7.85546875" style="10" customWidth="1"/>
    <col min="9780" max="9780" width="10.85546875" style="10" customWidth="1"/>
    <col min="9781" max="9781" width="8" style="10" customWidth="1"/>
    <col min="9782" max="9783" width="7.42578125" style="10" customWidth="1"/>
    <col min="9784" max="9784" width="10" style="10" customWidth="1"/>
    <col min="9785" max="9785" width="9.7109375" style="10" customWidth="1"/>
    <col min="9786" max="9786" width="8.85546875" style="10" customWidth="1"/>
    <col min="9787" max="9787" width="8.28515625" style="10" customWidth="1"/>
    <col min="9788" max="9788" width="10.42578125" style="10" customWidth="1"/>
    <col min="9789" max="9789" width="7" style="10" customWidth="1"/>
    <col min="9790" max="9790" width="7.140625" style="10" customWidth="1"/>
    <col min="9791" max="9791" width="5.5703125" style="10" customWidth="1"/>
    <col min="9792" max="9792" width="9.7109375" style="10" customWidth="1"/>
    <col min="9793" max="9793" width="8.140625" style="10" customWidth="1"/>
    <col min="9794" max="9794" width="8" style="10" customWidth="1"/>
    <col min="9795" max="9795" width="4.7109375" style="10" customWidth="1"/>
    <col min="9796" max="9796" width="8.5703125" style="10" customWidth="1"/>
    <col min="9797" max="9797" width="5.28515625" style="10" customWidth="1"/>
    <col min="9798" max="9798" width="5.7109375" style="10" customWidth="1"/>
    <col min="9799" max="9799" width="9.7109375" style="10" customWidth="1"/>
    <col min="9800" max="9800" width="9.140625" style="10" customWidth="1"/>
    <col min="9801" max="9801" width="9.42578125" style="10" customWidth="1"/>
    <col min="9802" max="9802" width="6.42578125" style="10" customWidth="1"/>
    <col min="9803" max="9803" width="8.42578125" style="10" customWidth="1"/>
    <col min="9804" max="9804" width="5.85546875" style="10" customWidth="1"/>
    <col min="9805" max="9805" width="5.5703125" style="10" customWidth="1"/>
    <col min="9806" max="9806" width="9.7109375" style="10" customWidth="1"/>
    <col min="9807" max="9807" width="8.140625" style="10" customWidth="1"/>
    <col min="9808" max="9808" width="6.42578125" style="10" customWidth="1"/>
    <col min="9809" max="9809" width="8" style="10" customWidth="1"/>
    <col min="9810" max="9810" width="7.42578125" style="10" customWidth="1"/>
    <col min="9811" max="9811" width="5.42578125" style="10" customWidth="1"/>
    <col min="9812" max="9812" width="4.85546875" style="10" customWidth="1"/>
    <col min="9813" max="9813" width="7.7109375" style="10" customWidth="1"/>
    <col min="9814" max="9814" width="6" style="10" customWidth="1"/>
    <col min="9815" max="9815" width="7.7109375" style="10" customWidth="1"/>
    <col min="9816" max="9816" width="8.42578125" style="10" customWidth="1"/>
    <col min="9817" max="9817" width="10.42578125" style="10" customWidth="1"/>
    <col min="9818" max="9994" width="9.140625" style="10"/>
    <col min="9995" max="9995" width="7.28515625" style="10" customWidth="1"/>
    <col min="9996" max="9996" width="44" style="10" customWidth="1"/>
    <col min="9997" max="9997" width="15" style="10" customWidth="1"/>
    <col min="9998" max="9998" width="9.7109375" style="10" customWidth="1"/>
    <col min="9999" max="9999" width="9.42578125" style="10" customWidth="1"/>
    <col min="10000" max="10000" width="9" style="10" customWidth="1"/>
    <col min="10001" max="10001" width="8.28515625" style="10" customWidth="1"/>
    <col min="10002" max="10002" width="5.42578125" style="10" customWidth="1"/>
    <col min="10003" max="10003" width="8" style="10" customWidth="1"/>
    <col min="10004" max="10004" width="6.5703125" style="10" customWidth="1"/>
    <col min="10005" max="10005" width="6.140625" style="10" customWidth="1"/>
    <col min="10006" max="10006" width="9.42578125" style="10" customWidth="1"/>
    <col min="10007" max="10007" width="9.28515625" style="10" customWidth="1"/>
    <col min="10008" max="10008" width="6.28515625" style="10" customWidth="1"/>
    <col min="10009" max="10009" width="5.85546875" style="10" customWidth="1"/>
    <col min="10010" max="10010" width="9.7109375" style="10" customWidth="1"/>
    <col min="10011" max="10011" width="6.140625" style="10" customWidth="1"/>
    <col min="10012" max="10012" width="6.28515625" style="10" customWidth="1"/>
    <col min="10013" max="10013" width="5.140625" style="10" customWidth="1"/>
    <col min="10014" max="10014" width="7.85546875" style="10" customWidth="1"/>
    <col min="10015" max="10016" width="5.7109375" style="10" customWidth="1"/>
    <col min="10017" max="10017" width="7.140625" style="10" customWidth="1"/>
    <col min="10018" max="10018" width="5" style="10" customWidth="1"/>
    <col min="10019" max="10019" width="5.85546875" style="10" customWidth="1"/>
    <col min="10020" max="10020" width="9.42578125" style="10" customWidth="1"/>
    <col min="10021" max="10021" width="6.7109375" style="10" customWidth="1"/>
    <col min="10022" max="10022" width="6.42578125" style="10" customWidth="1"/>
    <col min="10023" max="10023" width="5.140625" style="10" customWidth="1"/>
    <col min="10024" max="10024" width="5.5703125" style="10" customWidth="1"/>
    <col min="10025" max="10025" width="9.28515625" style="10" customWidth="1"/>
    <col min="10026" max="10026" width="5.28515625" style="10" customWidth="1"/>
    <col min="10027" max="10027" width="9.42578125" style="10" customWidth="1"/>
    <col min="10028" max="10028" width="10.140625" style="10" customWidth="1"/>
    <col min="10029" max="10029" width="8.140625" style="10" customWidth="1"/>
    <col min="10030" max="10030" width="6" style="10" customWidth="1"/>
    <col min="10031" max="10031" width="8.140625" style="10" customWidth="1"/>
    <col min="10032" max="10032" width="4.85546875" style="10" customWidth="1"/>
    <col min="10033" max="10033" width="5.28515625" style="10" customWidth="1"/>
    <col min="10034" max="10034" width="9.7109375" style="10" customWidth="1"/>
    <col min="10035" max="10035" width="7.85546875" style="10" customWidth="1"/>
    <col min="10036" max="10036" width="10.85546875" style="10" customWidth="1"/>
    <col min="10037" max="10037" width="8" style="10" customWidth="1"/>
    <col min="10038" max="10039" width="7.42578125" style="10" customWidth="1"/>
    <col min="10040" max="10040" width="10" style="10" customWidth="1"/>
    <col min="10041" max="10041" width="9.7109375" style="10" customWidth="1"/>
    <col min="10042" max="10042" width="8.85546875" style="10" customWidth="1"/>
    <col min="10043" max="10043" width="8.28515625" style="10" customWidth="1"/>
    <col min="10044" max="10044" width="10.42578125" style="10" customWidth="1"/>
    <col min="10045" max="10045" width="7" style="10" customWidth="1"/>
    <col min="10046" max="10046" width="7.140625" style="10" customWidth="1"/>
    <col min="10047" max="10047" width="5.5703125" style="10" customWidth="1"/>
    <col min="10048" max="10048" width="9.7109375" style="10" customWidth="1"/>
    <col min="10049" max="10049" width="8.140625" style="10" customWidth="1"/>
    <col min="10050" max="10050" width="8" style="10" customWidth="1"/>
    <col min="10051" max="10051" width="4.7109375" style="10" customWidth="1"/>
    <col min="10052" max="10052" width="8.5703125" style="10" customWidth="1"/>
    <col min="10053" max="10053" width="5.28515625" style="10" customWidth="1"/>
    <col min="10054" max="10054" width="5.7109375" style="10" customWidth="1"/>
    <col min="10055" max="10055" width="9.7109375" style="10" customWidth="1"/>
    <col min="10056" max="10056" width="9.140625" style="10" customWidth="1"/>
    <col min="10057" max="10057" width="9.42578125" style="10" customWidth="1"/>
    <col min="10058" max="10058" width="6.42578125" style="10" customWidth="1"/>
    <col min="10059" max="10059" width="8.42578125" style="10" customWidth="1"/>
    <col min="10060" max="10060" width="5.85546875" style="10" customWidth="1"/>
    <col min="10061" max="10061" width="5.5703125" style="10" customWidth="1"/>
    <col min="10062" max="10062" width="9.7109375" style="10" customWidth="1"/>
    <col min="10063" max="10063" width="8.140625" style="10" customWidth="1"/>
    <col min="10064" max="10064" width="6.42578125" style="10" customWidth="1"/>
    <col min="10065" max="10065" width="8" style="10" customWidth="1"/>
    <col min="10066" max="10066" width="7.42578125" style="10" customWidth="1"/>
    <col min="10067" max="10067" width="5.42578125" style="10" customWidth="1"/>
    <col min="10068" max="10068" width="4.85546875" style="10" customWidth="1"/>
    <col min="10069" max="10069" width="7.7109375" style="10" customWidth="1"/>
    <col min="10070" max="10070" width="6" style="10" customWidth="1"/>
    <col min="10071" max="10071" width="7.7109375" style="10" customWidth="1"/>
    <col min="10072" max="10072" width="8.42578125" style="10" customWidth="1"/>
    <col min="10073" max="10073" width="10.42578125" style="10" customWidth="1"/>
    <col min="10074" max="10250" width="9.140625" style="10"/>
    <col min="10251" max="10251" width="7.28515625" style="10" customWidth="1"/>
    <col min="10252" max="10252" width="44" style="10" customWidth="1"/>
    <col min="10253" max="10253" width="15" style="10" customWidth="1"/>
    <col min="10254" max="10254" width="9.7109375" style="10" customWidth="1"/>
    <col min="10255" max="10255" width="9.42578125" style="10" customWidth="1"/>
    <col min="10256" max="10256" width="9" style="10" customWidth="1"/>
    <col min="10257" max="10257" width="8.28515625" style="10" customWidth="1"/>
    <col min="10258" max="10258" width="5.42578125" style="10" customWidth="1"/>
    <col min="10259" max="10259" width="8" style="10" customWidth="1"/>
    <col min="10260" max="10260" width="6.5703125" style="10" customWidth="1"/>
    <col min="10261" max="10261" width="6.140625" style="10" customWidth="1"/>
    <col min="10262" max="10262" width="9.42578125" style="10" customWidth="1"/>
    <col min="10263" max="10263" width="9.28515625" style="10" customWidth="1"/>
    <col min="10264" max="10264" width="6.28515625" style="10" customWidth="1"/>
    <col min="10265" max="10265" width="5.85546875" style="10" customWidth="1"/>
    <col min="10266" max="10266" width="9.7109375" style="10" customWidth="1"/>
    <col min="10267" max="10267" width="6.140625" style="10" customWidth="1"/>
    <col min="10268" max="10268" width="6.28515625" style="10" customWidth="1"/>
    <col min="10269" max="10269" width="5.140625" style="10" customWidth="1"/>
    <col min="10270" max="10270" width="7.85546875" style="10" customWidth="1"/>
    <col min="10271" max="10272" width="5.7109375" style="10" customWidth="1"/>
    <col min="10273" max="10273" width="7.140625" style="10" customWidth="1"/>
    <col min="10274" max="10274" width="5" style="10" customWidth="1"/>
    <col min="10275" max="10275" width="5.85546875" style="10" customWidth="1"/>
    <col min="10276" max="10276" width="9.42578125" style="10" customWidth="1"/>
    <col min="10277" max="10277" width="6.7109375" style="10" customWidth="1"/>
    <col min="10278" max="10278" width="6.42578125" style="10" customWidth="1"/>
    <col min="10279" max="10279" width="5.140625" style="10" customWidth="1"/>
    <col min="10280" max="10280" width="5.5703125" style="10" customWidth="1"/>
    <col min="10281" max="10281" width="9.28515625" style="10" customWidth="1"/>
    <col min="10282" max="10282" width="5.28515625" style="10" customWidth="1"/>
    <col min="10283" max="10283" width="9.42578125" style="10" customWidth="1"/>
    <col min="10284" max="10284" width="10.140625" style="10" customWidth="1"/>
    <col min="10285" max="10285" width="8.140625" style="10" customWidth="1"/>
    <col min="10286" max="10286" width="6" style="10" customWidth="1"/>
    <col min="10287" max="10287" width="8.140625" style="10" customWidth="1"/>
    <col min="10288" max="10288" width="4.85546875" style="10" customWidth="1"/>
    <col min="10289" max="10289" width="5.28515625" style="10" customWidth="1"/>
    <col min="10290" max="10290" width="9.7109375" style="10" customWidth="1"/>
    <col min="10291" max="10291" width="7.85546875" style="10" customWidth="1"/>
    <col min="10292" max="10292" width="10.85546875" style="10" customWidth="1"/>
    <col min="10293" max="10293" width="8" style="10" customWidth="1"/>
    <col min="10294" max="10295" width="7.42578125" style="10" customWidth="1"/>
    <col min="10296" max="10296" width="10" style="10" customWidth="1"/>
    <col min="10297" max="10297" width="9.7109375" style="10" customWidth="1"/>
    <col min="10298" max="10298" width="8.85546875" style="10" customWidth="1"/>
    <col min="10299" max="10299" width="8.28515625" style="10" customWidth="1"/>
    <col min="10300" max="10300" width="10.42578125" style="10" customWidth="1"/>
    <col min="10301" max="10301" width="7" style="10" customWidth="1"/>
    <col min="10302" max="10302" width="7.140625" style="10" customWidth="1"/>
    <col min="10303" max="10303" width="5.5703125" style="10" customWidth="1"/>
    <col min="10304" max="10304" width="9.7109375" style="10" customWidth="1"/>
    <col min="10305" max="10305" width="8.140625" style="10" customWidth="1"/>
    <col min="10306" max="10306" width="8" style="10" customWidth="1"/>
    <col min="10307" max="10307" width="4.7109375" style="10" customWidth="1"/>
    <col min="10308" max="10308" width="8.5703125" style="10" customWidth="1"/>
    <col min="10309" max="10309" width="5.28515625" style="10" customWidth="1"/>
    <col min="10310" max="10310" width="5.7109375" style="10" customWidth="1"/>
    <col min="10311" max="10311" width="9.7109375" style="10" customWidth="1"/>
    <col min="10312" max="10312" width="9.140625" style="10" customWidth="1"/>
    <col min="10313" max="10313" width="9.42578125" style="10" customWidth="1"/>
    <col min="10314" max="10314" width="6.42578125" style="10" customWidth="1"/>
    <col min="10315" max="10315" width="8.42578125" style="10" customWidth="1"/>
    <col min="10316" max="10316" width="5.85546875" style="10" customWidth="1"/>
    <col min="10317" max="10317" width="5.5703125" style="10" customWidth="1"/>
    <col min="10318" max="10318" width="9.7109375" style="10" customWidth="1"/>
    <col min="10319" max="10319" width="8.140625" style="10" customWidth="1"/>
    <col min="10320" max="10320" width="6.42578125" style="10" customWidth="1"/>
    <col min="10321" max="10321" width="8" style="10" customWidth="1"/>
    <col min="10322" max="10322" width="7.42578125" style="10" customWidth="1"/>
    <col min="10323" max="10323" width="5.42578125" style="10" customWidth="1"/>
    <col min="10324" max="10324" width="4.85546875" style="10" customWidth="1"/>
    <col min="10325" max="10325" width="7.7109375" style="10" customWidth="1"/>
    <col min="10326" max="10326" width="6" style="10" customWidth="1"/>
    <col min="10327" max="10327" width="7.7109375" style="10" customWidth="1"/>
    <col min="10328" max="10328" width="8.42578125" style="10" customWidth="1"/>
    <col min="10329" max="10329" width="10.42578125" style="10" customWidth="1"/>
    <col min="10330" max="10506" width="9.140625" style="10"/>
    <col min="10507" max="10507" width="7.28515625" style="10" customWidth="1"/>
    <col min="10508" max="10508" width="44" style="10" customWidth="1"/>
    <col min="10509" max="10509" width="15" style="10" customWidth="1"/>
    <col min="10510" max="10510" width="9.7109375" style="10" customWidth="1"/>
    <col min="10511" max="10511" width="9.42578125" style="10" customWidth="1"/>
    <col min="10512" max="10512" width="9" style="10" customWidth="1"/>
    <col min="10513" max="10513" width="8.28515625" style="10" customWidth="1"/>
    <col min="10514" max="10514" width="5.42578125" style="10" customWidth="1"/>
    <col min="10515" max="10515" width="8" style="10" customWidth="1"/>
    <col min="10516" max="10516" width="6.5703125" style="10" customWidth="1"/>
    <col min="10517" max="10517" width="6.140625" style="10" customWidth="1"/>
    <col min="10518" max="10518" width="9.42578125" style="10" customWidth="1"/>
    <col min="10519" max="10519" width="9.28515625" style="10" customWidth="1"/>
    <col min="10520" max="10520" width="6.28515625" style="10" customWidth="1"/>
    <col min="10521" max="10521" width="5.85546875" style="10" customWidth="1"/>
    <col min="10522" max="10522" width="9.7109375" style="10" customWidth="1"/>
    <col min="10523" max="10523" width="6.140625" style="10" customWidth="1"/>
    <col min="10524" max="10524" width="6.28515625" style="10" customWidth="1"/>
    <col min="10525" max="10525" width="5.140625" style="10" customWidth="1"/>
    <col min="10526" max="10526" width="7.85546875" style="10" customWidth="1"/>
    <col min="10527" max="10528" width="5.7109375" style="10" customWidth="1"/>
    <col min="10529" max="10529" width="7.140625" style="10" customWidth="1"/>
    <col min="10530" max="10530" width="5" style="10" customWidth="1"/>
    <col min="10531" max="10531" width="5.85546875" style="10" customWidth="1"/>
    <col min="10532" max="10532" width="9.42578125" style="10" customWidth="1"/>
    <col min="10533" max="10533" width="6.7109375" style="10" customWidth="1"/>
    <col min="10534" max="10534" width="6.42578125" style="10" customWidth="1"/>
    <col min="10535" max="10535" width="5.140625" style="10" customWidth="1"/>
    <col min="10536" max="10536" width="5.5703125" style="10" customWidth="1"/>
    <col min="10537" max="10537" width="9.28515625" style="10" customWidth="1"/>
    <col min="10538" max="10538" width="5.28515625" style="10" customWidth="1"/>
    <col min="10539" max="10539" width="9.42578125" style="10" customWidth="1"/>
    <col min="10540" max="10540" width="10.140625" style="10" customWidth="1"/>
    <col min="10541" max="10541" width="8.140625" style="10" customWidth="1"/>
    <col min="10542" max="10542" width="6" style="10" customWidth="1"/>
    <col min="10543" max="10543" width="8.140625" style="10" customWidth="1"/>
    <col min="10544" max="10544" width="4.85546875" style="10" customWidth="1"/>
    <col min="10545" max="10545" width="5.28515625" style="10" customWidth="1"/>
    <col min="10546" max="10546" width="9.7109375" style="10" customWidth="1"/>
    <col min="10547" max="10547" width="7.85546875" style="10" customWidth="1"/>
    <col min="10548" max="10548" width="10.85546875" style="10" customWidth="1"/>
    <col min="10549" max="10549" width="8" style="10" customWidth="1"/>
    <col min="10550" max="10551" width="7.42578125" style="10" customWidth="1"/>
    <col min="10552" max="10552" width="10" style="10" customWidth="1"/>
    <col min="10553" max="10553" width="9.7109375" style="10" customWidth="1"/>
    <col min="10554" max="10554" width="8.85546875" style="10" customWidth="1"/>
    <col min="10555" max="10555" width="8.28515625" style="10" customWidth="1"/>
    <col min="10556" max="10556" width="10.42578125" style="10" customWidth="1"/>
    <col min="10557" max="10557" width="7" style="10" customWidth="1"/>
    <col min="10558" max="10558" width="7.140625" style="10" customWidth="1"/>
    <col min="10559" max="10559" width="5.5703125" style="10" customWidth="1"/>
    <col min="10560" max="10560" width="9.7109375" style="10" customWidth="1"/>
    <col min="10561" max="10561" width="8.140625" style="10" customWidth="1"/>
    <col min="10562" max="10562" width="8" style="10" customWidth="1"/>
    <col min="10563" max="10563" width="4.7109375" style="10" customWidth="1"/>
    <col min="10564" max="10564" width="8.5703125" style="10" customWidth="1"/>
    <col min="10565" max="10565" width="5.28515625" style="10" customWidth="1"/>
    <col min="10566" max="10566" width="5.7109375" style="10" customWidth="1"/>
    <col min="10567" max="10567" width="9.7109375" style="10" customWidth="1"/>
    <col min="10568" max="10568" width="9.140625" style="10" customWidth="1"/>
    <col min="10569" max="10569" width="9.42578125" style="10" customWidth="1"/>
    <col min="10570" max="10570" width="6.42578125" style="10" customWidth="1"/>
    <col min="10571" max="10571" width="8.42578125" style="10" customWidth="1"/>
    <col min="10572" max="10572" width="5.85546875" style="10" customWidth="1"/>
    <col min="10573" max="10573" width="5.5703125" style="10" customWidth="1"/>
    <col min="10574" max="10574" width="9.7109375" style="10" customWidth="1"/>
    <col min="10575" max="10575" width="8.140625" style="10" customWidth="1"/>
    <col min="10576" max="10576" width="6.42578125" style="10" customWidth="1"/>
    <col min="10577" max="10577" width="8" style="10" customWidth="1"/>
    <col min="10578" max="10578" width="7.42578125" style="10" customWidth="1"/>
    <col min="10579" max="10579" width="5.42578125" style="10" customWidth="1"/>
    <col min="10580" max="10580" width="4.85546875" style="10" customWidth="1"/>
    <col min="10581" max="10581" width="7.7109375" style="10" customWidth="1"/>
    <col min="10582" max="10582" width="6" style="10" customWidth="1"/>
    <col min="10583" max="10583" width="7.7109375" style="10" customWidth="1"/>
    <col min="10584" max="10584" width="8.42578125" style="10" customWidth="1"/>
    <col min="10585" max="10585" width="10.42578125" style="10" customWidth="1"/>
    <col min="10586" max="10762" width="9.140625" style="10"/>
    <col min="10763" max="10763" width="7.28515625" style="10" customWidth="1"/>
    <col min="10764" max="10764" width="44" style="10" customWidth="1"/>
    <col min="10765" max="10765" width="15" style="10" customWidth="1"/>
    <col min="10766" max="10766" width="9.7109375" style="10" customWidth="1"/>
    <col min="10767" max="10767" width="9.42578125" style="10" customWidth="1"/>
    <col min="10768" max="10768" width="9" style="10" customWidth="1"/>
    <col min="10769" max="10769" width="8.28515625" style="10" customWidth="1"/>
    <col min="10770" max="10770" width="5.42578125" style="10" customWidth="1"/>
    <col min="10771" max="10771" width="8" style="10" customWidth="1"/>
    <col min="10772" max="10772" width="6.5703125" style="10" customWidth="1"/>
    <col min="10773" max="10773" width="6.140625" style="10" customWidth="1"/>
    <col min="10774" max="10774" width="9.42578125" style="10" customWidth="1"/>
    <col min="10775" max="10775" width="9.28515625" style="10" customWidth="1"/>
    <col min="10776" max="10776" width="6.28515625" style="10" customWidth="1"/>
    <col min="10777" max="10777" width="5.85546875" style="10" customWidth="1"/>
    <col min="10778" max="10778" width="9.7109375" style="10" customWidth="1"/>
    <col min="10779" max="10779" width="6.140625" style="10" customWidth="1"/>
    <col min="10780" max="10780" width="6.28515625" style="10" customWidth="1"/>
    <col min="10781" max="10781" width="5.140625" style="10" customWidth="1"/>
    <col min="10782" max="10782" width="7.85546875" style="10" customWidth="1"/>
    <col min="10783" max="10784" width="5.7109375" style="10" customWidth="1"/>
    <col min="10785" max="10785" width="7.140625" style="10" customWidth="1"/>
    <col min="10786" max="10786" width="5" style="10" customWidth="1"/>
    <col min="10787" max="10787" width="5.85546875" style="10" customWidth="1"/>
    <col min="10788" max="10788" width="9.42578125" style="10" customWidth="1"/>
    <col min="10789" max="10789" width="6.7109375" style="10" customWidth="1"/>
    <col min="10790" max="10790" width="6.42578125" style="10" customWidth="1"/>
    <col min="10791" max="10791" width="5.140625" style="10" customWidth="1"/>
    <col min="10792" max="10792" width="5.5703125" style="10" customWidth="1"/>
    <col min="10793" max="10793" width="9.28515625" style="10" customWidth="1"/>
    <col min="10794" max="10794" width="5.28515625" style="10" customWidth="1"/>
    <col min="10795" max="10795" width="9.42578125" style="10" customWidth="1"/>
    <col min="10796" max="10796" width="10.140625" style="10" customWidth="1"/>
    <col min="10797" max="10797" width="8.140625" style="10" customWidth="1"/>
    <col min="10798" max="10798" width="6" style="10" customWidth="1"/>
    <col min="10799" max="10799" width="8.140625" style="10" customWidth="1"/>
    <col min="10800" max="10800" width="4.85546875" style="10" customWidth="1"/>
    <col min="10801" max="10801" width="5.28515625" style="10" customWidth="1"/>
    <col min="10802" max="10802" width="9.7109375" style="10" customWidth="1"/>
    <col min="10803" max="10803" width="7.85546875" style="10" customWidth="1"/>
    <col min="10804" max="10804" width="10.85546875" style="10" customWidth="1"/>
    <col min="10805" max="10805" width="8" style="10" customWidth="1"/>
    <col min="10806" max="10807" width="7.42578125" style="10" customWidth="1"/>
    <col min="10808" max="10808" width="10" style="10" customWidth="1"/>
    <col min="10809" max="10809" width="9.7109375" style="10" customWidth="1"/>
    <col min="10810" max="10810" width="8.85546875" style="10" customWidth="1"/>
    <col min="10811" max="10811" width="8.28515625" style="10" customWidth="1"/>
    <col min="10812" max="10812" width="10.42578125" style="10" customWidth="1"/>
    <col min="10813" max="10813" width="7" style="10" customWidth="1"/>
    <col min="10814" max="10814" width="7.140625" style="10" customWidth="1"/>
    <col min="10815" max="10815" width="5.5703125" style="10" customWidth="1"/>
    <col min="10816" max="10816" width="9.7109375" style="10" customWidth="1"/>
    <col min="10817" max="10817" width="8.140625" style="10" customWidth="1"/>
    <col min="10818" max="10818" width="8" style="10" customWidth="1"/>
    <col min="10819" max="10819" width="4.7109375" style="10" customWidth="1"/>
    <col min="10820" max="10820" width="8.5703125" style="10" customWidth="1"/>
    <col min="10821" max="10821" width="5.28515625" style="10" customWidth="1"/>
    <col min="10822" max="10822" width="5.7109375" style="10" customWidth="1"/>
    <col min="10823" max="10823" width="9.7109375" style="10" customWidth="1"/>
    <col min="10824" max="10824" width="9.140625" style="10" customWidth="1"/>
    <col min="10825" max="10825" width="9.42578125" style="10" customWidth="1"/>
    <col min="10826" max="10826" width="6.42578125" style="10" customWidth="1"/>
    <col min="10827" max="10827" width="8.42578125" style="10" customWidth="1"/>
    <col min="10828" max="10828" width="5.85546875" style="10" customWidth="1"/>
    <col min="10829" max="10829" width="5.5703125" style="10" customWidth="1"/>
    <col min="10830" max="10830" width="9.7109375" style="10" customWidth="1"/>
    <col min="10831" max="10831" width="8.140625" style="10" customWidth="1"/>
    <col min="10832" max="10832" width="6.42578125" style="10" customWidth="1"/>
    <col min="10833" max="10833" width="8" style="10" customWidth="1"/>
    <col min="10834" max="10834" width="7.42578125" style="10" customWidth="1"/>
    <col min="10835" max="10835" width="5.42578125" style="10" customWidth="1"/>
    <col min="10836" max="10836" width="4.85546875" style="10" customWidth="1"/>
    <col min="10837" max="10837" width="7.7109375" style="10" customWidth="1"/>
    <col min="10838" max="10838" width="6" style="10" customWidth="1"/>
    <col min="10839" max="10839" width="7.7109375" style="10" customWidth="1"/>
    <col min="10840" max="10840" width="8.42578125" style="10" customWidth="1"/>
    <col min="10841" max="10841" width="10.42578125" style="10" customWidth="1"/>
    <col min="10842" max="11018" width="9.140625" style="10"/>
    <col min="11019" max="11019" width="7.28515625" style="10" customWidth="1"/>
    <col min="11020" max="11020" width="44" style="10" customWidth="1"/>
    <col min="11021" max="11021" width="15" style="10" customWidth="1"/>
    <col min="11022" max="11022" width="9.7109375" style="10" customWidth="1"/>
    <col min="11023" max="11023" width="9.42578125" style="10" customWidth="1"/>
    <col min="11024" max="11024" width="9" style="10" customWidth="1"/>
    <col min="11025" max="11025" width="8.28515625" style="10" customWidth="1"/>
    <col min="11026" max="11026" width="5.42578125" style="10" customWidth="1"/>
    <col min="11027" max="11027" width="8" style="10" customWidth="1"/>
    <col min="11028" max="11028" width="6.5703125" style="10" customWidth="1"/>
    <col min="11029" max="11029" width="6.140625" style="10" customWidth="1"/>
    <col min="11030" max="11030" width="9.42578125" style="10" customWidth="1"/>
    <col min="11031" max="11031" width="9.28515625" style="10" customWidth="1"/>
    <col min="11032" max="11032" width="6.28515625" style="10" customWidth="1"/>
    <col min="11033" max="11033" width="5.85546875" style="10" customWidth="1"/>
    <col min="11034" max="11034" width="9.7109375" style="10" customWidth="1"/>
    <col min="11035" max="11035" width="6.140625" style="10" customWidth="1"/>
    <col min="11036" max="11036" width="6.28515625" style="10" customWidth="1"/>
    <col min="11037" max="11037" width="5.140625" style="10" customWidth="1"/>
    <col min="11038" max="11038" width="7.85546875" style="10" customWidth="1"/>
    <col min="11039" max="11040" width="5.7109375" style="10" customWidth="1"/>
    <col min="11041" max="11041" width="7.140625" style="10" customWidth="1"/>
    <col min="11042" max="11042" width="5" style="10" customWidth="1"/>
    <col min="11043" max="11043" width="5.85546875" style="10" customWidth="1"/>
    <col min="11044" max="11044" width="9.42578125" style="10" customWidth="1"/>
    <col min="11045" max="11045" width="6.7109375" style="10" customWidth="1"/>
    <col min="11046" max="11046" width="6.42578125" style="10" customWidth="1"/>
    <col min="11047" max="11047" width="5.140625" style="10" customWidth="1"/>
    <col min="11048" max="11048" width="5.5703125" style="10" customWidth="1"/>
    <col min="11049" max="11049" width="9.28515625" style="10" customWidth="1"/>
    <col min="11050" max="11050" width="5.28515625" style="10" customWidth="1"/>
    <col min="11051" max="11051" width="9.42578125" style="10" customWidth="1"/>
    <col min="11052" max="11052" width="10.140625" style="10" customWidth="1"/>
    <col min="11053" max="11053" width="8.140625" style="10" customWidth="1"/>
    <col min="11054" max="11054" width="6" style="10" customWidth="1"/>
    <col min="11055" max="11055" width="8.140625" style="10" customWidth="1"/>
    <col min="11056" max="11056" width="4.85546875" style="10" customWidth="1"/>
    <col min="11057" max="11057" width="5.28515625" style="10" customWidth="1"/>
    <col min="11058" max="11058" width="9.7109375" style="10" customWidth="1"/>
    <col min="11059" max="11059" width="7.85546875" style="10" customWidth="1"/>
    <col min="11060" max="11060" width="10.85546875" style="10" customWidth="1"/>
    <col min="11061" max="11061" width="8" style="10" customWidth="1"/>
    <col min="11062" max="11063" width="7.42578125" style="10" customWidth="1"/>
    <col min="11064" max="11064" width="10" style="10" customWidth="1"/>
    <col min="11065" max="11065" width="9.7109375" style="10" customWidth="1"/>
    <col min="11066" max="11066" width="8.85546875" style="10" customWidth="1"/>
    <col min="11067" max="11067" width="8.28515625" style="10" customWidth="1"/>
    <col min="11068" max="11068" width="10.42578125" style="10" customWidth="1"/>
    <col min="11069" max="11069" width="7" style="10" customWidth="1"/>
    <col min="11070" max="11070" width="7.140625" style="10" customWidth="1"/>
    <col min="11071" max="11071" width="5.5703125" style="10" customWidth="1"/>
    <col min="11072" max="11072" width="9.7109375" style="10" customWidth="1"/>
    <col min="11073" max="11073" width="8.140625" style="10" customWidth="1"/>
    <col min="11074" max="11074" width="8" style="10" customWidth="1"/>
    <col min="11075" max="11075" width="4.7109375" style="10" customWidth="1"/>
    <col min="11076" max="11076" width="8.5703125" style="10" customWidth="1"/>
    <col min="11077" max="11077" width="5.28515625" style="10" customWidth="1"/>
    <col min="11078" max="11078" width="5.7109375" style="10" customWidth="1"/>
    <col min="11079" max="11079" width="9.7109375" style="10" customWidth="1"/>
    <col min="11080" max="11080" width="9.140625" style="10" customWidth="1"/>
    <col min="11081" max="11081" width="9.42578125" style="10" customWidth="1"/>
    <col min="11082" max="11082" width="6.42578125" style="10" customWidth="1"/>
    <col min="11083" max="11083" width="8.42578125" style="10" customWidth="1"/>
    <col min="11084" max="11084" width="5.85546875" style="10" customWidth="1"/>
    <col min="11085" max="11085" width="5.5703125" style="10" customWidth="1"/>
    <col min="11086" max="11086" width="9.7109375" style="10" customWidth="1"/>
    <col min="11087" max="11087" width="8.140625" style="10" customWidth="1"/>
    <col min="11088" max="11088" width="6.42578125" style="10" customWidth="1"/>
    <col min="11089" max="11089" width="8" style="10" customWidth="1"/>
    <col min="11090" max="11090" width="7.42578125" style="10" customWidth="1"/>
    <col min="11091" max="11091" width="5.42578125" style="10" customWidth="1"/>
    <col min="11092" max="11092" width="4.85546875" style="10" customWidth="1"/>
    <col min="11093" max="11093" width="7.7109375" style="10" customWidth="1"/>
    <col min="11094" max="11094" width="6" style="10" customWidth="1"/>
    <col min="11095" max="11095" width="7.7109375" style="10" customWidth="1"/>
    <col min="11096" max="11096" width="8.42578125" style="10" customWidth="1"/>
    <col min="11097" max="11097" width="10.42578125" style="10" customWidth="1"/>
    <col min="11098" max="11274" width="9.140625" style="10"/>
    <col min="11275" max="11275" width="7.28515625" style="10" customWidth="1"/>
    <col min="11276" max="11276" width="44" style="10" customWidth="1"/>
    <col min="11277" max="11277" width="15" style="10" customWidth="1"/>
    <col min="11278" max="11278" width="9.7109375" style="10" customWidth="1"/>
    <col min="11279" max="11279" width="9.42578125" style="10" customWidth="1"/>
    <col min="11280" max="11280" width="9" style="10" customWidth="1"/>
    <col min="11281" max="11281" width="8.28515625" style="10" customWidth="1"/>
    <col min="11282" max="11282" width="5.42578125" style="10" customWidth="1"/>
    <col min="11283" max="11283" width="8" style="10" customWidth="1"/>
    <col min="11284" max="11284" width="6.5703125" style="10" customWidth="1"/>
    <col min="11285" max="11285" width="6.140625" style="10" customWidth="1"/>
    <col min="11286" max="11286" width="9.42578125" style="10" customWidth="1"/>
    <col min="11287" max="11287" width="9.28515625" style="10" customWidth="1"/>
    <col min="11288" max="11288" width="6.28515625" style="10" customWidth="1"/>
    <col min="11289" max="11289" width="5.85546875" style="10" customWidth="1"/>
    <col min="11290" max="11290" width="9.7109375" style="10" customWidth="1"/>
    <col min="11291" max="11291" width="6.140625" style="10" customWidth="1"/>
    <col min="11292" max="11292" width="6.28515625" style="10" customWidth="1"/>
    <col min="11293" max="11293" width="5.140625" style="10" customWidth="1"/>
    <col min="11294" max="11294" width="7.85546875" style="10" customWidth="1"/>
    <col min="11295" max="11296" width="5.7109375" style="10" customWidth="1"/>
    <col min="11297" max="11297" width="7.140625" style="10" customWidth="1"/>
    <col min="11298" max="11298" width="5" style="10" customWidth="1"/>
    <col min="11299" max="11299" width="5.85546875" style="10" customWidth="1"/>
    <col min="11300" max="11300" width="9.42578125" style="10" customWidth="1"/>
    <col min="11301" max="11301" width="6.7109375" style="10" customWidth="1"/>
    <col min="11302" max="11302" width="6.42578125" style="10" customWidth="1"/>
    <col min="11303" max="11303" width="5.140625" style="10" customWidth="1"/>
    <col min="11304" max="11304" width="5.5703125" style="10" customWidth="1"/>
    <col min="11305" max="11305" width="9.28515625" style="10" customWidth="1"/>
    <col min="11306" max="11306" width="5.28515625" style="10" customWidth="1"/>
    <col min="11307" max="11307" width="9.42578125" style="10" customWidth="1"/>
    <col min="11308" max="11308" width="10.140625" style="10" customWidth="1"/>
    <col min="11309" max="11309" width="8.140625" style="10" customWidth="1"/>
    <col min="11310" max="11310" width="6" style="10" customWidth="1"/>
    <col min="11311" max="11311" width="8.140625" style="10" customWidth="1"/>
    <col min="11312" max="11312" width="4.85546875" style="10" customWidth="1"/>
    <col min="11313" max="11313" width="5.28515625" style="10" customWidth="1"/>
    <col min="11314" max="11314" width="9.7109375" style="10" customWidth="1"/>
    <col min="11315" max="11315" width="7.85546875" style="10" customWidth="1"/>
    <col min="11316" max="11316" width="10.85546875" style="10" customWidth="1"/>
    <col min="11317" max="11317" width="8" style="10" customWidth="1"/>
    <col min="11318" max="11319" width="7.42578125" style="10" customWidth="1"/>
    <col min="11320" max="11320" width="10" style="10" customWidth="1"/>
    <col min="11321" max="11321" width="9.7109375" style="10" customWidth="1"/>
    <col min="11322" max="11322" width="8.85546875" style="10" customWidth="1"/>
    <col min="11323" max="11323" width="8.28515625" style="10" customWidth="1"/>
    <col min="11324" max="11324" width="10.42578125" style="10" customWidth="1"/>
    <col min="11325" max="11325" width="7" style="10" customWidth="1"/>
    <col min="11326" max="11326" width="7.140625" style="10" customWidth="1"/>
    <col min="11327" max="11327" width="5.5703125" style="10" customWidth="1"/>
    <col min="11328" max="11328" width="9.7109375" style="10" customWidth="1"/>
    <col min="11329" max="11329" width="8.140625" style="10" customWidth="1"/>
    <col min="11330" max="11330" width="8" style="10" customWidth="1"/>
    <col min="11331" max="11331" width="4.7109375" style="10" customWidth="1"/>
    <col min="11332" max="11332" width="8.5703125" style="10" customWidth="1"/>
    <col min="11333" max="11333" width="5.28515625" style="10" customWidth="1"/>
    <col min="11334" max="11334" width="5.7109375" style="10" customWidth="1"/>
    <col min="11335" max="11335" width="9.7109375" style="10" customWidth="1"/>
    <col min="11336" max="11336" width="9.140625" style="10" customWidth="1"/>
    <col min="11337" max="11337" width="9.42578125" style="10" customWidth="1"/>
    <col min="11338" max="11338" width="6.42578125" style="10" customWidth="1"/>
    <col min="11339" max="11339" width="8.42578125" style="10" customWidth="1"/>
    <col min="11340" max="11340" width="5.85546875" style="10" customWidth="1"/>
    <col min="11341" max="11341" width="5.5703125" style="10" customWidth="1"/>
    <col min="11342" max="11342" width="9.7109375" style="10" customWidth="1"/>
    <col min="11343" max="11343" width="8.140625" style="10" customWidth="1"/>
    <col min="11344" max="11344" width="6.42578125" style="10" customWidth="1"/>
    <col min="11345" max="11345" width="8" style="10" customWidth="1"/>
    <col min="11346" max="11346" width="7.42578125" style="10" customWidth="1"/>
    <col min="11347" max="11347" width="5.42578125" style="10" customWidth="1"/>
    <col min="11348" max="11348" width="4.85546875" style="10" customWidth="1"/>
    <col min="11349" max="11349" width="7.7109375" style="10" customWidth="1"/>
    <col min="11350" max="11350" width="6" style="10" customWidth="1"/>
    <col min="11351" max="11351" width="7.7109375" style="10" customWidth="1"/>
    <col min="11352" max="11352" width="8.42578125" style="10" customWidth="1"/>
    <col min="11353" max="11353" width="10.42578125" style="10" customWidth="1"/>
    <col min="11354" max="11530" width="9.140625" style="10"/>
    <col min="11531" max="11531" width="7.28515625" style="10" customWidth="1"/>
    <col min="11532" max="11532" width="44" style="10" customWidth="1"/>
    <col min="11533" max="11533" width="15" style="10" customWidth="1"/>
    <col min="11534" max="11534" width="9.7109375" style="10" customWidth="1"/>
    <col min="11535" max="11535" width="9.42578125" style="10" customWidth="1"/>
    <col min="11536" max="11536" width="9" style="10" customWidth="1"/>
    <col min="11537" max="11537" width="8.28515625" style="10" customWidth="1"/>
    <col min="11538" max="11538" width="5.42578125" style="10" customWidth="1"/>
    <col min="11539" max="11539" width="8" style="10" customWidth="1"/>
    <col min="11540" max="11540" width="6.5703125" style="10" customWidth="1"/>
    <col min="11541" max="11541" width="6.140625" style="10" customWidth="1"/>
    <col min="11542" max="11542" width="9.42578125" style="10" customWidth="1"/>
    <col min="11543" max="11543" width="9.28515625" style="10" customWidth="1"/>
    <col min="11544" max="11544" width="6.28515625" style="10" customWidth="1"/>
    <col min="11545" max="11545" width="5.85546875" style="10" customWidth="1"/>
    <col min="11546" max="11546" width="9.7109375" style="10" customWidth="1"/>
    <col min="11547" max="11547" width="6.140625" style="10" customWidth="1"/>
    <col min="11548" max="11548" width="6.28515625" style="10" customWidth="1"/>
    <col min="11549" max="11549" width="5.140625" style="10" customWidth="1"/>
    <col min="11550" max="11550" width="7.85546875" style="10" customWidth="1"/>
    <col min="11551" max="11552" width="5.7109375" style="10" customWidth="1"/>
    <col min="11553" max="11553" width="7.140625" style="10" customWidth="1"/>
    <col min="11554" max="11554" width="5" style="10" customWidth="1"/>
    <col min="11555" max="11555" width="5.85546875" style="10" customWidth="1"/>
    <col min="11556" max="11556" width="9.42578125" style="10" customWidth="1"/>
    <col min="11557" max="11557" width="6.7109375" style="10" customWidth="1"/>
    <col min="11558" max="11558" width="6.42578125" style="10" customWidth="1"/>
    <col min="11559" max="11559" width="5.140625" style="10" customWidth="1"/>
    <col min="11560" max="11560" width="5.5703125" style="10" customWidth="1"/>
    <col min="11561" max="11561" width="9.28515625" style="10" customWidth="1"/>
    <col min="11562" max="11562" width="5.28515625" style="10" customWidth="1"/>
    <col min="11563" max="11563" width="9.42578125" style="10" customWidth="1"/>
    <col min="11564" max="11564" width="10.140625" style="10" customWidth="1"/>
    <col min="11565" max="11565" width="8.140625" style="10" customWidth="1"/>
    <col min="11566" max="11566" width="6" style="10" customWidth="1"/>
    <col min="11567" max="11567" width="8.140625" style="10" customWidth="1"/>
    <col min="11568" max="11568" width="4.85546875" style="10" customWidth="1"/>
    <col min="11569" max="11569" width="5.28515625" style="10" customWidth="1"/>
    <col min="11570" max="11570" width="9.7109375" style="10" customWidth="1"/>
    <col min="11571" max="11571" width="7.85546875" style="10" customWidth="1"/>
    <col min="11572" max="11572" width="10.85546875" style="10" customWidth="1"/>
    <col min="11573" max="11573" width="8" style="10" customWidth="1"/>
    <col min="11574" max="11575" width="7.42578125" style="10" customWidth="1"/>
    <col min="11576" max="11576" width="10" style="10" customWidth="1"/>
    <col min="11577" max="11577" width="9.7109375" style="10" customWidth="1"/>
    <col min="11578" max="11578" width="8.85546875" style="10" customWidth="1"/>
    <col min="11579" max="11579" width="8.28515625" style="10" customWidth="1"/>
    <col min="11580" max="11580" width="10.42578125" style="10" customWidth="1"/>
    <col min="11581" max="11581" width="7" style="10" customWidth="1"/>
    <col min="11582" max="11582" width="7.140625" style="10" customWidth="1"/>
    <col min="11583" max="11583" width="5.5703125" style="10" customWidth="1"/>
    <col min="11584" max="11584" width="9.7109375" style="10" customWidth="1"/>
    <col min="11585" max="11585" width="8.140625" style="10" customWidth="1"/>
    <col min="11586" max="11586" width="8" style="10" customWidth="1"/>
    <col min="11587" max="11587" width="4.7109375" style="10" customWidth="1"/>
    <col min="11588" max="11588" width="8.5703125" style="10" customWidth="1"/>
    <col min="11589" max="11589" width="5.28515625" style="10" customWidth="1"/>
    <col min="11590" max="11590" width="5.7109375" style="10" customWidth="1"/>
    <col min="11591" max="11591" width="9.7109375" style="10" customWidth="1"/>
    <col min="11592" max="11592" width="9.140625" style="10" customWidth="1"/>
    <col min="11593" max="11593" width="9.42578125" style="10" customWidth="1"/>
    <col min="11594" max="11594" width="6.42578125" style="10" customWidth="1"/>
    <col min="11595" max="11595" width="8.42578125" style="10" customWidth="1"/>
    <col min="11596" max="11596" width="5.85546875" style="10" customWidth="1"/>
    <col min="11597" max="11597" width="5.5703125" style="10" customWidth="1"/>
    <col min="11598" max="11598" width="9.7109375" style="10" customWidth="1"/>
    <col min="11599" max="11599" width="8.140625" style="10" customWidth="1"/>
    <col min="11600" max="11600" width="6.42578125" style="10" customWidth="1"/>
    <col min="11601" max="11601" width="8" style="10" customWidth="1"/>
    <col min="11602" max="11602" width="7.42578125" style="10" customWidth="1"/>
    <col min="11603" max="11603" width="5.42578125" style="10" customWidth="1"/>
    <col min="11604" max="11604" width="4.85546875" style="10" customWidth="1"/>
    <col min="11605" max="11605" width="7.7109375" style="10" customWidth="1"/>
    <col min="11606" max="11606" width="6" style="10" customWidth="1"/>
    <col min="11607" max="11607" width="7.7109375" style="10" customWidth="1"/>
    <col min="11608" max="11608" width="8.42578125" style="10" customWidth="1"/>
    <col min="11609" max="11609" width="10.42578125" style="10" customWidth="1"/>
    <col min="11610" max="11786" width="9.140625" style="10"/>
    <col min="11787" max="11787" width="7.28515625" style="10" customWidth="1"/>
    <col min="11788" max="11788" width="44" style="10" customWidth="1"/>
    <col min="11789" max="11789" width="15" style="10" customWidth="1"/>
    <col min="11790" max="11790" width="9.7109375" style="10" customWidth="1"/>
    <col min="11791" max="11791" width="9.42578125" style="10" customWidth="1"/>
    <col min="11792" max="11792" width="9" style="10" customWidth="1"/>
    <col min="11793" max="11793" width="8.28515625" style="10" customWidth="1"/>
    <col min="11794" max="11794" width="5.42578125" style="10" customWidth="1"/>
    <col min="11795" max="11795" width="8" style="10" customWidth="1"/>
    <col min="11796" max="11796" width="6.5703125" style="10" customWidth="1"/>
    <col min="11797" max="11797" width="6.140625" style="10" customWidth="1"/>
    <col min="11798" max="11798" width="9.42578125" style="10" customWidth="1"/>
    <col min="11799" max="11799" width="9.28515625" style="10" customWidth="1"/>
    <col min="11800" max="11800" width="6.28515625" style="10" customWidth="1"/>
    <col min="11801" max="11801" width="5.85546875" style="10" customWidth="1"/>
    <col min="11802" max="11802" width="9.7109375" style="10" customWidth="1"/>
    <col min="11803" max="11803" width="6.140625" style="10" customWidth="1"/>
    <col min="11804" max="11804" width="6.28515625" style="10" customWidth="1"/>
    <col min="11805" max="11805" width="5.140625" style="10" customWidth="1"/>
    <col min="11806" max="11806" width="7.85546875" style="10" customWidth="1"/>
    <col min="11807" max="11808" width="5.7109375" style="10" customWidth="1"/>
    <col min="11809" max="11809" width="7.140625" style="10" customWidth="1"/>
    <col min="11810" max="11810" width="5" style="10" customWidth="1"/>
    <col min="11811" max="11811" width="5.85546875" style="10" customWidth="1"/>
    <col min="11812" max="11812" width="9.42578125" style="10" customWidth="1"/>
    <col min="11813" max="11813" width="6.7109375" style="10" customWidth="1"/>
    <col min="11814" max="11814" width="6.42578125" style="10" customWidth="1"/>
    <col min="11815" max="11815" width="5.140625" style="10" customWidth="1"/>
    <col min="11816" max="11816" width="5.5703125" style="10" customWidth="1"/>
    <col min="11817" max="11817" width="9.28515625" style="10" customWidth="1"/>
    <col min="11818" max="11818" width="5.28515625" style="10" customWidth="1"/>
    <col min="11819" max="11819" width="9.42578125" style="10" customWidth="1"/>
    <col min="11820" max="11820" width="10.140625" style="10" customWidth="1"/>
    <col min="11821" max="11821" width="8.140625" style="10" customWidth="1"/>
    <col min="11822" max="11822" width="6" style="10" customWidth="1"/>
    <col min="11823" max="11823" width="8.140625" style="10" customWidth="1"/>
    <col min="11824" max="11824" width="4.85546875" style="10" customWidth="1"/>
    <col min="11825" max="11825" width="5.28515625" style="10" customWidth="1"/>
    <col min="11826" max="11826" width="9.7109375" style="10" customWidth="1"/>
    <col min="11827" max="11827" width="7.85546875" style="10" customWidth="1"/>
    <col min="11828" max="11828" width="10.85546875" style="10" customWidth="1"/>
    <col min="11829" max="11829" width="8" style="10" customWidth="1"/>
    <col min="11830" max="11831" width="7.42578125" style="10" customWidth="1"/>
    <col min="11832" max="11832" width="10" style="10" customWidth="1"/>
    <col min="11833" max="11833" width="9.7109375" style="10" customWidth="1"/>
    <col min="11834" max="11834" width="8.85546875" style="10" customWidth="1"/>
    <col min="11835" max="11835" width="8.28515625" style="10" customWidth="1"/>
    <col min="11836" max="11836" width="10.42578125" style="10" customWidth="1"/>
    <col min="11837" max="11837" width="7" style="10" customWidth="1"/>
    <col min="11838" max="11838" width="7.140625" style="10" customWidth="1"/>
    <col min="11839" max="11839" width="5.5703125" style="10" customWidth="1"/>
    <col min="11840" max="11840" width="9.7109375" style="10" customWidth="1"/>
    <col min="11841" max="11841" width="8.140625" style="10" customWidth="1"/>
    <col min="11842" max="11842" width="8" style="10" customWidth="1"/>
    <col min="11843" max="11843" width="4.7109375" style="10" customWidth="1"/>
    <col min="11844" max="11844" width="8.5703125" style="10" customWidth="1"/>
    <col min="11845" max="11845" width="5.28515625" style="10" customWidth="1"/>
    <col min="11846" max="11846" width="5.7109375" style="10" customWidth="1"/>
    <col min="11847" max="11847" width="9.7109375" style="10" customWidth="1"/>
    <col min="11848" max="11848" width="9.140625" style="10" customWidth="1"/>
    <col min="11849" max="11849" width="9.42578125" style="10" customWidth="1"/>
    <col min="11850" max="11850" width="6.42578125" style="10" customWidth="1"/>
    <col min="11851" max="11851" width="8.42578125" style="10" customWidth="1"/>
    <col min="11852" max="11852" width="5.85546875" style="10" customWidth="1"/>
    <col min="11853" max="11853" width="5.5703125" style="10" customWidth="1"/>
    <col min="11854" max="11854" width="9.7109375" style="10" customWidth="1"/>
    <col min="11855" max="11855" width="8.140625" style="10" customWidth="1"/>
    <col min="11856" max="11856" width="6.42578125" style="10" customWidth="1"/>
    <col min="11857" max="11857" width="8" style="10" customWidth="1"/>
    <col min="11858" max="11858" width="7.42578125" style="10" customWidth="1"/>
    <col min="11859" max="11859" width="5.42578125" style="10" customWidth="1"/>
    <col min="11860" max="11860" width="4.85546875" style="10" customWidth="1"/>
    <col min="11861" max="11861" width="7.7109375" style="10" customWidth="1"/>
    <col min="11862" max="11862" width="6" style="10" customWidth="1"/>
    <col min="11863" max="11863" width="7.7109375" style="10" customWidth="1"/>
    <col min="11864" max="11864" width="8.42578125" style="10" customWidth="1"/>
    <col min="11865" max="11865" width="10.42578125" style="10" customWidth="1"/>
    <col min="11866" max="12042" width="9.140625" style="10"/>
    <col min="12043" max="12043" width="7.28515625" style="10" customWidth="1"/>
    <col min="12044" max="12044" width="44" style="10" customWidth="1"/>
    <col min="12045" max="12045" width="15" style="10" customWidth="1"/>
    <col min="12046" max="12046" width="9.7109375" style="10" customWidth="1"/>
    <col min="12047" max="12047" width="9.42578125" style="10" customWidth="1"/>
    <col min="12048" max="12048" width="9" style="10" customWidth="1"/>
    <col min="12049" max="12049" width="8.28515625" style="10" customWidth="1"/>
    <col min="12050" max="12050" width="5.42578125" style="10" customWidth="1"/>
    <col min="12051" max="12051" width="8" style="10" customWidth="1"/>
    <col min="12052" max="12052" width="6.5703125" style="10" customWidth="1"/>
    <col min="12053" max="12053" width="6.140625" style="10" customWidth="1"/>
    <col min="12054" max="12054" width="9.42578125" style="10" customWidth="1"/>
    <col min="12055" max="12055" width="9.28515625" style="10" customWidth="1"/>
    <col min="12056" max="12056" width="6.28515625" style="10" customWidth="1"/>
    <col min="12057" max="12057" width="5.85546875" style="10" customWidth="1"/>
    <col min="12058" max="12058" width="9.7109375" style="10" customWidth="1"/>
    <col min="12059" max="12059" width="6.140625" style="10" customWidth="1"/>
    <col min="12060" max="12060" width="6.28515625" style="10" customWidth="1"/>
    <col min="12061" max="12061" width="5.140625" style="10" customWidth="1"/>
    <col min="12062" max="12062" width="7.85546875" style="10" customWidth="1"/>
    <col min="12063" max="12064" width="5.7109375" style="10" customWidth="1"/>
    <col min="12065" max="12065" width="7.140625" style="10" customWidth="1"/>
    <col min="12066" max="12066" width="5" style="10" customWidth="1"/>
    <col min="12067" max="12067" width="5.85546875" style="10" customWidth="1"/>
    <col min="12068" max="12068" width="9.42578125" style="10" customWidth="1"/>
    <col min="12069" max="12069" width="6.7109375" style="10" customWidth="1"/>
    <col min="12070" max="12070" width="6.42578125" style="10" customWidth="1"/>
    <col min="12071" max="12071" width="5.140625" style="10" customWidth="1"/>
    <col min="12072" max="12072" width="5.5703125" style="10" customWidth="1"/>
    <col min="12073" max="12073" width="9.28515625" style="10" customWidth="1"/>
    <col min="12074" max="12074" width="5.28515625" style="10" customWidth="1"/>
    <col min="12075" max="12075" width="9.42578125" style="10" customWidth="1"/>
    <col min="12076" max="12076" width="10.140625" style="10" customWidth="1"/>
    <col min="12077" max="12077" width="8.140625" style="10" customWidth="1"/>
    <col min="12078" max="12078" width="6" style="10" customWidth="1"/>
    <col min="12079" max="12079" width="8.140625" style="10" customWidth="1"/>
    <col min="12080" max="12080" width="4.85546875" style="10" customWidth="1"/>
    <col min="12081" max="12081" width="5.28515625" style="10" customWidth="1"/>
    <col min="12082" max="12082" width="9.7109375" style="10" customWidth="1"/>
    <col min="12083" max="12083" width="7.85546875" style="10" customWidth="1"/>
    <col min="12084" max="12084" width="10.85546875" style="10" customWidth="1"/>
    <col min="12085" max="12085" width="8" style="10" customWidth="1"/>
    <col min="12086" max="12087" width="7.42578125" style="10" customWidth="1"/>
    <col min="12088" max="12088" width="10" style="10" customWidth="1"/>
    <col min="12089" max="12089" width="9.7109375" style="10" customWidth="1"/>
    <col min="12090" max="12090" width="8.85546875" style="10" customWidth="1"/>
    <col min="12091" max="12091" width="8.28515625" style="10" customWidth="1"/>
    <col min="12092" max="12092" width="10.42578125" style="10" customWidth="1"/>
    <col min="12093" max="12093" width="7" style="10" customWidth="1"/>
    <col min="12094" max="12094" width="7.140625" style="10" customWidth="1"/>
    <col min="12095" max="12095" width="5.5703125" style="10" customWidth="1"/>
    <col min="12096" max="12096" width="9.7109375" style="10" customWidth="1"/>
    <col min="12097" max="12097" width="8.140625" style="10" customWidth="1"/>
    <col min="12098" max="12098" width="8" style="10" customWidth="1"/>
    <col min="12099" max="12099" width="4.7109375" style="10" customWidth="1"/>
    <col min="12100" max="12100" width="8.5703125" style="10" customWidth="1"/>
    <col min="12101" max="12101" width="5.28515625" style="10" customWidth="1"/>
    <col min="12102" max="12102" width="5.7109375" style="10" customWidth="1"/>
    <col min="12103" max="12103" width="9.7109375" style="10" customWidth="1"/>
    <col min="12104" max="12104" width="9.140625" style="10" customWidth="1"/>
    <col min="12105" max="12105" width="9.42578125" style="10" customWidth="1"/>
    <col min="12106" max="12106" width="6.42578125" style="10" customWidth="1"/>
    <col min="12107" max="12107" width="8.42578125" style="10" customWidth="1"/>
    <col min="12108" max="12108" width="5.85546875" style="10" customWidth="1"/>
    <col min="12109" max="12109" width="5.5703125" style="10" customWidth="1"/>
    <col min="12110" max="12110" width="9.7109375" style="10" customWidth="1"/>
    <col min="12111" max="12111" width="8.140625" style="10" customWidth="1"/>
    <col min="12112" max="12112" width="6.42578125" style="10" customWidth="1"/>
    <col min="12113" max="12113" width="8" style="10" customWidth="1"/>
    <col min="12114" max="12114" width="7.42578125" style="10" customWidth="1"/>
    <col min="12115" max="12115" width="5.42578125" style="10" customWidth="1"/>
    <col min="12116" max="12116" width="4.85546875" style="10" customWidth="1"/>
    <col min="12117" max="12117" width="7.7109375" style="10" customWidth="1"/>
    <col min="12118" max="12118" width="6" style="10" customWidth="1"/>
    <col min="12119" max="12119" width="7.7109375" style="10" customWidth="1"/>
    <col min="12120" max="12120" width="8.42578125" style="10" customWidth="1"/>
    <col min="12121" max="12121" width="10.42578125" style="10" customWidth="1"/>
    <col min="12122" max="12298" width="9.140625" style="10"/>
    <col min="12299" max="12299" width="7.28515625" style="10" customWidth="1"/>
    <col min="12300" max="12300" width="44" style="10" customWidth="1"/>
    <col min="12301" max="12301" width="15" style="10" customWidth="1"/>
    <col min="12302" max="12302" width="9.7109375" style="10" customWidth="1"/>
    <col min="12303" max="12303" width="9.42578125" style="10" customWidth="1"/>
    <col min="12304" max="12304" width="9" style="10" customWidth="1"/>
    <col min="12305" max="12305" width="8.28515625" style="10" customWidth="1"/>
    <col min="12306" max="12306" width="5.42578125" style="10" customWidth="1"/>
    <col min="12307" max="12307" width="8" style="10" customWidth="1"/>
    <col min="12308" max="12308" width="6.5703125" style="10" customWidth="1"/>
    <col min="12309" max="12309" width="6.140625" style="10" customWidth="1"/>
    <col min="12310" max="12310" width="9.42578125" style="10" customWidth="1"/>
    <col min="12311" max="12311" width="9.28515625" style="10" customWidth="1"/>
    <col min="12312" max="12312" width="6.28515625" style="10" customWidth="1"/>
    <col min="12313" max="12313" width="5.85546875" style="10" customWidth="1"/>
    <col min="12314" max="12314" width="9.7109375" style="10" customWidth="1"/>
    <col min="12315" max="12315" width="6.140625" style="10" customWidth="1"/>
    <col min="12316" max="12316" width="6.28515625" style="10" customWidth="1"/>
    <col min="12317" max="12317" width="5.140625" style="10" customWidth="1"/>
    <col min="12318" max="12318" width="7.85546875" style="10" customWidth="1"/>
    <col min="12319" max="12320" width="5.7109375" style="10" customWidth="1"/>
    <col min="12321" max="12321" width="7.140625" style="10" customWidth="1"/>
    <col min="12322" max="12322" width="5" style="10" customWidth="1"/>
    <col min="12323" max="12323" width="5.85546875" style="10" customWidth="1"/>
    <col min="12324" max="12324" width="9.42578125" style="10" customWidth="1"/>
    <col min="12325" max="12325" width="6.7109375" style="10" customWidth="1"/>
    <col min="12326" max="12326" width="6.42578125" style="10" customWidth="1"/>
    <col min="12327" max="12327" width="5.140625" style="10" customWidth="1"/>
    <col min="12328" max="12328" width="5.5703125" style="10" customWidth="1"/>
    <col min="12329" max="12329" width="9.28515625" style="10" customWidth="1"/>
    <col min="12330" max="12330" width="5.28515625" style="10" customWidth="1"/>
    <col min="12331" max="12331" width="9.42578125" style="10" customWidth="1"/>
    <col min="12332" max="12332" width="10.140625" style="10" customWidth="1"/>
    <col min="12333" max="12333" width="8.140625" style="10" customWidth="1"/>
    <col min="12334" max="12334" width="6" style="10" customWidth="1"/>
    <col min="12335" max="12335" width="8.140625" style="10" customWidth="1"/>
    <col min="12336" max="12336" width="4.85546875" style="10" customWidth="1"/>
    <col min="12337" max="12337" width="5.28515625" style="10" customWidth="1"/>
    <col min="12338" max="12338" width="9.7109375" style="10" customWidth="1"/>
    <col min="12339" max="12339" width="7.85546875" style="10" customWidth="1"/>
    <col min="12340" max="12340" width="10.85546875" style="10" customWidth="1"/>
    <col min="12341" max="12341" width="8" style="10" customWidth="1"/>
    <col min="12342" max="12343" width="7.42578125" style="10" customWidth="1"/>
    <col min="12344" max="12344" width="10" style="10" customWidth="1"/>
    <col min="12345" max="12345" width="9.7109375" style="10" customWidth="1"/>
    <col min="12346" max="12346" width="8.85546875" style="10" customWidth="1"/>
    <col min="12347" max="12347" width="8.28515625" style="10" customWidth="1"/>
    <col min="12348" max="12348" width="10.42578125" style="10" customWidth="1"/>
    <col min="12349" max="12349" width="7" style="10" customWidth="1"/>
    <col min="12350" max="12350" width="7.140625" style="10" customWidth="1"/>
    <col min="12351" max="12351" width="5.5703125" style="10" customWidth="1"/>
    <col min="12352" max="12352" width="9.7109375" style="10" customWidth="1"/>
    <col min="12353" max="12353" width="8.140625" style="10" customWidth="1"/>
    <col min="12354" max="12354" width="8" style="10" customWidth="1"/>
    <col min="12355" max="12355" width="4.7109375" style="10" customWidth="1"/>
    <col min="12356" max="12356" width="8.5703125" style="10" customWidth="1"/>
    <col min="12357" max="12357" width="5.28515625" style="10" customWidth="1"/>
    <col min="12358" max="12358" width="5.7109375" style="10" customWidth="1"/>
    <col min="12359" max="12359" width="9.7109375" style="10" customWidth="1"/>
    <col min="12360" max="12360" width="9.140625" style="10" customWidth="1"/>
    <col min="12361" max="12361" width="9.42578125" style="10" customWidth="1"/>
    <col min="12362" max="12362" width="6.42578125" style="10" customWidth="1"/>
    <col min="12363" max="12363" width="8.42578125" style="10" customWidth="1"/>
    <col min="12364" max="12364" width="5.85546875" style="10" customWidth="1"/>
    <col min="12365" max="12365" width="5.5703125" style="10" customWidth="1"/>
    <col min="12366" max="12366" width="9.7109375" style="10" customWidth="1"/>
    <col min="12367" max="12367" width="8.140625" style="10" customWidth="1"/>
    <col min="12368" max="12368" width="6.42578125" style="10" customWidth="1"/>
    <col min="12369" max="12369" width="8" style="10" customWidth="1"/>
    <col min="12370" max="12370" width="7.42578125" style="10" customWidth="1"/>
    <col min="12371" max="12371" width="5.42578125" style="10" customWidth="1"/>
    <col min="12372" max="12372" width="4.85546875" style="10" customWidth="1"/>
    <col min="12373" max="12373" width="7.7109375" style="10" customWidth="1"/>
    <col min="12374" max="12374" width="6" style="10" customWidth="1"/>
    <col min="12375" max="12375" width="7.7109375" style="10" customWidth="1"/>
    <col min="12376" max="12376" width="8.42578125" style="10" customWidth="1"/>
    <col min="12377" max="12377" width="10.42578125" style="10" customWidth="1"/>
    <col min="12378" max="12554" width="9.140625" style="10"/>
    <col min="12555" max="12555" width="7.28515625" style="10" customWidth="1"/>
    <col min="12556" max="12556" width="44" style="10" customWidth="1"/>
    <col min="12557" max="12557" width="15" style="10" customWidth="1"/>
    <col min="12558" max="12558" width="9.7109375" style="10" customWidth="1"/>
    <col min="12559" max="12559" width="9.42578125" style="10" customWidth="1"/>
    <col min="12560" max="12560" width="9" style="10" customWidth="1"/>
    <col min="12561" max="12561" width="8.28515625" style="10" customWidth="1"/>
    <col min="12562" max="12562" width="5.42578125" style="10" customWidth="1"/>
    <col min="12563" max="12563" width="8" style="10" customWidth="1"/>
    <col min="12564" max="12564" width="6.5703125" style="10" customWidth="1"/>
    <col min="12565" max="12565" width="6.140625" style="10" customWidth="1"/>
    <col min="12566" max="12566" width="9.42578125" style="10" customWidth="1"/>
    <col min="12567" max="12567" width="9.28515625" style="10" customWidth="1"/>
    <col min="12568" max="12568" width="6.28515625" style="10" customWidth="1"/>
    <col min="12569" max="12569" width="5.85546875" style="10" customWidth="1"/>
    <col min="12570" max="12570" width="9.7109375" style="10" customWidth="1"/>
    <col min="12571" max="12571" width="6.140625" style="10" customWidth="1"/>
    <col min="12572" max="12572" width="6.28515625" style="10" customWidth="1"/>
    <col min="12573" max="12573" width="5.140625" style="10" customWidth="1"/>
    <col min="12574" max="12574" width="7.85546875" style="10" customWidth="1"/>
    <col min="12575" max="12576" width="5.7109375" style="10" customWidth="1"/>
    <col min="12577" max="12577" width="7.140625" style="10" customWidth="1"/>
    <col min="12578" max="12578" width="5" style="10" customWidth="1"/>
    <col min="12579" max="12579" width="5.85546875" style="10" customWidth="1"/>
    <col min="12580" max="12580" width="9.42578125" style="10" customWidth="1"/>
    <col min="12581" max="12581" width="6.7109375" style="10" customWidth="1"/>
    <col min="12582" max="12582" width="6.42578125" style="10" customWidth="1"/>
    <col min="12583" max="12583" width="5.140625" style="10" customWidth="1"/>
    <col min="12584" max="12584" width="5.5703125" style="10" customWidth="1"/>
    <col min="12585" max="12585" width="9.28515625" style="10" customWidth="1"/>
    <col min="12586" max="12586" width="5.28515625" style="10" customWidth="1"/>
    <col min="12587" max="12587" width="9.42578125" style="10" customWidth="1"/>
    <col min="12588" max="12588" width="10.140625" style="10" customWidth="1"/>
    <col min="12589" max="12589" width="8.140625" style="10" customWidth="1"/>
    <col min="12590" max="12590" width="6" style="10" customWidth="1"/>
    <col min="12591" max="12591" width="8.140625" style="10" customWidth="1"/>
    <col min="12592" max="12592" width="4.85546875" style="10" customWidth="1"/>
    <col min="12593" max="12593" width="5.28515625" style="10" customWidth="1"/>
    <col min="12594" max="12594" width="9.7109375" style="10" customWidth="1"/>
    <col min="12595" max="12595" width="7.85546875" style="10" customWidth="1"/>
    <col min="12596" max="12596" width="10.85546875" style="10" customWidth="1"/>
    <col min="12597" max="12597" width="8" style="10" customWidth="1"/>
    <col min="12598" max="12599" width="7.42578125" style="10" customWidth="1"/>
    <col min="12600" max="12600" width="10" style="10" customWidth="1"/>
    <col min="12601" max="12601" width="9.7109375" style="10" customWidth="1"/>
    <col min="12602" max="12602" width="8.85546875" style="10" customWidth="1"/>
    <col min="12603" max="12603" width="8.28515625" style="10" customWidth="1"/>
    <col min="12604" max="12604" width="10.42578125" style="10" customWidth="1"/>
    <col min="12605" max="12605" width="7" style="10" customWidth="1"/>
    <col min="12606" max="12606" width="7.140625" style="10" customWidth="1"/>
    <col min="12607" max="12607" width="5.5703125" style="10" customWidth="1"/>
    <col min="12608" max="12608" width="9.7109375" style="10" customWidth="1"/>
    <col min="12609" max="12609" width="8.140625" style="10" customWidth="1"/>
    <col min="12610" max="12610" width="8" style="10" customWidth="1"/>
    <col min="12611" max="12611" width="4.7109375" style="10" customWidth="1"/>
    <col min="12612" max="12612" width="8.5703125" style="10" customWidth="1"/>
    <col min="12613" max="12613" width="5.28515625" style="10" customWidth="1"/>
    <col min="12614" max="12614" width="5.7109375" style="10" customWidth="1"/>
    <col min="12615" max="12615" width="9.7109375" style="10" customWidth="1"/>
    <col min="12616" max="12616" width="9.140625" style="10" customWidth="1"/>
    <col min="12617" max="12617" width="9.42578125" style="10" customWidth="1"/>
    <col min="12618" max="12618" width="6.42578125" style="10" customWidth="1"/>
    <col min="12619" max="12619" width="8.42578125" style="10" customWidth="1"/>
    <col min="12620" max="12620" width="5.85546875" style="10" customWidth="1"/>
    <col min="12621" max="12621" width="5.5703125" style="10" customWidth="1"/>
    <col min="12622" max="12622" width="9.7109375" style="10" customWidth="1"/>
    <col min="12623" max="12623" width="8.140625" style="10" customWidth="1"/>
    <col min="12624" max="12624" width="6.42578125" style="10" customWidth="1"/>
    <col min="12625" max="12625" width="8" style="10" customWidth="1"/>
    <col min="12626" max="12626" width="7.42578125" style="10" customWidth="1"/>
    <col min="12627" max="12627" width="5.42578125" style="10" customWidth="1"/>
    <col min="12628" max="12628" width="4.85546875" style="10" customWidth="1"/>
    <col min="12629" max="12629" width="7.7109375" style="10" customWidth="1"/>
    <col min="12630" max="12630" width="6" style="10" customWidth="1"/>
    <col min="12631" max="12631" width="7.7109375" style="10" customWidth="1"/>
    <col min="12632" max="12632" width="8.42578125" style="10" customWidth="1"/>
    <col min="12633" max="12633" width="10.42578125" style="10" customWidth="1"/>
    <col min="12634" max="12810" width="9.140625" style="10"/>
    <col min="12811" max="12811" width="7.28515625" style="10" customWidth="1"/>
    <col min="12812" max="12812" width="44" style="10" customWidth="1"/>
    <col min="12813" max="12813" width="15" style="10" customWidth="1"/>
    <col min="12814" max="12814" width="9.7109375" style="10" customWidth="1"/>
    <col min="12815" max="12815" width="9.42578125" style="10" customWidth="1"/>
    <col min="12816" max="12816" width="9" style="10" customWidth="1"/>
    <col min="12817" max="12817" width="8.28515625" style="10" customWidth="1"/>
    <col min="12818" max="12818" width="5.42578125" style="10" customWidth="1"/>
    <col min="12819" max="12819" width="8" style="10" customWidth="1"/>
    <col min="12820" max="12820" width="6.5703125" style="10" customWidth="1"/>
    <col min="12821" max="12821" width="6.140625" style="10" customWidth="1"/>
    <col min="12822" max="12822" width="9.42578125" style="10" customWidth="1"/>
    <col min="12823" max="12823" width="9.28515625" style="10" customWidth="1"/>
    <col min="12824" max="12824" width="6.28515625" style="10" customWidth="1"/>
    <col min="12825" max="12825" width="5.85546875" style="10" customWidth="1"/>
    <col min="12826" max="12826" width="9.7109375" style="10" customWidth="1"/>
    <col min="12827" max="12827" width="6.140625" style="10" customWidth="1"/>
    <col min="12828" max="12828" width="6.28515625" style="10" customWidth="1"/>
    <col min="12829" max="12829" width="5.140625" style="10" customWidth="1"/>
    <col min="12830" max="12830" width="7.85546875" style="10" customWidth="1"/>
    <col min="12831" max="12832" width="5.7109375" style="10" customWidth="1"/>
    <col min="12833" max="12833" width="7.140625" style="10" customWidth="1"/>
    <col min="12834" max="12834" width="5" style="10" customWidth="1"/>
    <col min="12835" max="12835" width="5.85546875" style="10" customWidth="1"/>
    <col min="12836" max="12836" width="9.42578125" style="10" customWidth="1"/>
    <col min="12837" max="12837" width="6.7109375" style="10" customWidth="1"/>
    <col min="12838" max="12838" width="6.42578125" style="10" customWidth="1"/>
    <col min="12839" max="12839" width="5.140625" style="10" customWidth="1"/>
    <col min="12840" max="12840" width="5.5703125" style="10" customWidth="1"/>
    <col min="12841" max="12841" width="9.28515625" style="10" customWidth="1"/>
    <col min="12842" max="12842" width="5.28515625" style="10" customWidth="1"/>
    <col min="12843" max="12843" width="9.42578125" style="10" customWidth="1"/>
    <col min="12844" max="12844" width="10.140625" style="10" customWidth="1"/>
    <col min="12845" max="12845" width="8.140625" style="10" customWidth="1"/>
    <col min="12846" max="12846" width="6" style="10" customWidth="1"/>
    <col min="12847" max="12847" width="8.140625" style="10" customWidth="1"/>
    <col min="12848" max="12848" width="4.85546875" style="10" customWidth="1"/>
    <col min="12849" max="12849" width="5.28515625" style="10" customWidth="1"/>
    <col min="12850" max="12850" width="9.7109375" style="10" customWidth="1"/>
    <col min="12851" max="12851" width="7.85546875" style="10" customWidth="1"/>
    <col min="12852" max="12852" width="10.85546875" style="10" customWidth="1"/>
    <col min="12853" max="12853" width="8" style="10" customWidth="1"/>
    <col min="12854" max="12855" width="7.42578125" style="10" customWidth="1"/>
    <col min="12856" max="12856" width="10" style="10" customWidth="1"/>
    <col min="12857" max="12857" width="9.7109375" style="10" customWidth="1"/>
    <col min="12858" max="12858" width="8.85546875" style="10" customWidth="1"/>
    <col min="12859" max="12859" width="8.28515625" style="10" customWidth="1"/>
    <col min="12860" max="12860" width="10.42578125" style="10" customWidth="1"/>
    <col min="12861" max="12861" width="7" style="10" customWidth="1"/>
    <col min="12862" max="12862" width="7.140625" style="10" customWidth="1"/>
    <col min="12863" max="12863" width="5.5703125" style="10" customWidth="1"/>
    <col min="12864" max="12864" width="9.7109375" style="10" customWidth="1"/>
    <col min="12865" max="12865" width="8.140625" style="10" customWidth="1"/>
    <col min="12866" max="12866" width="8" style="10" customWidth="1"/>
    <col min="12867" max="12867" width="4.7109375" style="10" customWidth="1"/>
    <col min="12868" max="12868" width="8.5703125" style="10" customWidth="1"/>
    <col min="12869" max="12869" width="5.28515625" style="10" customWidth="1"/>
    <col min="12870" max="12870" width="5.7109375" style="10" customWidth="1"/>
    <col min="12871" max="12871" width="9.7109375" style="10" customWidth="1"/>
    <col min="12872" max="12872" width="9.140625" style="10" customWidth="1"/>
    <col min="12873" max="12873" width="9.42578125" style="10" customWidth="1"/>
    <col min="12874" max="12874" width="6.42578125" style="10" customWidth="1"/>
    <col min="12875" max="12875" width="8.42578125" style="10" customWidth="1"/>
    <col min="12876" max="12876" width="5.85546875" style="10" customWidth="1"/>
    <col min="12877" max="12877" width="5.5703125" style="10" customWidth="1"/>
    <col min="12878" max="12878" width="9.7109375" style="10" customWidth="1"/>
    <col min="12879" max="12879" width="8.140625" style="10" customWidth="1"/>
    <col min="12880" max="12880" width="6.42578125" style="10" customWidth="1"/>
    <col min="12881" max="12881" width="8" style="10" customWidth="1"/>
    <col min="12882" max="12882" width="7.42578125" style="10" customWidth="1"/>
    <col min="12883" max="12883" width="5.42578125" style="10" customWidth="1"/>
    <col min="12884" max="12884" width="4.85546875" style="10" customWidth="1"/>
    <col min="12885" max="12885" width="7.7109375" style="10" customWidth="1"/>
    <col min="12886" max="12886" width="6" style="10" customWidth="1"/>
    <col min="12887" max="12887" width="7.7109375" style="10" customWidth="1"/>
    <col min="12888" max="12888" width="8.42578125" style="10" customWidth="1"/>
    <col min="12889" max="12889" width="10.42578125" style="10" customWidth="1"/>
    <col min="12890" max="13066" width="9.140625" style="10"/>
    <col min="13067" max="13067" width="7.28515625" style="10" customWidth="1"/>
    <col min="13068" max="13068" width="44" style="10" customWidth="1"/>
    <col min="13069" max="13069" width="15" style="10" customWidth="1"/>
    <col min="13070" max="13070" width="9.7109375" style="10" customWidth="1"/>
    <col min="13071" max="13071" width="9.42578125" style="10" customWidth="1"/>
    <col min="13072" max="13072" width="9" style="10" customWidth="1"/>
    <col min="13073" max="13073" width="8.28515625" style="10" customWidth="1"/>
    <col min="13074" max="13074" width="5.42578125" style="10" customWidth="1"/>
    <col min="13075" max="13075" width="8" style="10" customWidth="1"/>
    <col min="13076" max="13076" width="6.5703125" style="10" customWidth="1"/>
    <col min="13077" max="13077" width="6.140625" style="10" customWidth="1"/>
    <col min="13078" max="13078" width="9.42578125" style="10" customWidth="1"/>
    <col min="13079" max="13079" width="9.28515625" style="10" customWidth="1"/>
    <col min="13080" max="13080" width="6.28515625" style="10" customWidth="1"/>
    <col min="13081" max="13081" width="5.85546875" style="10" customWidth="1"/>
    <col min="13082" max="13082" width="9.7109375" style="10" customWidth="1"/>
    <col min="13083" max="13083" width="6.140625" style="10" customWidth="1"/>
    <col min="13084" max="13084" width="6.28515625" style="10" customWidth="1"/>
    <col min="13085" max="13085" width="5.140625" style="10" customWidth="1"/>
    <col min="13086" max="13086" width="7.85546875" style="10" customWidth="1"/>
    <col min="13087" max="13088" width="5.7109375" style="10" customWidth="1"/>
    <col min="13089" max="13089" width="7.140625" style="10" customWidth="1"/>
    <col min="13090" max="13090" width="5" style="10" customWidth="1"/>
    <col min="13091" max="13091" width="5.85546875" style="10" customWidth="1"/>
    <col min="13092" max="13092" width="9.42578125" style="10" customWidth="1"/>
    <col min="13093" max="13093" width="6.7109375" style="10" customWidth="1"/>
    <col min="13094" max="13094" width="6.42578125" style="10" customWidth="1"/>
    <col min="13095" max="13095" width="5.140625" style="10" customWidth="1"/>
    <col min="13096" max="13096" width="5.5703125" style="10" customWidth="1"/>
    <col min="13097" max="13097" width="9.28515625" style="10" customWidth="1"/>
    <col min="13098" max="13098" width="5.28515625" style="10" customWidth="1"/>
    <col min="13099" max="13099" width="9.42578125" style="10" customWidth="1"/>
    <col min="13100" max="13100" width="10.140625" style="10" customWidth="1"/>
    <col min="13101" max="13101" width="8.140625" style="10" customWidth="1"/>
    <col min="13102" max="13102" width="6" style="10" customWidth="1"/>
    <col min="13103" max="13103" width="8.140625" style="10" customWidth="1"/>
    <col min="13104" max="13104" width="4.85546875" style="10" customWidth="1"/>
    <col min="13105" max="13105" width="5.28515625" style="10" customWidth="1"/>
    <col min="13106" max="13106" width="9.7109375" style="10" customWidth="1"/>
    <col min="13107" max="13107" width="7.85546875" style="10" customWidth="1"/>
    <col min="13108" max="13108" width="10.85546875" style="10" customWidth="1"/>
    <col min="13109" max="13109" width="8" style="10" customWidth="1"/>
    <col min="13110" max="13111" width="7.42578125" style="10" customWidth="1"/>
    <col min="13112" max="13112" width="10" style="10" customWidth="1"/>
    <col min="13113" max="13113" width="9.7109375" style="10" customWidth="1"/>
    <col min="13114" max="13114" width="8.85546875" style="10" customWidth="1"/>
    <col min="13115" max="13115" width="8.28515625" style="10" customWidth="1"/>
    <col min="13116" max="13116" width="10.42578125" style="10" customWidth="1"/>
    <col min="13117" max="13117" width="7" style="10" customWidth="1"/>
    <col min="13118" max="13118" width="7.140625" style="10" customWidth="1"/>
    <col min="13119" max="13119" width="5.5703125" style="10" customWidth="1"/>
    <col min="13120" max="13120" width="9.7109375" style="10" customWidth="1"/>
    <col min="13121" max="13121" width="8.140625" style="10" customWidth="1"/>
    <col min="13122" max="13122" width="8" style="10" customWidth="1"/>
    <col min="13123" max="13123" width="4.7109375" style="10" customWidth="1"/>
    <col min="13124" max="13124" width="8.5703125" style="10" customWidth="1"/>
    <col min="13125" max="13125" width="5.28515625" style="10" customWidth="1"/>
    <col min="13126" max="13126" width="5.7109375" style="10" customWidth="1"/>
    <col min="13127" max="13127" width="9.7109375" style="10" customWidth="1"/>
    <col min="13128" max="13128" width="9.140625" style="10" customWidth="1"/>
    <col min="13129" max="13129" width="9.42578125" style="10" customWidth="1"/>
    <col min="13130" max="13130" width="6.42578125" style="10" customWidth="1"/>
    <col min="13131" max="13131" width="8.42578125" style="10" customWidth="1"/>
    <col min="13132" max="13132" width="5.85546875" style="10" customWidth="1"/>
    <col min="13133" max="13133" width="5.5703125" style="10" customWidth="1"/>
    <col min="13134" max="13134" width="9.7109375" style="10" customWidth="1"/>
    <col min="13135" max="13135" width="8.140625" style="10" customWidth="1"/>
    <col min="13136" max="13136" width="6.42578125" style="10" customWidth="1"/>
    <col min="13137" max="13137" width="8" style="10" customWidth="1"/>
    <col min="13138" max="13138" width="7.42578125" style="10" customWidth="1"/>
    <col min="13139" max="13139" width="5.42578125" style="10" customWidth="1"/>
    <col min="13140" max="13140" width="4.85546875" style="10" customWidth="1"/>
    <col min="13141" max="13141" width="7.7109375" style="10" customWidth="1"/>
    <col min="13142" max="13142" width="6" style="10" customWidth="1"/>
    <col min="13143" max="13143" width="7.7109375" style="10" customWidth="1"/>
    <col min="13144" max="13144" width="8.42578125" style="10" customWidth="1"/>
    <col min="13145" max="13145" width="10.42578125" style="10" customWidth="1"/>
    <col min="13146" max="13322" width="9.140625" style="10"/>
    <col min="13323" max="13323" width="7.28515625" style="10" customWidth="1"/>
    <col min="13324" max="13324" width="44" style="10" customWidth="1"/>
    <col min="13325" max="13325" width="15" style="10" customWidth="1"/>
    <col min="13326" max="13326" width="9.7109375" style="10" customWidth="1"/>
    <col min="13327" max="13327" width="9.42578125" style="10" customWidth="1"/>
    <col min="13328" max="13328" width="9" style="10" customWidth="1"/>
    <col min="13329" max="13329" width="8.28515625" style="10" customWidth="1"/>
    <col min="13330" max="13330" width="5.42578125" style="10" customWidth="1"/>
    <col min="13331" max="13331" width="8" style="10" customWidth="1"/>
    <col min="13332" max="13332" width="6.5703125" style="10" customWidth="1"/>
    <col min="13333" max="13333" width="6.140625" style="10" customWidth="1"/>
    <col min="13334" max="13334" width="9.42578125" style="10" customWidth="1"/>
    <col min="13335" max="13335" width="9.28515625" style="10" customWidth="1"/>
    <col min="13336" max="13336" width="6.28515625" style="10" customWidth="1"/>
    <col min="13337" max="13337" width="5.85546875" style="10" customWidth="1"/>
    <col min="13338" max="13338" width="9.7109375" style="10" customWidth="1"/>
    <col min="13339" max="13339" width="6.140625" style="10" customWidth="1"/>
    <col min="13340" max="13340" width="6.28515625" style="10" customWidth="1"/>
    <col min="13341" max="13341" width="5.140625" style="10" customWidth="1"/>
    <col min="13342" max="13342" width="7.85546875" style="10" customWidth="1"/>
    <col min="13343" max="13344" width="5.7109375" style="10" customWidth="1"/>
    <col min="13345" max="13345" width="7.140625" style="10" customWidth="1"/>
    <col min="13346" max="13346" width="5" style="10" customWidth="1"/>
    <col min="13347" max="13347" width="5.85546875" style="10" customWidth="1"/>
    <col min="13348" max="13348" width="9.42578125" style="10" customWidth="1"/>
    <col min="13349" max="13349" width="6.7109375" style="10" customWidth="1"/>
    <col min="13350" max="13350" width="6.42578125" style="10" customWidth="1"/>
    <col min="13351" max="13351" width="5.140625" style="10" customWidth="1"/>
    <col min="13352" max="13352" width="5.5703125" style="10" customWidth="1"/>
    <col min="13353" max="13353" width="9.28515625" style="10" customWidth="1"/>
    <col min="13354" max="13354" width="5.28515625" style="10" customWidth="1"/>
    <col min="13355" max="13355" width="9.42578125" style="10" customWidth="1"/>
    <col min="13356" max="13356" width="10.140625" style="10" customWidth="1"/>
    <col min="13357" max="13357" width="8.140625" style="10" customWidth="1"/>
    <col min="13358" max="13358" width="6" style="10" customWidth="1"/>
    <col min="13359" max="13359" width="8.140625" style="10" customWidth="1"/>
    <col min="13360" max="13360" width="4.85546875" style="10" customWidth="1"/>
    <col min="13361" max="13361" width="5.28515625" style="10" customWidth="1"/>
    <col min="13362" max="13362" width="9.7109375" style="10" customWidth="1"/>
    <col min="13363" max="13363" width="7.85546875" style="10" customWidth="1"/>
    <col min="13364" max="13364" width="10.85546875" style="10" customWidth="1"/>
    <col min="13365" max="13365" width="8" style="10" customWidth="1"/>
    <col min="13366" max="13367" width="7.42578125" style="10" customWidth="1"/>
    <col min="13368" max="13368" width="10" style="10" customWidth="1"/>
    <col min="13369" max="13369" width="9.7109375" style="10" customWidth="1"/>
    <col min="13370" max="13370" width="8.85546875" style="10" customWidth="1"/>
    <col min="13371" max="13371" width="8.28515625" style="10" customWidth="1"/>
    <col min="13372" max="13372" width="10.42578125" style="10" customWidth="1"/>
    <col min="13373" max="13373" width="7" style="10" customWidth="1"/>
    <col min="13374" max="13374" width="7.140625" style="10" customWidth="1"/>
    <col min="13375" max="13375" width="5.5703125" style="10" customWidth="1"/>
    <col min="13376" max="13376" width="9.7109375" style="10" customWidth="1"/>
    <col min="13377" max="13377" width="8.140625" style="10" customWidth="1"/>
    <col min="13378" max="13378" width="8" style="10" customWidth="1"/>
    <col min="13379" max="13379" width="4.7109375" style="10" customWidth="1"/>
    <col min="13380" max="13380" width="8.5703125" style="10" customWidth="1"/>
    <col min="13381" max="13381" width="5.28515625" style="10" customWidth="1"/>
    <col min="13382" max="13382" width="5.7109375" style="10" customWidth="1"/>
    <col min="13383" max="13383" width="9.7109375" style="10" customWidth="1"/>
    <col min="13384" max="13384" width="9.140625" style="10" customWidth="1"/>
    <col min="13385" max="13385" width="9.42578125" style="10" customWidth="1"/>
    <col min="13386" max="13386" width="6.42578125" style="10" customWidth="1"/>
    <col min="13387" max="13387" width="8.42578125" style="10" customWidth="1"/>
    <col min="13388" max="13388" width="5.85546875" style="10" customWidth="1"/>
    <col min="13389" max="13389" width="5.5703125" style="10" customWidth="1"/>
    <col min="13390" max="13390" width="9.7109375" style="10" customWidth="1"/>
    <col min="13391" max="13391" width="8.140625" style="10" customWidth="1"/>
    <col min="13392" max="13392" width="6.42578125" style="10" customWidth="1"/>
    <col min="13393" max="13393" width="8" style="10" customWidth="1"/>
    <col min="13394" max="13394" width="7.42578125" style="10" customWidth="1"/>
    <col min="13395" max="13395" width="5.42578125" style="10" customWidth="1"/>
    <col min="13396" max="13396" width="4.85546875" style="10" customWidth="1"/>
    <col min="13397" max="13397" width="7.7109375" style="10" customWidth="1"/>
    <col min="13398" max="13398" width="6" style="10" customWidth="1"/>
    <col min="13399" max="13399" width="7.7109375" style="10" customWidth="1"/>
    <col min="13400" max="13400" width="8.42578125" style="10" customWidth="1"/>
    <col min="13401" max="13401" width="10.42578125" style="10" customWidth="1"/>
    <col min="13402" max="13578" width="9.140625" style="10"/>
    <col min="13579" max="13579" width="7.28515625" style="10" customWidth="1"/>
    <col min="13580" max="13580" width="44" style="10" customWidth="1"/>
    <col min="13581" max="13581" width="15" style="10" customWidth="1"/>
    <col min="13582" max="13582" width="9.7109375" style="10" customWidth="1"/>
    <col min="13583" max="13583" width="9.42578125" style="10" customWidth="1"/>
    <col min="13584" max="13584" width="9" style="10" customWidth="1"/>
    <col min="13585" max="13585" width="8.28515625" style="10" customWidth="1"/>
    <col min="13586" max="13586" width="5.42578125" style="10" customWidth="1"/>
    <col min="13587" max="13587" width="8" style="10" customWidth="1"/>
    <col min="13588" max="13588" width="6.5703125" style="10" customWidth="1"/>
    <col min="13589" max="13589" width="6.140625" style="10" customWidth="1"/>
    <col min="13590" max="13590" width="9.42578125" style="10" customWidth="1"/>
    <col min="13591" max="13591" width="9.28515625" style="10" customWidth="1"/>
    <col min="13592" max="13592" width="6.28515625" style="10" customWidth="1"/>
    <col min="13593" max="13593" width="5.85546875" style="10" customWidth="1"/>
    <col min="13594" max="13594" width="9.7109375" style="10" customWidth="1"/>
    <col min="13595" max="13595" width="6.140625" style="10" customWidth="1"/>
    <col min="13596" max="13596" width="6.28515625" style="10" customWidth="1"/>
    <col min="13597" max="13597" width="5.140625" style="10" customWidth="1"/>
    <col min="13598" max="13598" width="7.85546875" style="10" customWidth="1"/>
    <col min="13599" max="13600" width="5.7109375" style="10" customWidth="1"/>
    <col min="13601" max="13601" width="7.140625" style="10" customWidth="1"/>
    <col min="13602" max="13602" width="5" style="10" customWidth="1"/>
    <col min="13603" max="13603" width="5.85546875" style="10" customWidth="1"/>
    <col min="13604" max="13604" width="9.42578125" style="10" customWidth="1"/>
    <col min="13605" max="13605" width="6.7109375" style="10" customWidth="1"/>
    <col min="13606" max="13606" width="6.42578125" style="10" customWidth="1"/>
    <col min="13607" max="13607" width="5.140625" style="10" customWidth="1"/>
    <col min="13608" max="13608" width="5.5703125" style="10" customWidth="1"/>
    <col min="13609" max="13609" width="9.28515625" style="10" customWidth="1"/>
    <col min="13610" max="13610" width="5.28515625" style="10" customWidth="1"/>
    <col min="13611" max="13611" width="9.42578125" style="10" customWidth="1"/>
    <col min="13612" max="13612" width="10.140625" style="10" customWidth="1"/>
    <col min="13613" max="13613" width="8.140625" style="10" customWidth="1"/>
    <col min="13614" max="13614" width="6" style="10" customWidth="1"/>
    <col min="13615" max="13615" width="8.140625" style="10" customWidth="1"/>
    <col min="13616" max="13616" width="4.85546875" style="10" customWidth="1"/>
    <col min="13617" max="13617" width="5.28515625" style="10" customWidth="1"/>
    <col min="13618" max="13618" width="9.7109375" style="10" customWidth="1"/>
    <col min="13619" max="13619" width="7.85546875" style="10" customWidth="1"/>
    <col min="13620" max="13620" width="10.85546875" style="10" customWidth="1"/>
    <col min="13621" max="13621" width="8" style="10" customWidth="1"/>
    <col min="13622" max="13623" width="7.42578125" style="10" customWidth="1"/>
    <col min="13624" max="13624" width="10" style="10" customWidth="1"/>
    <col min="13625" max="13625" width="9.7109375" style="10" customWidth="1"/>
    <col min="13626" max="13626" width="8.85546875" style="10" customWidth="1"/>
    <col min="13627" max="13627" width="8.28515625" style="10" customWidth="1"/>
    <col min="13628" max="13628" width="10.42578125" style="10" customWidth="1"/>
    <col min="13629" max="13629" width="7" style="10" customWidth="1"/>
    <col min="13630" max="13630" width="7.140625" style="10" customWidth="1"/>
    <col min="13631" max="13631" width="5.5703125" style="10" customWidth="1"/>
    <col min="13632" max="13632" width="9.7109375" style="10" customWidth="1"/>
    <col min="13633" max="13633" width="8.140625" style="10" customWidth="1"/>
    <col min="13634" max="13634" width="8" style="10" customWidth="1"/>
    <col min="13635" max="13635" width="4.7109375" style="10" customWidth="1"/>
    <col min="13636" max="13636" width="8.5703125" style="10" customWidth="1"/>
    <col min="13637" max="13637" width="5.28515625" style="10" customWidth="1"/>
    <col min="13638" max="13638" width="5.7109375" style="10" customWidth="1"/>
    <col min="13639" max="13639" width="9.7109375" style="10" customWidth="1"/>
    <col min="13640" max="13640" width="9.140625" style="10" customWidth="1"/>
    <col min="13641" max="13641" width="9.42578125" style="10" customWidth="1"/>
    <col min="13642" max="13642" width="6.42578125" style="10" customWidth="1"/>
    <col min="13643" max="13643" width="8.42578125" style="10" customWidth="1"/>
    <col min="13644" max="13644" width="5.85546875" style="10" customWidth="1"/>
    <col min="13645" max="13645" width="5.5703125" style="10" customWidth="1"/>
    <col min="13646" max="13646" width="9.7109375" style="10" customWidth="1"/>
    <col min="13647" max="13647" width="8.140625" style="10" customWidth="1"/>
    <col min="13648" max="13648" width="6.42578125" style="10" customWidth="1"/>
    <col min="13649" max="13649" width="8" style="10" customWidth="1"/>
    <col min="13650" max="13650" width="7.42578125" style="10" customWidth="1"/>
    <col min="13651" max="13651" width="5.42578125" style="10" customWidth="1"/>
    <col min="13652" max="13652" width="4.85546875" style="10" customWidth="1"/>
    <col min="13653" max="13653" width="7.7109375" style="10" customWidth="1"/>
    <col min="13654" max="13654" width="6" style="10" customWidth="1"/>
    <col min="13655" max="13655" width="7.7109375" style="10" customWidth="1"/>
    <col min="13656" max="13656" width="8.42578125" style="10" customWidth="1"/>
    <col min="13657" max="13657" width="10.42578125" style="10" customWidth="1"/>
    <col min="13658" max="13834" width="9.140625" style="10"/>
    <col min="13835" max="13835" width="7.28515625" style="10" customWidth="1"/>
    <col min="13836" max="13836" width="44" style="10" customWidth="1"/>
    <col min="13837" max="13837" width="15" style="10" customWidth="1"/>
    <col min="13838" max="13838" width="9.7109375" style="10" customWidth="1"/>
    <col min="13839" max="13839" width="9.42578125" style="10" customWidth="1"/>
    <col min="13840" max="13840" width="9" style="10" customWidth="1"/>
    <col min="13841" max="13841" width="8.28515625" style="10" customWidth="1"/>
    <col min="13842" max="13842" width="5.42578125" style="10" customWidth="1"/>
    <col min="13843" max="13843" width="8" style="10" customWidth="1"/>
    <col min="13844" max="13844" width="6.5703125" style="10" customWidth="1"/>
    <col min="13845" max="13845" width="6.140625" style="10" customWidth="1"/>
    <col min="13846" max="13846" width="9.42578125" style="10" customWidth="1"/>
    <col min="13847" max="13847" width="9.28515625" style="10" customWidth="1"/>
    <col min="13848" max="13848" width="6.28515625" style="10" customWidth="1"/>
    <col min="13849" max="13849" width="5.85546875" style="10" customWidth="1"/>
    <col min="13850" max="13850" width="9.7109375" style="10" customWidth="1"/>
    <col min="13851" max="13851" width="6.140625" style="10" customWidth="1"/>
    <col min="13852" max="13852" width="6.28515625" style="10" customWidth="1"/>
    <col min="13853" max="13853" width="5.140625" style="10" customWidth="1"/>
    <col min="13854" max="13854" width="7.85546875" style="10" customWidth="1"/>
    <col min="13855" max="13856" width="5.7109375" style="10" customWidth="1"/>
    <col min="13857" max="13857" width="7.140625" style="10" customWidth="1"/>
    <col min="13858" max="13858" width="5" style="10" customWidth="1"/>
    <col min="13859" max="13859" width="5.85546875" style="10" customWidth="1"/>
    <col min="13860" max="13860" width="9.42578125" style="10" customWidth="1"/>
    <col min="13861" max="13861" width="6.7109375" style="10" customWidth="1"/>
    <col min="13862" max="13862" width="6.42578125" style="10" customWidth="1"/>
    <col min="13863" max="13863" width="5.140625" style="10" customWidth="1"/>
    <col min="13864" max="13864" width="5.5703125" style="10" customWidth="1"/>
    <col min="13865" max="13865" width="9.28515625" style="10" customWidth="1"/>
    <col min="13866" max="13866" width="5.28515625" style="10" customWidth="1"/>
    <col min="13867" max="13867" width="9.42578125" style="10" customWidth="1"/>
    <col min="13868" max="13868" width="10.140625" style="10" customWidth="1"/>
    <col min="13869" max="13869" width="8.140625" style="10" customWidth="1"/>
    <col min="13870" max="13870" width="6" style="10" customWidth="1"/>
    <col min="13871" max="13871" width="8.140625" style="10" customWidth="1"/>
    <col min="13872" max="13872" width="4.85546875" style="10" customWidth="1"/>
    <col min="13873" max="13873" width="5.28515625" style="10" customWidth="1"/>
    <col min="13874" max="13874" width="9.7109375" style="10" customWidth="1"/>
    <col min="13875" max="13875" width="7.85546875" style="10" customWidth="1"/>
    <col min="13876" max="13876" width="10.85546875" style="10" customWidth="1"/>
    <col min="13877" max="13877" width="8" style="10" customWidth="1"/>
    <col min="13878" max="13879" width="7.42578125" style="10" customWidth="1"/>
    <col min="13880" max="13880" width="10" style="10" customWidth="1"/>
    <col min="13881" max="13881" width="9.7109375" style="10" customWidth="1"/>
    <col min="13882" max="13882" width="8.85546875" style="10" customWidth="1"/>
    <col min="13883" max="13883" width="8.28515625" style="10" customWidth="1"/>
    <col min="13884" max="13884" width="10.42578125" style="10" customWidth="1"/>
    <col min="13885" max="13885" width="7" style="10" customWidth="1"/>
    <col min="13886" max="13886" width="7.140625" style="10" customWidth="1"/>
    <col min="13887" max="13887" width="5.5703125" style="10" customWidth="1"/>
    <col min="13888" max="13888" width="9.7109375" style="10" customWidth="1"/>
    <col min="13889" max="13889" width="8.140625" style="10" customWidth="1"/>
    <col min="13890" max="13890" width="8" style="10" customWidth="1"/>
    <col min="13891" max="13891" width="4.7109375" style="10" customWidth="1"/>
    <col min="13892" max="13892" width="8.5703125" style="10" customWidth="1"/>
    <col min="13893" max="13893" width="5.28515625" style="10" customWidth="1"/>
    <col min="13894" max="13894" width="5.7109375" style="10" customWidth="1"/>
    <col min="13895" max="13895" width="9.7109375" style="10" customWidth="1"/>
    <col min="13896" max="13896" width="9.140625" style="10" customWidth="1"/>
    <col min="13897" max="13897" width="9.42578125" style="10" customWidth="1"/>
    <col min="13898" max="13898" width="6.42578125" style="10" customWidth="1"/>
    <col min="13899" max="13899" width="8.42578125" style="10" customWidth="1"/>
    <col min="13900" max="13900" width="5.85546875" style="10" customWidth="1"/>
    <col min="13901" max="13901" width="5.5703125" style="10" customWidth="1"/>
    <col min="13902" max="13902" width="9.7109375" style="10" customWidth="1"/>
    <col min="13903" max="13903" width="8.140625" style="10" customWidth="1"/>
    <col min="13904" max="13904" width="6.42578125" style="10" customWidth="1"/>
    <col min="13905" max="13905" width="8" style="10" customWidth="1"/>
    <col min="13906" max="13906" width="7.42578125" style="10" customWidth="1"/>
    <col min="13907" max="13907" width="5.42578125" style="10" customWidth="1"/>
    <col min="13908" max="13908" width="4.85546875" style="10" customWidth="1"/>
    <col min="13909" max="13909" width="7.7109375" style="10" customWidth="1"/>
    <col min="13910" max="13910" width="6" style="10" customWidth="1"/>
    <col min="13911" max="13911" width="7.7109375" style="10" customWidth="1"/>
    <col min="13912" max="13912" width="8.42578125" style="10" customWidth="1"/>
    <col min="13913" max="13913" width="10.42578125" style="10" customWidth="1"/>
    <col min="13914" max="14090" width="9.140625" style="10"/>
    <col min="14091" max="14091" width="7.28515625" style="10" customWidth="1"/>
    <col min="14092" max="14092" width="44" style="10" customWidth="1"/>
    <col min="14093" max="14093" width="15" style="10" customWidth="1"/>
    <col min="14094" max="14094" width="9.7109375" style="10" customWidth="1"/>
    <col min="14095" max="14095" width="9.42578125" style="10" customWidth="1"/>
    <col min="14096" max="14096" width="9" style="10" customWidth="1"/>
    <col min="14097" max="14097" width="8.28515625" style="10" customWidth="1"/>
    <col min="14098" max="14098" width="5.42578125" style="10" customWidth="1"/>
    <col min="14099" max="14099" width="8" style="10" customWidth="1"/>
    <col min="14100" max="14100" width="6.5703125" style="10" customWidth="1"/>
    <col min="14101" max="14101" width="6.140625" style="10" customWidth="1"/>
    <col min="14102" max="14102" width="9.42578125" style="10" customWidth="1"/>
    <col min="14103" max="14103" width="9.28515625" style="10" customWidth="1"/>
    <col min="14104" max="14104" width="6.28515625" style="10" customWidth="1"/>
    <col min="14105" max="14105" width="5.85546875" style="10" customWidth="1"/>
    <col min="14106" max="14106" width="9.7109375" style="10" customWidth="1"/>
    <col min="14107" max="14107" width="6.140625" style="10" customWidth="1"/>
    <col min="14108" max="14108" width="6.28515625" style="10" customWidth="1"/>
    <col min="14109" max="14109" width="5.140625" style="10" customWidth="1"/>
    <col min="14110" max="14110" width="7.85546875" style="10" customWidth="1"/>
    <col min="14111" max="14112" width="5.7109375" style="10" customWidth="1"/>
    <col min="14113" max="14113" width="7.140625" style="10" customWidth="1"/>
    <col min="14114" max="14114" width="5" style="10" customWidth="1"/>
    <col min="14115" max="14115" width="5.85546875" style="10" customWidth="1"/>
    <col min="14116" max="14116" width="9.42578125" style="10" customWidth="1"/>
    <col min="14117" max="14117" width="6.7109375" style="10" customWidth="1"/>
    <col min="14118" max="14118" width="6.42578125" style="10" customWidth="1"/>
    <col min="14119" max="14119" width="5.140625" style="10" customWidth="1"/>
    <col min="14120" max="14120" width="5.5703125" style="10" customWidth="1"/>
    <col min="14121" max="14121" width="9.28515625" style="10" customWidth="1"/>
    <col min="14122" max="14122" width="5.28515625" style="10" customWidth="1"/>
    <col min="14123" max="14123" width="9.42578125" style="10" customWidth="1"/>
    <col min="14124" max="14124" width="10.140625" style="10" customWidth="1"/>
    <col min="14125" max="14125" width="8.140625" style="10" customWidth="1"/>
    <col min="14126" max="14126" width="6" style="10" customWidth="1"/>
    <col min="14127" max="14127" width="8.140625" style="10" customWidth="1"/>
    <col min="14128" max="14128" width="4.85546875" style="10" customWidth="1"/>
    <col min="14129" max="14129" width="5.28515625" style="10" customWidth="1"/>
    <col min="14130" max="14130" width="9.7109375" style="10" customWidth="1"/>
    <col min="14131" max="14131" width="7.85546875" style="10" customWidth="1"/>
    <col min="14132" max="14132" width="10.85546875" style="10" customWidth="1"/>
    <col min="14133" max="14133" width="8" style="10" customWidth="1"/>
    <col min="14134" max="14135" width="7.42578125" style="10" customWidth="1"/>
    <col min="14136" max="14136" width="10" style="10" customWidth="1"/>
    <col min="14137" max="14137" width="9.7109375" style="10" customWidth="1"/>
    <col min="14138" max="14138" width="8.85546875" style="10" customWidth="1"/>
    <col min="14139" max="14139" width="8.28515625" style="10" customWidth="1"/>
    <col min="14140" max="14140" width="10.42578125" style="10" customWidth="1"/>
    <col min="14141" max="14141" width="7" style="10" customWidth="1"/>
    <col min="14142" max="14142" width="7.140625" style="10" customWidth="1"/>
    <col min="14143" max="14143" width="5.5703125" style="10" customWidth="1"/>
    <col min="14144" max="14144" width="9.7109375" style="10" customWidth="1"/>
    <col min="14145" max="14145" width="8.140625" style="10" customWidth="1"/>
    <col min="14146" max="14146" width="8" style="10" customWidth="1"/>
    <col min="14147" max="14147" width="4.7109375" style="10" customWidth="1"/>
    <col min="14148" max="14148" width="8.5703125" style="10" customWidth="1"/>
    <col min="14149" max="14149" width="5.28515625" style="10" customWidth="1"/>
    <col min="14150" max="14150" width="5.7109375" style="10" customWidth="1"/>
    <col min="14151" max="14151" width="9.7109375" style="10" customWidth="1"/>
    <col min="14152" max="14152" width="9.140625" style="10" customWidth="1"/>
    <col min="14153" max="14153" width="9.42578125" style="10" customWidth="1"/>
    <col min="14154" max="14154" width="6.42578125" style="10" customWidth="1"/>
    <col min="14155" max="14155" width="8.42578125" style="10" customWidth="1"/>
    <col min="14156" max="14156" width="5.85546875" style="10" customWidth="1"/>
    <col min="14157" max="14157" width="5.5703125" style="10" customWidth="1"/>
    <col min="14158" max="14158" width="9.7109375" style="10" customWidth="1"/>
    <col min="14159" max="14159" width="8.140625" style="10" customWidth="1"/>
    <col min="14160" max="14160" width="6.42578125" style="10" customWidth="1"/>
    <col min="14161" max="14161" width="8" style="10" customWidth="1"/>
    <col min="14162" max="14162" width="7.42578125" style="10" customWidth="1"/>
    <col min="14163" max="14163" width="5.42578125" style="10" customWidth="1"/>
    <col min="14164" max="14164" width="4.85546875" style="10" customWidth="1"/>
    <col min="14165" max="14165" width="7.7109375" style="10" customWidth="1"/>
    <col min="14166" max="14166" width="6" style="10" customWidth="1"/>
    <col min="14167" max="14167" width="7.7109375" style="10" customWidth="1"/>
    <col min="14168" max="14168" width="8.42578125" style="10" customWidth="1"/>
    <col min="14169" max="14169" width="10.42578125" style="10" customWidth="1"/>
    <col min="14170" max="14346" width="9.140625" style="10"/>
    <col min="14347" max="14347" width="7.28515625" style="10" customWidth="1"/>
    <col min="14348" max="14348" width="44" style="10" customWidth="1"/>
    <col min="14349" max="14349" width="15" style="10" customWidth="1"/>
    <col min="14350" max="14350" width="9.7109375" style="10" customWidth="1"/>
    <col min="14351" max="14351" width="9.42578125" style="10" customWidth="1"/>
    <col min="14352" max="14352" width="9" style="10" customWidth="1"/>
    <col min="14353" max="14353" width="8.28515625" style="10" customWidth="1"/>
    <col min="14354" max="14354" width="5.42578125" style="10" customWidth="1"/>
    <col min="14355" max="14355" width="8" style="10" customWidth="1"/>
    <col min="14356" max="14356" width="6.5703125" style="10" customWidth="1"/>
    <col min="14357" max="14357" width="6.140625" style="10" customWidth="1"/>
    <col min="14358" max="14358" width="9.42578125" style="10" customWidth="1"/>
    <col min="14359" max="14359" width="9.28515625" style="10" customWidth="1"/>
    <col min="14360" max="14360" width="6.28515625" style="10" customWidth="1"/>
    <col min="14361" max="14361" width="5.85546875" style="10" customWidth="1"/>
    <col min="14362" max="14362" width="9.7109375" style="10" customWidth="1"/>
    <col min="14363" max="14363" width="6.140625" style="10" customWidth="1"/>
    <col min="14364" max="14364" width="6.28515625" style="10" customWidth="1"/>
    <col min="14365" max="14365" width="5.140625" style="10" customWidth="1"/>
    <col min="14366" max="14366" width="7.85546875" style="10" customWidth="1"/>
    <col min="14367" max="14368" width="5.7109375" style="10" customWidth="1"/>
    <col min="14369" max="14369" width="7.140625" style="10" customWidth="1"/>
    <col min="14370" max="14370" width="5" style="10" customWidth="1"/>
    <col min="14371" max="14371" width="5.85546875" style="10" customWidth="1"/>
    <col min="14372" max="14372" width="9.42578125" style="10" customWidth="1"/>
    <col min="14373" max="14373" width="6.7109375" style="10" customWidth="1"/>
    <col min="14374" max="14374" width="6.42578125" style="10" customWidth="1"/>
    <col min="14375" max="14375" width="5.140625" style="10" customWidth="1"/>
    <col min="14376" max="14376" width="5.5703125" style="10" customWidth="1"/>
    <col min="14377" max="14377" width="9.28515625" style="10" customWidth="1"/>
    <col min="14378" max="14378" width="5.28515625" style="10" customWidth="1"/>
    <col min="14379" max="14379" width="9.42578125" style="10" customWidth="1"/>
    <col min="14380" max="14380" width="10.140625" style="10" customWidth="1"/>
    <col min="14381" max="14381" width="8.140625" style="10" customWidth="1"/>
    <col min="14382" max="14382" width="6" style="10" customWidth="1"/>
    <col min="14383" max="14383" width="8.140625" style="10" customWidth="1"/>
    <col min="14384" max="14384" width="4.85546875" style="10" customWidth="1"/>
    <col min="14385" max="14385" width="5.28515625" style="10" customWidth="1"/>
    <col min="14386" max="14386" width="9.7109375" style="10" customWidth="1"/>
    <col min="14387" max="14387" width="7.85546875" style="10" customWidth="1"/>
    <col min="14388" max="14388" width="10.85546875" style="10" customWidth="1"/>
    <col min="14389" max="14389" width="8" style="10" customWidth="1"/>
    <col min="14390" max="14391" width="7.42578125" style="10" customWidth="1"/>
    <col min="14392" max="14392" width="10" style="10" customWidth="1"/>
    <col min="14393" max="14393" width="9.7109375" style="10" customWidth="1"/>
    <col min="14394" max="14394" width="8.85546875" style="10" customWidth="1"/>
    <col min="14395" max="14395" width="8.28515625" style="10" customWidth="1"/>
    <col min="14396" max="14396" width="10.42578125" style="10" customWidth="1"/>
    <col min="14397" max="14397" width="7" style="10" customWidth="1"/>
    <col min="14398" max="14398" width="7.140625" style="10" customWidth="1"/>
    <col min="14399" max="14399" width="5.5703125" style="10" customWidth="1"/>
    <col min="14400" max="14400" width="9.7109375" style="10" customWidth="1"/>
    <col min="14401" max="14401" width="8.140625" style="10" customWidth="1"/>
    <col min="14402" max="14402" width="8" style="10" customWidth="1"/>
    <col min="14403" max="14403" width="4.7109375" style="10" customWidth="1"/>
    <col min="14404" max="14404" width="8.5703125" style="10" customWidth="1"/>
    <col min="14405" max="14405" width="5.28515625" style="10" customWidth="1"/>
    <col min="14406" max="14406" width="5.7109375" style="10" customWidth="1"/>
    <col min="14407" max="14407" width="9.7109375" style="10" customWidth="1"/>
    <col min="14408" max="14408" width="9.140625" style="10" customWidth="1"/>
    <col min="14409" max="14409" width="9.42578125" style="10" customWidth="1"/>
    <col min="14410" max="14410" width="6.42578125" style="10" customWidth="1"/>
    <col min="14411" max="14411" width="8.42578125" style="10" customWidth="1"/>
    <col min="14412" max="14412" width="5.85546875" style="10" customWidth="1"/>
    <col min="14413" max="14413" width="5.5703125" style="10" customWidth="1"/>
    <col min="14414" max="14414" width="9.7109375" style="10" customWidth="1"/>
    <col min="14415" max="14415" width="8.140625" style="10" customWidth="1"/>
    <col min="14416" max="14416" width="6.42578125" style="10" customWidth="1"/>
    <col min="14417" max="14417" width="8" style="10" customWidth="1"/>
    <col min="14418" max="14418" width="7.42578125" style="10" customWidth="1"/>
    <col min="14419" max="14419" width="5.42578125" style="10" customWidth="1"/>
    <col min="14420" max="14420" width="4.85546875" style="10" customWidth="1"/>
    <col min="14421" max="14421" width="7.7109375" style="10" customWidth="1"/>
    <col min="14422" max="14422" width="6" style="10" customWidth="1"/>
    <col min="14423" max="14423" width="7.7109375" style="10" customWidth="1"/>
    <col min="14424" max="14424" width="8.42578125" style="10" customWidth="1"/>
    <col min="14425" max="14425" width="10.42578125" style="10" customWidth="1"/>
    <col min="14426" max="14602" width="9.140625" style="10"/>
    <col min="14603" max="14603" width="7.28515625" style="10" customWidth="1"/>
    <col min="14604" max="14604" width="44" style="10" customWidth="1"/>
    <col min="14605" max="14605" width="15" style="10" customWidth="1"/>
    <col min="14606" max="14606" width="9.7109375" style="10" customWidth="1"/>
    <col min="14607" max="14607" width="9.42578125" style="10" customWidth="1"/>
    <col min="14608" max="14608" width="9" style="10" customWidth="1"/>
    <col min="14609" max="14609" width="8.28515625" style="10" customWidth="1"/>
    <col min="14610" max="14610" width="5.42578125" style="10" customWidth="1"/>
    <col min="14611" max="14611" width="8" style="10" customWidth="1"/>
    <col min="14612" max="14612" width="6.5703125" style="10" customWidth="1"/>
    <col min="14613" max="14613" width="6.140625" style="10" customWidth="1"/>
    <col min="14614" max="14614" width="9.42578125" style="10" customWidth="1"/>
    <col min="14615" max="14615" width="9.28515625" style="10" customWidth="1"/>
    <col min="14616" max="14616" width="6.28515625" style="10" customWidth="1"/>
    <col min="14617" max="14617" width="5.85546875" style="10" customWidth="1"/>
    <col min="14618" max="14618" width="9.7109375" style="10" customWidth="1"/>
    <col min="14619" max="14619" width="6.140625" style="10" customWidth="1"/>
    <col min="14620" max="14620" width="6.28515625" style="10" customWidth="1"/>
    <col min="14621" max="14621" width="5.140625" style="10" customWidth="1"/>
    <col min="14622" max="14622" width="7.85546875" style="10" customWidth="1"/>
    <col min="14623" max="14624" width="5.7109375" style="10" customWidth="1"/>
    <col min="14625" max="14625" width="7.140625" style="10" customWidth="1"/>
    <col min="14626" max="14626" width="5" style="10" customWidth="1"/>
    <col min="14627" max="14627" width="5.85546875" style="10" customWidth="1"/>
    <col min="14628" max="14628" width="9.42578125" style="10" customWidth="1"/>
    <col min="14629" max="14629" width="6.7109375" style="10" customWidth="1"/>
    <col min="14630" max="14630" width="6.42578125" style="10" customWidth="1"/>
    <col min="14631" max="14631" width="5.140625" style="10" customWidth="1"/>
    <col min="14632" max="14632" width="5.5703125" style="10" customWidth="1"/>
    <col min="14633" max="14633" width="9.28515625" style="10" customWidth="1"/>
    <col min="14634" max="14634" width="5.28515625" style="10" customWidth="1"/>
    <col min="14635" max="14635" width="9.42578125" style="10" customWidth="1"/>
    <col min="14636" max="14636" width="10.140625" style="10" customWidth="1"/>
    <col min="14637" max="14637" width="8.140625" style="10" customWidth="1"/>
    <col min="14638" max="14638" width="6" style="10" customWidth="1"/>
    <col min="14639" max="14639" width="8.140625" style="10" customWidth="1"/>
    <col min="14640" max="14640" width="4.85546875" style="10" customWidth="1"/>
    <col min="14641" max="14641" width="5.28515625" style="10" customWidth="1"/>
    <col min="14642" max="14642" width="9.7109375" style="10" customWidth="1"/>
    <col min="14643" max="14643" width="7.85546875" style="10" customWidth="1"/>
    <col min="14644" max="14644" width="10.85546875" style="10" customWidth="1"/>
    <col min="14645" max="14645" width="8" style="10" customWidth="1"/>
    <col min="14646" max="14647" width="7.42578125" style="10" customWidth="1"/>
    <col min="14648" max="14648" width="10" style="10" customWidth="1"/>
    <col min="14649" max="14649" width="9.7109375" style="10" customWidth="1"/>
    <col min="14650" max="14650" width="8.85546875" style="10" customWidth="1"/>
    <col min="14651" max="14651" width="8.28515625" style="10" customWidth="1"/>
    <col min="14652" max="14652" width="10.42578125" style="10" customWidth="1"/>
    <col min="14653" max="14653" width="7" style="10" customWidth="1"/>
    <col min="14654" max="14654" width="7.140625" style="10" customWidth="1"/>
    <col min="14655" max="14655" width="5.5703125" style="10" customWidth="1"/>
    <col min="14656" max="14656" width="9.7109375" style="10" customWidth="1"/>
    <col min="14657" max="14657" width="8.140625" style="10" customWidth="1"/>
    <col min="14658" max="14658" width="8" style="10" customWidth="1"/>
    <col min="14659" max="14659" width="4.7109375" style="10" customWidth="1"/>
    <col min="14660" max="14660" width="8.5703125" style="10" customWidth="1"/>
    <col min="14661" max="14661" width="5.28515625" style="10" customWidth="1"/>
    <col min="14662" max="14662" width="5.7109375" style="10" customWidth="1"/>
    <col min="14663" max="14663" width="9.7109375" style="10" customWidth="1"/>
    <col min="14664" max="14664" width="9.140625" style="10" customWidth="1"/>
    <col min="14665" max="14665" width="9.42578125" style="10" customWidth="1"/>
    <col min="14666" max="14666" width="6.42578125" style="10" customWidth="1"/>
    <col min="14667" max="14667" width="8.42578125" style="10" customWidth="1"/>
    <col min="14668" max="14668" width="5.85546875" style="10" customWidth="1"/>
    <col min="14669" max="14669" width="5.5703125" style="10" customWidth="1"/>
    <col min="14670" max="14670" width="9.7109375" style="10" customWidth="1"/>
    <col min="14671" max="14671" width="8.140625" style="10" customWidth="1"/>
    <col min="14672" max="14672" width="6.42578125" style="10" customWidth="1"/>
    <col min="14673" max="14673" width="8" style="10" customWidth="1"/>
    <col min="14674" max="14674" width="7.42578125" style="10" customWidth="1"/>
    <col min="14675" max="14675" width="5.42578125" style="10" customWidth="1"/>
    <col min="14676" max="14676" width="4.85546875" style="10" customWidth="1"/>
    <col min="14677" max="14677" width="7.7109375" style="10" customWidth="1"/>
    <col min="14678" max="14678" width="6" style="10" customWidth="1"/>
    <col min="14679" max="14679" width="7.7109375" style="10" customWidth="1"/>
    <col min="14680" max="14680" width="8.42578125" style="10" customWidth="1"/>
    <col min="14681" max="14681" width="10.42578125" style="10" customWidth="1"/>
    <col min="14682" max="14858" width="9.140625" style="10"/>
    <col min="14859" max="14859" width="7.28515625" style="10" customWidth="1"/>
    <col min="14860" max="14860" width="44" style="10" customWidth="1"/>
    <col min="14861" max="14861" width="15" style="10" customWidth="1"/>
    <col min="14862" max="14862" width="9.7109375" style="10" customWidth="1"/>
    <col min="14863" max="14863" width="9.42578125" style="10" customWidth="1"/>
    <col min="14864" max="14864" width="9" style="10" customWidth="1"/>
    <col min="14865" max="14865" width="8.28515625" style="10" customWidth="1"/>
    <col min="14866" max="14866" width="5.42578125" style="10" customWidth="1"/>
    <col min="14867" max="14867" width="8" style="10" customWidth="1"/>
    <col min="14868" max="14868" width="6.5703125" style="10" customWidth="1"/>
    <col min="14869" max="14869" width="6.140625" style="10" customWidth="1"/>
    <col min="14870" max="14870" width="9.42578125" style="10" customWidth="1"/>
    <col min="14871" max="14871" width="9.28515625" style="10" customWidth="1"/>
    <col min="14872" max="14872" width="6.28515625" style="10" customWidth="1"/>
    <col min="14873" max="14873" width="5.85546875" style="10" customWidth="1"/>
    <col min="14874" max="14874" width="9.7109375" style="10" customWidth="1"/>
    <col min="14875" max="14875" width="6.140625" style="10" customWidth="1"/>
    <col min="14876" max="14876" width="6.28515625" style="10" customWidth="1"/>
    <col min="14877" max="14877" width="5.140625" style="10" customWidth="1"/>
    <col min="14878" max="14878" width="7.85546875" style="10" customWidth="1"/>
    <col min="14879" max="14880" width="5.7109375" style="10" customWidth="1"/>
    <col min="14881" max="14881" width="7.140625" style="10" customWidth="1"/>
    <col min="14882" max="14882" width="5" style="10" customWidth="1"/>
    <col min="14883" max="14883" width="5.85546875" style="10" customWidth="1"/>
    <col min="14884" max="14884" width="9.42578125" style="10" customWidth="1"/>
    <col min="14885" max="14885" width="6.7109375" style="10" customWidth="1"/>
    <col min="14886" max="14886" width="6.42578125" style="10" customWidth="1"/>
    <col min="14887" max="14887" width="5.140625" style="10" customWidth="1"/>
    <col min="14888" max="14888" width="5.5703125" style="10" customWidth="1"/>
    <col min="14889" max="14889" width="9.28515625" style="10" customWidth="1"/>
    <col min="14890" max="14890" width="5.28515625" style="10" customWidth="1"/>
    <col min="14891" max="14891" width="9.42578125" style="10" customWidth="1"/>
    <col min="14892" max="14892" width="10.140625" style="10" customWidth="1"/>
    <col min="14893" max="14893" width="8.140625" style="10" customWidth="1"/>
    <col min="14894" max="14894" width="6" style="10" customWidth="1"/>
    <col min="14895" max="14895" width="8.140625" style="10" customWidth="1"/>
    <col min="14896" max="14896" width="4.85546875" style="10" customWidth="1"/>
    <col min="14897" max="14897" width="5.28515625" style="10" customWidth="1"/>
    <col min="14898" max="14898" width="9.7109375" style="10" customWidth="1"/>
    <col min="14899" max="14899" width="7.85546875" style="10" customWidth="1"/>
    <col min="14900" max="14900" width="10.85546875" style="10" customWidth="1"/>
    <col min="14901" max="14901" width="8" style="10" customWidth="1"/>
    <col min="14902" max="14903" width="7.42578125" style="10" customWidth="1"/>
    <col min="14904" max="14904" width="10" style="10" customWidth="1"/>
    <col min="14905" max="14905" width="9.7109375" style="10" customWidth="1"/>
    <col min="14906" max="14906" width="8.85546875" style="10" customWidth="1"/>
    <col min="14907" max="14907" width="8.28515625" style="10" customWidth="1"/>
    <col min="14908" max="14908" width="10.42578125" style="10" customWidth="1"/>
    <col min="14909" max="14909" width="7" style="10" customWidth="1"/>
    <col min="14910" max="14910" width="7.140625" style="10" customWidth="1"/>
    <col min="14911" max="14911" width="5.5703125" style="10" customWidth="1"/>
    <col min="14912" max="14912" width="9.7109375" style="10" customWidth="1"/>
    <col min="14913" max="14913" width="8.140625" style="10" customWidth="1"/>
    <col min="14914" max="14914" width="8" style="10" customWidth="1"/>
    <col min="14915" max="14915" width="4.7109375" style="10" customWidth="1"/>
    <col min="14916" max="14916" width="8.5703125" style="10" customWidth="1"/>
    <col min="14917" max="14917" width="5.28515625" style="10" customWidth="1"/>
    <col min="14918" max="14918" width="5.7109375" style="10" customWidth="1"/>
    <col min="14919" max="14919" width="9.7109375" style="10" customWidth="1"/>
    <col min="14920" max="14920" width="9.140625" style="10" customWidth="1"/>
    <col min="14921" max="14921" width="9.42578125" style="10" customWidth="1"/>
    <col min="14922" max="14922" width="6.42578125" style="10" customWidth="1"/>
    <col min="14923" max="14923" width="8.42578125" style="10" customWidth="1"/>
    <col min="14924" max="14924" width="5.85546875" style="10" customWidth="1"/>
    <col min="14925" max="14925" width="5.5703125" style="10" customWidth="1"/>
    <col min="14926" max="14926" width="9.7109375" style="10" customWidth="1"/>
    <col min="14927" max="14927" width="8.140625" style="10" customWidth="1"/>
    <col min="14928" max="14928" width="6.42578125" style="10" customWidth="1"/>
    <col min="14929" max="14929" width="8" style="10" customWidth="1"/>
    <col min="14930" max="14930" width="7.42578125" style="10" customWidth="1"/>
    <col min="14931" max="14931" width="5.42578125" style="10" customWidth="1"/>
    <col min="14932" max="14932" width="4.85546875" style="10" customWidth="1"/>
    <col min="14933" max="14933" width="7.7109375" style="10" customWidth="1"/>
    <col min="14934" max="14934" width="6" style="10" customWidth="1"/>
    <col min="14935" max="14935" width="7.7109375" style="10" customWidth="1"/>
    <col min="14936" max="14936" width="8.42578125" style="10" customWidth="1"/>
    <col min="14937" max="14937" width="10.42578125" style="10" customWidth="1"/>
    <col min="14938" max="15114" width="9.140625" style="10"/>
    <col min="15115" max="15115" width="7.28515625" style="10" customWidth="1"/>
    <col min="15116" max="15116" width="44" style="10" customWidth="1"/>
    <col min="15117" max="15117" width="15" style="10" customWidth="1"/>
    <col min="15118" max="15118" width="9.7109375" style="10" customWidth="1"/>
    <col min="15119" max="15119" width="9.42578125" style="10" customWidth="1"/>
    <col min="15120" max="15120" width="9" style="10" customWidth="1"/>
    <col min="15121" max="15121" width="8.28515625" style="10" customWidth="1"/>
    <col min="15122" max="15122" width="5.42578125" style="10" customWidth="1"/>
    <col min="15123" max="15123" width="8" style="10" customWidth="1"/>
    <col min="15124" max="15124" width="6.5703125" style="10" customWidth="1"/>
    <col min="15125" max="15125" width="6.140625" style="10" customWidth="1"/>
    <col min="15126" max="15126" width="9.42578125" style="10" customWidth="1"/>
    <col min="15127" max="15127" width="9.28515625" style="10" customWidth="1"/>
    <col min="15128" max="15128" width="6.28515625" style="10" customWidth="1"/>
    <col min="15129" max="15129" width="5.85546875" style="10" customWidth="1"/>
    <col min="15130" max="15130" width="9.7109375" style="10" customWidth="1"/>
    <col min="15131" max="15131" width="6.140625" style="10" customWidth="1"/>
    <col min="15132" max="15132" width="6.28515625" style="10" customWidth="1"/>
    <col min="15133" max="15133" width="5.140625" style="10" customWidth="1"/>
    <col min="15134" max="15134" width="7.85546875" style="10" customWidth="1"/>
    <col min="15135" max="15136" width="5.7109375" style="10" customWidth="1"/>
    <col min="15137" max="15137" width="7.140625" style="10" customWidth="1"/>
    <col min="15138" max="15138" width="5" style="10" customWidth="1"/>
    <col min="15139" max="15139" width="5.85546875" style="10" customWidth="1"/>
    <col min="15140" max="15140" width="9.42578125" style="10" customWidth="1"/>
    <col min="15141" max="15141" width="6.7109375" style="10" customWidth="1"/>
    <col min="15142" max="15142" width="6.42578125" style="10" customWidth="1"/>
    <col min="15143" max="15143" width="5.140625" style="10" customWidth="1"/>
    <col min="15144" max="15144" width="5.5703125" style="10" customWidth="1"/>
    <col min="15145" max="15145" width="9.28515625" style="10" customWidth="1"/>
    <col min="15146" max="15146" width="5.28515625" style="10" customWidth="1"/>
    <col min="15147" max="15147" width="9.42578125" style="10" customWidth="1"/>
    <col min="15148" max="15148" width="10.140625" style="10" customWidth="1"/>
    <col min="15149" max="15149" width="8.140625" style="10" customWidth="1"/>
    <col min="15150" max="15150" width="6" style="10" customWidth="1"/>
    <col min="15151" max="15151" width="8.140625" style="10" customWidth="1"/>
    <col min="15152" max="15152" width="4.85546875" style="10" customWidth="1"/>
    <col min="15153" max="15153" width="5.28515625" style="10" customWidth="1"/>
    <col min="15154" max="15154" width="9.7109375" style="10" customWidth="1"/>
    <col min="15155" max="15155" width="7.85546875" style="10" customWidth="1"/>
    <col min="15156" max="15156" width="10.85546875" style="10" customWidth="1"/>
    <col min="15157" max="15157" width="8" style="10" customWidth="1"/>
    <col min="15158" max="15159" width="7.42578125" style="10" customWidth="1"/>
    <col min="15160" max="15160" width="10" style="10" customWidth="1"/>
    <col min="15161" max="15161" width="9.7109375" style="10" customWidth="1"/>
    <col min="15162" max="15162" width="8.85546875" style="10" customWidth="1"/>
    <col min="15163" max="15163" width="8.28515625" style="10" customWidth="1"/>
    <col min="15164" max="15164" width="10.42578125" style="10" customWidth="1"/>
    <col min="15165" max="15165" width="7" style="10" customWidth="1"/>
    <col min="15166" max="15166" width="7.140625" style="10" customWidth="1"/>
    <col min="15167" max="15167" width="5.5703125" style="10" customWidth="1"/>
    <col min="15168" max="15168" width="9.7109375" style="10" customWidth="1"/>
    <col min="15169" max="15169" width="8.140625" style="10" customWidth="1"/>
    <col min="15170" max="15170" width="8" style="10" customWidth="1"/>
    <col min="15171" max="15171" width="4.7109375" style="10" customWidth="1"/>
    <col min="15172" max="15172" width="8.5703125" style="10" customWidth="1"/>
    <col min="15173" max="15173" width="5.28515625" style="10" customWidth="1"/>
    <col min="15174" max="15174" width="5.7109375" style="10" customWidth="1"/>
    <col min="15175" max="15175" width="9.7109375" style="10" customWidth="1"/>
    <col min="15176" max="15176" width="9.140625" style="10" customWidth="1"/>
    <col min="15177" max="15177" width="9.42578125" style="10" customWidth="1"/>
    <col min="15178" max="15178" width="6.42578125" style="10" customWidth="1"/>
    <col min="15179" max="15179" width="8.42578125" style="10" customWidth="1"/>
    <col min="15180" max="15180" width="5.85546875" style="10" customWidth="1"/>
    <col min="15181" max="15181" width="5.5703125" style="10" customWidth="1"/>
    <col min="15182" max="15182" width="9.7109375" style="10" customWidth="1"/>
    <col min="15183" max="15183" width="8.140625" style="10" customWidth="1"/>
    <col min="15184" max="15184" width="6.42578125" style="10" customWidth="1"/>
    <col min="15185" max="15185" width="8" style="10" customWidth="1"/>
    <col min="15186" max="15186" width="7.42578125" style="10" customWidth="1"/>
    <col min="15187" max="15187" width="5.42578125" style="10" customWidth="1"/>
    <col min="15188" max="15188" width="4.85546875" style="10" customWidth="1"/>
    <col min="15189" max="15189" width="7.7109375" style="10" customWidth="1"/>
    <col min="15190" max="15190" width="6" style="10" customWidth="1"/>
    <col min="15191" max="15191" width="7.7109375" style="10" customWidth="1"/>
    <col min="15192" max="15192" width="8.42578125" style="10" customWidth="1"/>
    <col min="15193" max="15193" width="10.42578125" style="10" customWidth="1"/>
    <col min="15194" max="15370" width="9.140625" style="10"/>
    <col min="15371" max="15371" width="7.28515625" style="10" customWidth="1"/>
    <col min="15372" max="15372" width="44" style="10" customWidth="1"/>
    <col min="15373" max="15373" width="15" style="10" customWidth="1"/>
    <col min="15374" max="15374" width="9.7109375" style="10" customWidth="1"/>
    <col min="15375" max="15375" width="9.42578125" style="10" customWidth="1"/>
    <col min="15376" max="15376" width="9" style="10" customWidth="1"/>
    <col min="15377" max="15377" width="8.28515625" style="10" customWidth="1"/>
    <col min="15378" max="15378" width="5.42578125" style="10" customWidth="1"/>
    <col min="15379" max="15379" width="8" style="10" customWidth="1"/>
    <col min="15380" max="15380" width="6.5703125" style="10" customWidth="1"/>
    <col min="15381" max="15381" width="6.140625" style="10" customWidth="1"/>
    <col min="15382" max="15382" width="9.42578125" style="10" customWidth="1"/>
    <col min="15383" max="15383" width="9.28515625" style="10" customWidth="1"/>
    <col min="15384" max="15384" width="6.28515625" style="10" customWidth="1"/>
    <col min="15385" max="15385" width="5.85546875" style="10" customWidth="1"/>
    <col min="15386" max="15386" width="9.7109375" style="10" customWidth="1"/>
    <col min="15387" max="15387" width="6.140625" style="10" customWidth="1"/>
    <col min="15388" max="15388" width="6.28515625" style="10" customWidth="1"/>
    <col min="15389" max="15389" width="5.140625" style="10" customWidth="1"/>
    <col min="15390" max="15390" width="7.85546875" style="10" customWidth="1"/>
    <col min="15391" max="15392" width="5.7109375" style="10" customWidth="1"/>
    <col min="15393" max="15393" width="7.140625" style="10" customWidth="1"/>
    <col min="15394" max="15394" width="5" style="10" customWidth="1"/>
    <col min="15395" max="15395" width="5.85546875" style="10" customWidth="1"/>
    <col min="15396" max="15396" width="9.42578125" style="10" customWidth="1"/>
    <col min="15397" max="15397" width="6.7109375" style="10" customWidth="1"/>
    <col min="15398" max="15398" width="6.42578125" style="10" customWidth="1"/>
    <col min="15399" max="15399" width="5.140625" style="10" customWidth="1"/>
    <col min="15400" max="15400" width="5.5703125" style="10" customWidth="1"/>
    <col min="15401" max="15401" width="9.28515625" style="10" customWidth="1"/>
    <col min="15402" max="15402" width="5.28515625" style="10" customWidth="1"/>
    <col min="15403" max="15403" width="9.42578125" style="10" customWidth="1"/>
    <col min="15404" max="15404" width="10.140625" style="10" customWidth="1"/>
    <col min="15405" max="15405" width="8.140625" style="10" customWidth="1"/>
    <col min="15406" max="15406" width="6" style="10" customWidth="1"/>
    <col min="15407" max="15407" width="8.140625" style="10" customWidth="1"/>
    <col min="15408" max="15408" width="4.85546875" style="10" customWidth="1"/>
    <col min="15409" max="15409" width="5.28515625" style="10" customWidth="1"/>
    <col min="15410" max="15410" width="9.7109375" style="10" customWidth="1"/>
    <col min="15411" max="15411" width="7.85546875" style="10" customWidth="1"/>
    <col min="15412" max="15412" width="10.85546875" style="10" customWidth="1"/>
    <col min="15413" max="15413" width="8" style="10" customWidth="1"/>
    <col min="15414" max="15415" width="7.42578125" style="10" customWidth="1"/>
    <col min="15416" max="15416" width="10" style="10" customWidth="1"/>
    <col min="15417" max="15417" width="9.7109375" style="10" customWidth="1"/>
    <col min="15418" max="15418" width="8.85546875" style="10" customWidth="1"/>
    <col min="15419" max="15419" width="8.28515625" style="10" customWidth="1"/>
    <col min="15420" max="15420" width="10.42578125" style="10" customWidth="1"/>
    <col min="15421" max="15421" width="7" style="10" customWidth="1"/>
    <col min="15422" max="15422" width="7.140625" style="10" customWidth="1"/>
    <col min="15423" max="15423" width="5.5703125" style="10" customWidth="1"/>
    <col min="15424" max="15424" width="9.7109375" style="10" customWidth="1"/>
    <col min="15425" max="15425" width="8.140625" style="10" customWidth="1"/>
    <col min="15426" max="15426" width="8" style="10" customWidth="1"/>
    <col min="15427" max="15427" width="4.7109375" style="10" customWidth="1"/>
    <col min="15428" max="15428" width="8.5703125" style="10" customWidth="1"/>
    <col min="15429" max="15429" width="5.28515625" style="10" customWidth="1"/>
    <col min="15430" max="15430" width="5.7109375" style="10" customWidth="1"/>
    <col min="15431" max="15431" width="9.7109375" style="10" customWidth="1"/>
    <col min="15432" max="15432" width="9.140625" style="10" customWidth="1"/>
    <col min="15433" max="15433" width="9.42578125" style="10" customWidth="1"/>
    <col min="15434" max="15434" width="6.42578125" style="10" customWidth="1"/>
    <col min="15435" max="15435" width="8.42578125" style="10" customWidth="1"/>
    <col min="15436" max="15436" width="5.85546875" style="10" customWidth="1"/>
    <col min="15437" max="15437" width="5.5703125" style="10" customWidth="1"/>
    <col min="15438" max="15438" width="9.7109375" style="10" customWidth="1"/>
    <col min="15439" max="15439" width="8.140625" style="10" customWidth="1"/>
    <col min="15440" max="15440" width="6.42578125" style="10" customWidth="1"/>
    <col min="15441" max="15441" width="8" style="10" customWidth="1"/>
    <col min="15442" max="15442" width="7.42578125" style="10" customWidth="1"/>
    <col min="15443" max="15443" width="5.42578125" style="10" customWidth="1"/>
    <col min="15444" max="15444" width="4.85546875" style="10" customWidth="1"/>
    <col min="15445" max="15445" width="7.7109375" style="10" customWidth="1"/>
    <col min="15446" max="15446" width="6" style="10" customWidth="1"/>
    <col min="15447" max="15447" width="7.7109375" style="10" customWidth="1"/>
    <col min="15448" max="15448" width="8.42578125" style="10" customWidth="1"/>
    <col min="15449" max="15449" width="10.42578125" style="10" customWidth="1"/>
    <col min="15450" max="15626" width="9.140625" style="10"/>
    <col min="15627" max="15627" width="7.28515625" style="10" customWidth="1"/>
    <col min="15628" max="15628" width="44" style="10" customWidth="1"/>
    <col min="15629" max="15629" width="15" style="10" customWidth="1"/>
    <col min="15630" max="15630" width="9.7109375" style="10" customWidth="1"/>
    <col min="15631" max="15631" width="9.42578125" style="10" customWidth="1"/>
    <col min="15632" max="15632" width="9" style="10" customWidth="1"/>
    <col min="15633" max="15633" width="8.28515625" style="10" customWidth="1"/>
    <col min="15634" max="15634" width="5.42578125" style="10" customWidth="1"/>
    <col min="15635" max="15635" width="8" style="10" customWidth="1"/>
    <col min="15636" max="15636" width="6.5703125" style="10" customWidth="1"/>
    <col min="15637" max="15637" width="6.140625" style="10" customWidth="1"/>
    <col min="15638" max="15638" width="9.42578125" style="10" customWidth="1"/>
    <col min="15639" max="15639" width="9.28515625" style="10" customWidth="1"/>
    <col min="15640" max="15640" width="6.28515625" style="10" customWidth="1"/>
    <col min="15641" max="15641" width="5.85546875" style="10" customWidth="1"/>
    <col min="15642" max="15642" width="9.7109375" style="10" customWidth="1"/>
    <col min="15643" max="15643" width="6.140625" style="10" customWidth="1"/>
    <col min="15644" max="15644" width="6.28515625" style="10" customWidth="1"/>
    <col min="15645" max="15645" width="5.140625" style="10" customWidth="1"/>
    <col min="15646" max="15646" width="7.85546875" style="10" customWidth="1"/>
    <col min="15647" max="15648" width="5.7109375" style="10" customWidth="1"/>
    <col min="15649" max="15649" width="7.140625" style="10" customWidth="1"/>
    <col min="15650" max="15650" width="5" style="10" customWidth="1"/>
    <col min="15651" max="15651" width="5.85546875" style="10" customWidth="1"/>
    <col min="15652" max="15652" width="9.42578125" style="10" customWidth="1"/>
    <col min="15653" max="15653" width="6.7109375" style="10" customWidth="1"/>
    <col min="15654" max="15654" width="6.42578125" style="10" customWidth="1"/>
    <col min="15655" max="15655" width="5.140625" style="10" customWidth="1"/>
    <col min="15656" max="15656" width="5.5703125" style="10" customWidth="1"/>
    <col min="15657" max="15657" width="9.28515625" style="10" customWidth="1"/>
    <col min="15658" max="15658" width="5.28515625" style="10" customWidth="1"/>
    <col min="15659" max="15659" width="9.42578125" style="10" customWidth="1"/>
    <col min="15660" max="15660" width="10.140625" style="10" customWidth="1"/>
    <col min="15661" max="15661" width="8.140625" style="10" customWidth="1"/>
    <col min="15662" max="15662" width="6" style="10" customWidth="1"/>
    <col min="15663" max="15663" width="8.140625" style="10" customWidth="1"/>
    <col min="15664" max="15664" width="4.85546875" style="10" customWidth="1"/>
    <col min="15665" max="15665" width="5.28515625" style="10" customWidth="1"/>
    <col min="15666" max="15666" width="9.7109375" style="10" customWidth="1"/>
    <col min="15667" max="15667" width="7.85546875" style="10" customWidth="1"/>
    <col min="15668" max="15668" width="10.85546875" style="10" customWidth="1"/>
    <col min="15669" max="15669" width="8" style="10" customWidth="1"/>
    <col min="15670" max="15671" width="7.42578125" style="10" customWidth="1"/>
    <col min="15672" max="15672" width="10" style="10" customWidth="1"/>
    <col min="15673" max="15673" width="9.7109375" style="10" customWidth="1"/>
    <col min="15674" max="15674" width="8.85546875" style="10" customWidth="1"/>
    <col min="15675" max="15675" width="8.28515625" style="10" customWidth="1"/>
    <col min="15676" max="15676" width="10.42578125" style="10" customWidth="1"/>
    <col min="15677" max="15677" width="7" style="10" customWidth="1"/>
    <col min="15678" max="15678" width="7.140625" style="10" customWidth="1"/>
    <col min="15679" max="15679" width="5.5703125" style="10" customWidth="1"/>
    <col min="15680" max="15680" width="9.7109375" style="10" customWidth="1"/>
    <col min="15681" max="15681" width="8.140625" style="10" customWidth="1"/>
    <col min="15682" max="15682" width="8" style="10" customWidth="1"/>
    <col min="15683" max="15683" width="4.7109375" style="10" customWidth="1"/>
    <col min="15684" max="15684" width="8.5703125" style="10" customWidth="1"/>
    <col min="15685" max="15685" width="5.28515625" style="10" customWidth="1"/>
    <col min="15686" max="15686" width="5.7109375" style="10" customWidth="1"/>
    <col min="15687" max="15687" width="9.7109375" style="10" customWidth="1"/>
    <col min="15688" max="15688" width="9.140625" style="10" customWidth="1"/>
    <col min="15689" max="15689" width="9.42578125" style="10" customWidth="1"/>
    <col min="15690" max="15690" width="6.42578125" style="10" customWidth="1"/>
    <col min="15691" max="15691" width="8.42578125" style="10" customWidth="1"/>
    <col min="15692" max="15692" width="5.85546875" style="10" customWidth="1"/>
    <col min="15693" max="15693" width="5.5703125" style="10" customWidth="1"/>
    <col min="15694" max="15694" width="9.7109375" style="10" customWidth="1"/>
    <col min="15695" max="15695" width="8.140625" style="10" customWidth="1"/>
    <col min="15696" max="15696" width="6.42578125" style="10" customWidth="1"/>
    <col min="15697" max="15697" width="8" style="10" customWidth="1"/>
    <col min="15698" max="15698" width="7.42578125" style="10" customWidth="1"/>
    <col min="15699" max="15699" width="5.42578125" style="10" customWidth="1"/>
    <col min="15700" max="15700" width="4.85546875" style="10" customWidth="1"/>
    <col min="15701" max="15701" width="7.7109375" style="10" customWidth="1"/>
    <col min="15702" max="15702" width="6" style="10" customWidth="1"/>
    <col min="15703" max="15703" width="7.7109375" style="10" customWidth="1"/>
    <col min="15704" max="15704" width="8.42578125" style="10" customWidth="1"/>
    <col min="15705" max="15705" width="10.42578125" style="10" customWidth="1"/>
    <col min="15706" max="15882" width="9.140625" style="10"/>
    <col min="15883" max="15883" width="7.28515625" style="10" customWidth="1"/>
    <col min="15884" max="15884" width="44" style="10" customWidth="1"/>
    <col min="15885" max="15885" width="15" style="10" customWidth="1"/>
    <col min="15886" max="15886" width="9.7109375" style="10" customWidth="1"/>
    <col min="15887" max="15887" width="9.42578125" style="10" customWidth="1"/>
    <col min="15888" max="15888" width="9" style="10" customWidth="1"/>
    <col min="15889" max="15889" width="8.28515625" style="10" customWidth="1"/>
    <col min="15890" max="15890" width="5.42578125" style="10" customWidth="1"/>
    <col min="15891" max="15891" width="8" style="10" customWidth="1"/>
    <col min="15892" max="15892" width="6.5703125" style="10" customWidth="1"/>
    <col min="15893" max="15893" width="6.140625" style="10" customWidth="1"/>
    <col min="15894" max="15894" width="9.42578125" style="10" customWidth="1"/>
    <col min="15895" max="15895" width="9.28515625" style="10" customWidth="1"/>
    <col min="15896" max="15896" width="6.28515625" style="10" customWidth="1"/>
    <col min="15897" max="15897" width="5.85546875" style="10" customWidth="1"/>
    <col min="15898" max="15898" width="9.7109375" style="10" customWidth="1"/>
    <col min="15899" max="15899" width="6.140625" style="10" customWidth="1"/>
    <col min="15900" max="15900" width="6.28515625" style="10" customWidth="1"/>
    <col min="15901" max="15901" width="5.140625" style="10" customWidth="1"/>
    <col min="15902" max="15902" width="7.85546875" style="10" customWidth="1"/>
    <col min="15903" max="15904" width="5.7109375" style="10" customWidth="1"/>
    <col min="15905" max="15905" width="7.140625" style="10" customWidth="1"/>
    <col min="15906" max="15906" width="5" style="10" customWidth="1"/>
    <col min="15907" max="15907" width="5.85546875" style="10" customWidth="1"/>
    <col min="15908" max="15908" width="9.42578125" style="10" customWidth="1"/>
    <col min="15909" max="15909" width="6.7109375" style="10" customWidth="1"/>
    <col min="15910" max="15910" width="6.42578125" style="10" customWidth="1"/>
    <col min="15911" max="15911" width="5.140625" style="10" customWidth="1"/>
    <col min="15912" max="15912" width="5.5703125" style="10" customWidth="1"/>
    <col min="15913" max="15913" width="9.28515625" style="10" customWidth="1"/>
    <col min="15914" max="15914" width="5.28515625" style="10" customWidth="1"/>
    <col min="15915" max="15915" width="9.42578125" style="10" customWidth="1"/>
    <col min="15916" max="15916" width="10.140625" style="10" customWidth="1"/>
    <col min="15917" max="15917" width="8.140625" style="10" customWidth="1"/>
    <col min="15918" max="15918" width="6" style="10" customWidth="1"/>
    <col min="15919" max="15919" width="8.140625" style="10" customWidth="1"/>
    <col min="15920" max="15920" width="4.85546875" style="10" customWidth="1"/>
    <col min="15921" max="15921" width="5.28515625" style="10" customWidth="1"/>
    <col min="15922" max="15922" width="9.7109375" style="10" customWidth="1"/>
    <col min="15923" max="15923" width="7.85546875" style="10" customWidth="1"/>
    <col min="15924" max="15924" width="10.85546875" style="10" customWidth="1"/>
    <col min="15925" max="15925" width="8" style="10" customWidth="1"/>
    <col min="15926" max="15927" width="7.42578125" style="10" customWidth="1"/>
    <col min="15928" max="15928" width="10" style="10" customWidth="1"/>
    <col min="15929" max="15929" width="9.7109375" style="10" customWidth="1"/>
    <col min="15930" max="15930" width="8.85546875" style="10" customWidth="1"/>
    <col min="15931" max="15931" width="8.28515625" style="10" customWidth="1"/>
    <col min="15932" max="15932" width="10.42578125" style="10" customWidth="1"/>
    <col min="15933" max="15933" width="7" style="10" customWidth="1"/>
    <col min="15934" max="15934" width="7.140625" style="10" customWidth="1"/>
    <col min="15935" max="15935" width="5.5703125" style="10" customWidth="1"/>
    <col min="15936" max="15936" width="9.7109375" style="10" customWidth="1"/>
    <col min="15937" max="15937" width="8.140625" style="10" customWidth="1"/>
    <col min="15938" max="15938" width="8" style="10" customWidth="1"/>
    <col min="15939" max="15939" width="4.7109375" style="10" customWidth="1"/>
    <col min="15940" max="15940" width="8.5703125" style="10" customWidth="1"/>
    <col min="15941" max="15941" width="5.28515625" style="10" customWidth="1"/>
    <col min="15942" max="15942" width="5.7109375" style="10" customWidth="1"/>
    <col min="15943" max="15943" width="9.7109375" style="10" customWidth="1"/>
    <col min="15944" max="15944" width="9.140625" style="10" customWidth="1"/>
    <col min="15945" max="15945" width="9.42578125" style="10" customWidth="1"/>
    <col min="15946" max="15946" width="6.42578125" style="10" customWidth="1"/>
    <col min="15947" max="15947" width="8.42578125" style="10" customWidth="1"/>
    <col min="15948" max="15948" width="5.85546875" style="10" customWidth="1"/>
    <col min="15949" max="15949" width="5.5703125" style="10" customWidth="1"/>
    <col min="15950" max="15950" width="9.7109375" style="10" customWidth="1"/>
    <col min="15951" max="15951" width="8.140625" style="10" customWidth="1"/>
    <col min="15952" max="15952" width="6.42578125" style="10" customWidth="1"/>
    <col min="15953" max="15953" width="8" style="10" customWidth="1"/>
    <col min="15954" max="15954" width="7.42578125" style="10" customWidth="1"/>
    <col min="15955" max="15955" width="5.42578125" style="10" customWidth="1"/>
    <col min="15956" max="15956" width="4.85546875" style="10" customWidth="1"/>
    <col min="15957" max="15957" width="7.7109375" style="10" customWidth="1"/>
    <col min="15958" max="15958" width="6" style="10" customWidth="1"/>
    <col min="15959" max="15959" width="7.7109375" style="10" customWidth="1"/>
    <col min="15960" max="15960" width="8.42578125" style="10" customWidth="1"/>
    <col min="15961" max="15961" width="10.42578125" style="10" customWidth="1"/>
    <col min="15962" max="16138" width="9.140625" style="10"/>
    <col min="16139" max="16139" width="7.28515625" style="10" customWidth="1"/>
    <col min="16140" max="16140" width="44" style="10" customWidth="1"/>
    <col min="16141" max="16141" width="15" style="10" customWidth="1"/>
    <col min="16142" max="16142" width="9.7109375" style="10" customWidth="1"/>
    <col min="16143" max="16143" width="9.42578125" style="10" customWidth="1"/>
    <col min="16144" max="16144" width="9" style="10" customWidth="1"/>
    <col min="16145" max="16145" width="8.28515625" style="10" customWidth="1"/>
    <col min="16146" max="16146" width="5.42578125" style="10" customWidth="1"/>
    <col min="16147" max="16147" width="8" style="10" customWidth="1"/>
    <col min="16148" max="16148" width="6.5703125" style="10" customWidth="1"/>
    <col min="16149" max="16149" width="6.140625" style="10" customWidth="1"/>
    <col min="16150" max="16150" width="9.42578125" style="10" customWidth="1"/>
    <col min="16151" max="16151" width="9.28515625" style="10" customWidth="1"/>
    <col min="16152" max="16152" width="6.28515625" style="10" customWidth="1"/>
    <col min="16153" max="16153" width="5.85546875" style="10" customWidth="1"/>
    <col min="16154" max="16154" width="9.7109375" style="10" customWidth="1"/>
    <col min="16155" max="16155" width="6.140625" style="10" customWidth="1"/>
    <col min="16156" max="16156" width="6.28515625" style="10" customWidth="1"/>
    <col min="16157" max="16157" width="5.140625" style="10" customWidth="1"/>
    <col min="16158" max="16158" width="7.85546875" style="10" customWidth="1"/>
    <col min="16159" max="16160" width="5.7109375" style="10" customWidth="1"/>
    <col min="16161" max="16161" width="7.140625" style="10" customWidth="1"/>
    <col min="16162" max="16162" width="5" style="10" customWidth="1"/>
    <col min="16163" max="16163" width="5.85546875" style="10" customWidth="1"/>
    <col min="16164" max="16164" width="9.42578125" style="10" customWidth="1"/>
    <col min="16165" max="16165" width="6.7109375" style="10" customWidth="1"/>
    <col min="16166" max="16166" width="6.42578125" style="10" customWidth="1"/>
    <col min="16167" max="16167" width="5.140625" style="10" customWidth="1"/>
    <col min="16168" max="16168" width="5.5703125" style="10" customWidth="1"/>
    <col min="16169" max="16169" width="9.28515625" style="10" customWidth="1"/>
    <col min="16170" max="16170" width="5.28515625" style="10" customWidth="1"/>
    <col min="16171" max="16171" width="9.42578125" style="10" customWidth="1"/>
    <col min="16172" max="16172" width="10.140625" style="10" customWidth="1"/>
    <col min="16173" max="16173" width="8.140625" style="10" customWidth="1"/>
    <col min="16174" max="16174" width="6" style="10" customWidth="1"/>
    <col min="16175" max="16175" width="8.140625" style="10" customWidth="1"/>
    <col min="16176" max="16176" width="4.85546875" style="10" customWidth="1"/>
    <col min="16177" max="16177" width="5.28515625" style="10" customWidth="1"/>
    <col min="16178" max="16178" width="9.7109375" style="10" customWidth="1"/>
    <col min="16179" max="16179" width="7.85546875" style="10" customWidth="1"/>
    <col min="16180" max="16180" width="10.85546875" style="10" customWidth="1"/>
    <col min="16181" max="16181" width="8" style="10" customWidth="1"/>
    <col min="16182" max="16183" width="7.42578125" style="10" customWidth="1"/>
    <col min="16184" max="16184" width="10" style="10" customWidth="1"/>
    <col min="16185" max="16185" width="9.7109375" style="10" customWidth="1"/>
    <col min="16186" max="16186" width="8.85546875" style="10" customWidth="1"/>
    <col min="16187" max="16187" width="8.28515625" style="10" customWidth="1"/>
    <col min="16188" max="16188" width="10.42578125" style="10" customWidth="1"/>
    <col min="16189" max="16189" width="7" style="10" customWidth="1"/>
    <col min="16190" max="16190" width="7.140625" style="10" customWidth="1"/>
    <col min="16191" max="16191" width="5.5703125" style="10" customWidth="1"/>
    <col min="16192" max="16192" width="9.7109375" style="10" customWidth="1"/>
    <col min="16193" max="16193" width="8.140625" style="10" customWidth="1"/>
    <col min="16194" max="16194" width="8" style="10" customWidth="1"/>
    <col min="16195" max="16195" width="4.7109375" style="10" customWidth="1"/>
    <col min="16196" max="16196" width="8.5703125" style="10" customWidth="1"/>
    <col min="16197" max="16197" width="5.28515625" style="10" customWidth="1"/>
    <col min="16198" max="16198" width="5.7109375" style="10" customWidth="1"/>
    <col min="16199" max="16199" width="9.7109375" style="10" customWidth="1"/>
    <col min="16200" max="16200" width="9.140625" style="10" customWidth="1"/>
    <col min="16201" max="16201" width="9.42578125" style="10" customWidth="1"/>
    <col min="16202" max="16202" width="6.42578125" style="10" customWidth="1"/>
    <col min="16203" max="16203" width="8.42578125" style="10" customWidth="1"/>
    <col min="16204" max="16204" width="5.85546875" style="10" customWidth="1"/>
    <col min="16205" max="16205" width="5.5703125" style="10" customWidth="1"/>
    <col min="16206" max="16206" width="9.7109375" style="10" customWidth="1"/>
    <col min="16207" max="16207" width="8.140625" style="10" customWidth="1"/>
    <col min="16208" max="16208" width="6.42578125" style="10" customWidth="1"/>
    <col min="16209" max="16209" width="8" style="10" customWidth="1"/>
    <col min="16210" max="16210" width="7.42578125" style="10" customWidth="1"/>
    <col min="16211" max="16211" width="5.42578125" style="10" customWidth="1"/>
    <col min="16212" max="16212" width="4.85546875" style="10" customWidth="1"/>
    <col min="16213" max="16213" width="7.7109375" style="10" customWidth="1"/>
    <col min="16214" max="16214" width="6" style="10" customWidth="1"/>
    <col min="16215" max="16215" width="7.7109375" style="10" customWidth="1"/>
    <col min="16216" max="16216" width="8.42578125" style="10" customWidth="1"/>
    <col min="16217" max="16217" width="10.42578125" style="10" customWidth="1"/>
    <col min="16218" max="16384" width="9.140625" style="10"/>
  </cols>
  <sheetData>
    <row r="1" spans="1:89" s="19" customFormat="1" ht="12.75" x14ac:dyDescent="0.2">
      <c r="A1" s="53"/>
      <c r="B1" s="53"/>
      <c r="C1" s="53"/>
      <c r="D1" s="70"/>
      <c r="E1" s="89"/>
      <c r="F1" s="89"/>
      <c r="G1" s="89"/>
      <c r="H1" s="93"/>
      <c r="I1" s="89"/>
      <c r="J1" s="89"/>
      <c r="K1" s="89"/>
      <c r="L1" s="89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89"/>
      <c r="AT1" s="89"/>
      <c r="AU1" s="89"/>
      <c r="AV1" s="89"/>
      <c r="AW1" s="89"/>
      <c r="AX1" s="89"/>
      <c r="AY1" s="89"/>
      <c r="AZ1" s="89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 t="s">
        <v>36</v>
      </c>
    </row>
    <row r="2" spans="1:89" s="19" customFormat="1" ht="12.75" x14ac:dyDescent="0.2">
      <c r="A2" s="53"/>
      <c r="B2" s="53"/>
      <c r="C2" s="53"/>
      <c r="D2" s="70"/>
      <c r="E2" s="89"/>
      <c r="F2" s="89"/>
      <c r="G2" s="89"/>
      <c r="H2" s="93"/>
      <c r="I2" s="89"/>
      <c r="J2" s="89"/>
      <c r="K2" s="89"/>
      <c r="L2" s="89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89"/>
      <c r="AT2" s="89"/>
      <c r="AU2" s="89"/>
      <c r="AV2" s="89"/>
      <c r="AW2" s="89"/>
      <c r="AX2" s="89"/>
      <c r="AY2" s="89"/>
      <c r="AZ2" s="89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9"/>
      <c r="CI2" s="648" t="s">
        <v>4</v>
      </c>
      <c r="CJ2" s="648"/>
      <c r="CK2" s="648"/>
    </row>
    <row r="3" spans="1:89" s="80" customFormat="1" ht="12.75" x14ac:dyDescent="0.2">
      <c r="A3" s="605" t="s">
        <v>37</v>
      </c>
      <c r="B3" s="605"/>
      <c r="C3" s="605"/>
      <c r="D3" s="605"/>
      <c r="E3" s="605"/>
      <c r="F3" s="605"/>
      <c r="G3" s="605"/>
      <c r="H3" s="605"/>
      <c r="I3" s="605"/>
      <c r="J3" s="605"/>
      <c r="K3" s="605"/>
      <c r="L3" s="605"/>
      <c r="M3" s="605"/>
      <c r="N3" s="605"/>
      <c r="O3" s="605"/>
      <c r="P3" s="605"/>
      <c r="Q3" s="605"/>
      <c r="R3" s="605"/>
      <c r="S3" s="605"/>
      <c r="T3" s="605"/>
      <c r="U3" s="605"/>
      <c r="V3" s="605"/>
      <c r="W3" s="605"/>
      <c r="X3" s="605"/>
      <c r="Y3" s="605"/>
      <c r="Z3" s="605"/>
      <c r="AA3" s="605"/>
      <c r="AB3" s="605"/>
      <c r="AC3" s="605"/>
      <c r="AD3" s="605"/>
      <c r="AE3" s="605"/>
      <c r="AF3" s="605"/>
      <c r="AG3" s="605"/>
      <c r="AH3" s="605"/>
      <c r="AI3" s="605"/>
      <c r="AJ3" s="605"/>
      <c r="AK3" s="605"/>
      <c r="AL3" s="605"/>
      <c r="AM3" s="605"/>
      <c r="AN3" s="70"/>
      <c r="AO3" s="70"/>
      <c r="AP3" s="70"/>
      <c r="AQ3" s="70"/>
      <c r="AR3" s="70"/>
      <c r="AS3" s="89"/>
      <c r="AT3" s="89"/>
      <c r="AU3" s="89"/>
      <c r="AV3" s="89"/>
      <c r="AW3" s="89"/>
      <c r="AX3" s="89"/>
      <c r="AY3" s="89"/>
      <c r="AZ3" s="89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  <c r="BM3" s="70"/>
      <c r="BN3" s="70"/>
      <c r="BO3" s="70"/>
      <c r="BP3" s="70"/>
      <c r="BQ3" s="70"/>
      <c r="BR3" s="70"/>
      <c r="BS3" s="70"/>
      <c r="BT3" s="70"/>
      <c r="BU3" s="70"/>
      <c r="BV3" s="70"/>
      <c r="BW3" s="70"/>
      <c r="BX3" s="70"/>
      <c r="BY3" s="70"/>
      <c r="BZ3" s="70"/>
      <c r="CA3" s="70"/>
      <c r="CB3" s="70"/>
      <c r="CC3" s="70"/>
      <c r="CD3" s="70"/>
      <c r="CE3" s="70"/>
      <c r="CF3" s="70"/>
      <c r="CG3" s="70"/>
      <c r="CH3" s="70"/>
      <c r="CI3" s="70"/>
      <c r="CJ3" s="70"/>
      <c r="CK3" s="70"/>
    </row>
    <row r="4" spans="1:89" s="80" customFormat="1" ht="12.75" x14ac:dyDescent="0.2">
      <c r="A4" s="53"/>
      <c r="B4" s="53"/>
      <c r="C4" s="53"/>
      <c r="D4" s="70"/>
      <c r="E4" s="89"/>
      <c r="F4" s="89"/>
      <c r="G4" s="89"/>
      <c r="H4" s="93"/>
      <c r="I4" s="89"/>
      <c r="J4" s="89"/>
      <c r="K4" s="89"/>
      <c r="L4" s="89"/>
      <c r="M4" s="70"/>
      <c r="N4" s="70"/>
      <c r="O4" s="610" t="str">
        <f>'10'!G4</f>
        <v>2 квартал</v>
      </c>
      <c r="P4" s="614"/>
      <c r="Q4" s="605"/>
      <c r="R4" s="605"/>
      <c r="S4" s="541">
        <f>'10'!J4</f>
        <v>2026</v>
      </c>
      <c r="T4" s="70" t="s">
        <v>24</v>
      </c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89"/>
      <c r="AT4" s="89"/>
      <c r="AU4" s="89"/>
      <c r="AV4" s="89"/>
      <c r="AW4" s="89"/>
      <c r="AX4" s="89"/>
      <c r="AY4" s="89"/>
      <c r="AZ4" s="89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</row>
    <row r="5" spans="1:89" x14ac:dyDescent="0.25">
      <c r="A5" s="53"/>
      <c r="B5" s="53"/>
      <c r="C5" s="53"/>
      <c r="D5" s="70"/>
      <c r="E5" s="89"/>
      <c r="F5" s="89"/>
      <c r="G5" s="89"/>
      <c r="H5" s="93"/>
      <c r="I5" s="89"/>
      <c r="J5" s="89"/>
      <c r="K5" s="89"/>
      <c r="L5" s="89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89"/>
      <c r="AT5" s="89"/>
      <c r="AU5" s="89"/>
      <c r="AV5" s="89"/>
      <c r="AW5" s="89"/>
      <c r="AX5" s="89"/>
      <c r="AY5" s="89"/>
      <c r="AZ5" s="89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1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</row>
    <row r="6" spans="1:89" s="80" customFormat="1" ht="12.75" customHeight="1" x14ac:dyDescent="0.2">
      <c r="A6" s="53"/>
      <c r="B6" s="53"/>
      <c r="C6" s="53"/>
      <c r="D6" s="70"/>
      <c r="E6" s="89"/>
      <c r="F6" s="89"/>
      <c r="G6" s="89"/>
      <c r="H6" s="93"/>
      <c r="I6" s="649" t="s">
        <v>27</v>
      </c>
      <c r="J6" s="649"/>
      <c r="K6" s="649"/>
      <c r="L6" s="649"/>
      <c r="M6" s="649"/>
      <c r="N6" s="614" t="s">
        <v>181</v>
      </c>
      <c r="O6" s="614"/>
      <c r="P6" s="614"/>
      <c r="Q6" s="614"/>
      <c r="R6" s="614"/>
      <c r="S6" s="614"/>
      <c r="T6" s="614"/>
      <c r="U6" s="614"/>
      <c r="V6" s="614"/>
      <c r="W6" s="614"/>
      <c r="X6" s="614"/>
      <c r="Y6" s="614"/>
      <c r="Z6" s="614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89"/>
      <c r="AT6" s="89"/>
      <c r="AU6" s="89"/>
      <c r="AV6" s="89"/>
      <c r="AW6" s="89"/>
      <c r="AX6" s="89"/>
      <c r="AY6" s="89"/>
      <c r="AZ6" s="89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</row>
    <row r="7" spans="1:89" s="24" customFormat="1" ht="12.75" x14ac:dyDescent="0.2">
      <c r="A7" s="53"/>
      <c r="B7" s="53"/>
      <c r="C7" s="53"/>
      <c r="D7" s="70"/>
      <c r="E7" s="89"/>
      <c r="F7" s="89"/>
      <c r="G7" s="89"/>
      <c r="H7" s="93"/>
      <c r="I7" s="89"/>
      <c r="J7" s="89"/>
      <c r="K7" s="89"/>
      <c r="L7" s="89"/>
      <c r="M7" s="70"/>
      <c r="N7" s="664" t="s">
        <v>5</v>
      </c>
      <c r="O7" s="664"/>
      <c r="P7" s="664"/>
      <c r="Q7" s="664"/>
      <c r="R7" s="664"/>
      <c r="S7" s="664"/>
      <c r="T7" s="664"/>
      <c r="U7" s="664"/>
      <c r="V7" s="664"/>
      <c r="W7" s="664"/>
      <c r="X7" s="664"/>
      <c r="Y7" s="664"/>
      <c r="Z7" s="664"/>
      <c r="AA7" s="74"/>
      <c r="AB7" s="70"/>
      <c r="AC7" s="70"/>
      <c r="AD7" s="70"/>
      <c r="AE7" s="70"/>
      <c r="AF7" s="70"/>
      <c r="AG7" s="70"/>
      <c r="AH7" s="70"/>
      <c r="AI7" s="70"/>
      <c r="AJ7" s="74"/>
      <c r="AK7" s="74"/>
      <c r="AL7" s="70"/>
      <c r="AM7" s="70"/>
      <c r="AN7" s="70"/>
      <c r="AO7" s="70"/>
      <c r="AP7" s="70"/>
      <c r="AQ7" s="70"/>
      <c r="AR7" s="70"/>
      <c r="AS7" s="89"/>
      <c r="AT7" s="89"/>
      <c r="AU7" s="89"/>
      <c r="AV7" s="89"/>
      <c r="AW7" s="89"/>
      <c r="AX7" s="89"/>
      <c r="AY7" s="89"/>
      <c r="AZ7" s="89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</row>
    <row r="8" spans="1:89" x14ac:dyDescent="0.25">
      <c r="A8" s="53"/>
      <c r="B8" s="53"/>
      <c r="C8" s="53"/>
      <c r="D8" s="70"/>
      <c r="E8" s="89"/>
      <c r="F8" s="89"/>
      <c r="G8" s="89"/>
      <c r="H8" s="93"/>
      <c r="I8" s="89"/>
      <c r="J8" s="89"/>
      <c r="K8" s="89"/>
      <c r="L8" s="89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1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1"/>
      <c r="AS8" s="90"/>
      <c r="AT8" s="90"/>
      <c r="AU8" s="90"/>
      <c r="AV8" s="89"/>
      <c r="AW8" s="90"/>
      <c r="AX8" s="90"/>
      <c r="AY8" s="89"/>
      <c r="AZ8" s="89"/>
      <c r="BA8" s="71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1"/>
      <c r="CB8" s="70"/>
      <c r="CC8" s="70"/>
      <c r="CD8" s="70"/>
      <c r="CE8" s="70"/>
      <c r="CF8" s="70"/>
      <c r="CG8" s="70"/>
      <c r="CH8" s="70"/>
      <c r="CI8" s="70"/>
      <c r="CJ8" s="70"/>
      <c r="CK8" s="70"/>
    </row>
    <row r="9" spans="1:89" s="80" customFormat="1" ht="12.75" x14ac:dyDescent="0.2">
      <c r="A9" s="53"/>
      <c r="B9" s="53"/>
      <c r="C9" s="53"/>
      <c r="D9" s="70"/>
      <c r="E9" s="89"/>
      <c r="F9" s="89"/>
      <c r="G9" s="89"/>
      <c r="H9" s="93"/>
      <c r="I9" s="89"/>
      <c r="J9" s="89"/>
      <c r="K9" s="89"/>
      <c r="L9" s="89"/>
      <c r="M9" s="70"/>
      <c r="N9" s="70"/>
      <c r="O9" s="70"/>
      <c r="P9" s="70"/>
      <c r="Q9" s="70"/>
      <c r="R9" s="81" t="s">
        <v>6</v>
      </c>
      <c r="S9" s="541">
        <f>'10'!J9</f>
        <v>2026</v>
      </c>
      <c r="T9" s="70" t="s">
        <v>7</v>
      </c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89"/>
      <c r="AT9" s="89"/>
      <c r="AU9" s="89"/>
      <c r="AV9" s="89"/>
      <c r="AW9" s="89"/>
      <c r="AX9" s="89"/>
      <c r="AY9" s="89"/>
      <c r="AZ9" s="89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70"/>
      <c r="BX9" s="70"/>
      <c r="BY9" s="70"/>
      <c r="BZ9" s="70"/>
      <c r="CA9" s="70"/>
      <c r="CB9" s="70"/>
      <c r="CC9" s="70"/>
      <c r="CD9" s="70"/>
      <c r="CE9" s="70"/>
      <c r="CF9" s="70"/>
      <c r="CG9" s="70"/>
      <c r="CH9" s="70"/>
      <c r="CI9" s="70"/>
      <c r="CJ9" s="70"/>
      <c r="CK9" s="70"/>
    </row>
    <row r="10" spans="1:89" x14ac:dyDescent="0.25">
      <c r="A10" s="53"/>
      <c r="B10" s="53"/>
      <c r="C10" s="53"/>
      <c r="D10" s="70"/>
      <c r="E10" s="89"/>
      <c r="F10" s="89"/>
      <c r="G10" s="89"/>
      <c r="H10" s="93"/>
      <c r="I10" s="89"/>
      <c r="J10" s="89"/>
      <c r="K10" s="89"/>
      <c r="L10" s="89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1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89"/>
      <c r="AT10" s="89"/>
      <c r="AU10" s="89"/>
      <c r="AV10" s="89"/>
      <c r="AW10" s="89"/>
      <c r="AX10" s="89"/>
      <c r="AY10" s="89"/>
      <c r="AZ10" s="90"/>
      <c r="BA10" s="70"/>
      <c r="BB10" s="70"/>
      <c r="BC10" s="70"/>
      <c r="BD10" s="71"/>
      <c r="BE10" s="70"/>
      <c r="BF10" s="71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70"/>
      <c r="CA10" s="71"/>
      <c r="CB10" s="70"/>
      <c r="CC10" s="70"/>
      <c r="CD10" s="70"/>
      <c r="CE10" s="70"/>
      <c r="CF10" s="70"/>
      <c r="CG10" s="70"/>
      <c r="CH10" s="70"/>
      <c r="CI10" s="70"/>
      <c r="CJ10" s="70"/>
      <c r="CK10" s="70"/>
    </row>
    <row r="11" spans="1:89" s="80" customFormat="1" ht="12.75" customHeight="1" x14ac:dyDescent="0.2">
      <c r="A11" s="53"/>
      <c r="B11" s="53"/>
      <c r="C11" s="53"/>
      <c r="D11" s="70"/>
      <c r="E11" s="91"/>
      <c r="F11" s="89"/>
      <c r="G11" s="89"/>
      <c r="H11" s="93"/>
      <c r="I11" s="618" t="s">
        <v>8</v>
      </c>
      <c r="J11" s="618"/>
      <c r="K11" s="618"/>
      <c r="L11" s="618"/>
      <c r="M11" s="618"/>
      <c r="N11" s="618"/>
      <c r="O11" s="618"/>
      <c r="P11" s="618"/>
      <c r="Q11" s="667" t="str">
        <f>'10'!H11</f>
        <v>приказ министра энергетики МО №146 от 25.12.2025</v>
      </c>
      <c r="R11" s="614"/>
      <c r="S11" s="614"/>
      <c r="T11" s="614"/>
      <c r="U11" s="614"/>
      <c r="V11" s="614"/>
      <c r="W11" s="614"/>
      <c r="X11" s="614"/>
      <c r="Y11" s="614"/>
      <c r="Z11" s="82"/>
      <c r="AA11" s="82"/>
      <c r="AB11" s="82"/>
      <c r="AC11" s="83"/>
      <c r="AD11" s="83"/>
      <c r="AE11" s="83"/>
      <c r="AF11" s="83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89"/>
      <c r="AT11" s="89"/>
      <c r="AU11" s="89"/>
      <c r="AV11" s="89"/>
      <c r="AW11" s="89"/>
      <c r="AX11" s="89"/>
      <c r="AY11" s="90"/>
      <c r="AZ11" s="89"/>
      <c r="BA11" s="70"/>
      <c r="BB11" s="70"/>
      <c r="BC11" s="70"/>
      <c r="BD11" s="70"/>
      <c r="BE11" s="70"/>
      <c r="BF11" s="70"/>
      <c r="BG11" s="70"/>
      <c r="BH11" s="70"/>
      <c r="BI11" s="70"/>
      <c r="BJ11" s="70"/>
      <c r="BK11" s="70"/>
      <c r="BL11" s="70"/>
      <c r="BM11" s="70"/>
      <c r="BN11" s="70"/>
      <c r="BO11" s="70"/>
      <c r="BP11" s="70"/>
      <c r="BQ11" s="70"/>
      <c r="BR11" s="70"/>
      <c r="BS11" s="70"/>
      <c r="BT11" s="70"/>
      <c r="BU11" s="70"/>
      <c r="BV11" s="70"/>
      <c r="BW11" s="70"/>
      <c r="BX11" s="70"/>
      <c r="BY11" s="70"/>
      <c r="BZ11" s="70"/>
      <c r="CA11" s="70"/>
      <c r="CB11" s="70"/>
      <c r="CC11" s="70"/>
      <c r="CD11" s="70"/>
      <c r="CE11" s="70"/>
      <c r="CF11" s="70"/>
      <c r="CG11" s="70"/>
      <c r="CH11" s="71"/>
      <c r="CI11" s="70"/>
      <c r="CJ11" s="70"/>
      <c r="CK11" s="70"/>
    </row>
    <row r="12" spans="1:89" s="24" customFormat="1" ht="12.75" x14ac:dyDescent="0.2">
      <c r="A12" s="53"/>
      <c r="B12" s="53"/>
      <c r="C12" s="53"/>
      <c r="D12" s="70"/>
      <c r="E12" s="89"/>
      <c r="F12" s="89"/>
      <c r="G12" s="89"/>
      <c r="H12" s="93"/>
      <c r="I12" s="89"/>
      <c r="J12" s="89"/>
      <c r="K12" s="89"/>
      <c r="L12" s="89"/>
      <c r="M12" s="70"/>
      <c r="N12" s="70"/>
      <c r="O12" s="70"/>
      <c r="P12" s="70"/>
      <c r="Q12" s="665" t="s">
        <v>9</v>
      </c>
      <c r="R12" s="665"/>
      <c r="S12" s="665"/>
      <c r="T12" s="665"/>
      <c r="U12" s="665"/>
      <c r="V12" s="665"/>
      <c r="W12" s="665"/>
      <c r="X12" s="665"/>
      <c r="Y12" s="665"/>
      <c r="Z12" s="665"/>
      <c r="AA12" s="665"/>
      <c r="AB12" s="665"/>
      <c r="AC12" s="74"/>
      <c r="AD12" s="74"/>
      <c r="AE12" s="74"/>
      <c r="AF12" s="74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89"/>
      <c r="AT12" s="89"/>
      <c r="AU12" s="89"/>
      <c r="AV12" s="89"/>
      <c r="AW12" s="89"/>
      <c r="AX12" s="91"/>
      <c r="AY12" s="89"/>
      <c r="AZ12" s="89"/>
      <c r="BA12" s="70"/>
      <c r="BB12" s="70"/>
      <c r="BC12" s="70"/>
      <c r="BD12" s="70"/>
      <c r="BE12" s="70"/>
      <c r="BF12" s="70"/>
      <c r="BG12" s="70"/>
      <c r="BH12" s="70"/>
      <c r="BI12" s="70"/>
      <c r="BJ12" s="70"/>
      <c r="BK12" s="70"/>
      <c r="BL12" s="70"/>
      <c r="BM12" s="70"/>
      <c r="BN12" s="70"/>
      <c r="BO12" s="70"/>
      <c r="BP12" s="70"/>
      <c r="BQ12" s="70"/>
      <c r="BR12" s="70"/>
      <c r="BS12" s="70"/>
      <c r="BT12" s="70"/>
      <c r="BU12" s="70"/>
      <c r="BV12" s="70"/>
      <c r="BW12" s="70"/>
      <c r="BX12" s="70"/>
      <c r="BY12" s="70"/>
      <c r="BZ12" s="70"/>
      <c r="CA12" s="666"/>
      <c r="CB12" s="666"/>
      <c r="CC12" s="666"/>
      <c r="CD12" s="666"/>
      <c r="CE12" s="666"/>
      <c r="CF12" s="666"/>
      <c r="CG12" s="70"/>
      <c r="CH12" s="70"/>
      <c r="CI12" s="70"/>
      <c r="CJ12" s="70"/>
      <c r="CK12" s="70"/>
    </row>
    <row r="13" spans="1:89" s="19" customFormat="1" ht="12.75" x14ac:dyDescent="0.2">
      <c r="A13" s="53"/>
      <c r="B13" s="53"/>
      <c r="C13" s="53"/>
      <c r="D13" s="70"/>
      <c r="E13" s="89"/>
      <c r="F13" s="90"/>
      <c r="G13" s="94"/>
      <c r="H13" s="95"/>
      <c r="I13" s="95"/>
      <c r="J13" s="95"/>
      <c r="K13" s="95"/>
      <c r="L13" s="95"/>
      <c r="M13" s="74"/>
      <c r="N13" s="74"/>
      <c r="O13" s="74"/>
      <c r="P13" s="74"/>
      <c r="Q13" s="74"/>
      <c r="R13" s="74"/>
      <c r="S13" s="74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89"/>
      <c r="AT13" s="89"/>
      <c r="AU13" s="89"/>
      <c r="AV13" s="89"/>
      <c r="AW13" s="89"/>
      <c r="AX13" s="89"/>
      <c r="AY13" s="89"/>
      <c r="AZ13" s="89"/>
      <c r="BA13" s="70"/>
      <c r="BB13" s="70"/>
      <c r="BC13" s="70"/>
      <c r="BD13" s="70"/>
      <c r="BE13" s="70"/>
      <c r="BF13" s="70"/>
      <c r="BG13" s="70"/>
      <c r="BH13" s="70"/>
      <c r="BI13" s="70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0"/>
      <c r="BU13" s="70"/>
      <c r="BV13" s="70"/>
      <c r="BW13" s="70"/>
      <c r="BX13" s="70"/>
      <c r="BY13" s="70"/>
      <c r="BZ13" s="70"/>
      <c r="CA13" s="70"/>
      <c r="CB13" s="70"/>
      <c r="CC13" s="70"/>
      <c r="CD13" s="70"/>
      <c r="CE13" s="70"/>
      <c r="CF13" s="70"/>
      <c r="CG13" s="70"/>
      <c r="CH13" s="70"/>
      <c r="CI13" s="70"/>
      <c r="CJ13" s="70"/>
      <c r="CK13" s="70"/>
    </row>
    <row r="14" spans="1:89" s="84" customFormat="1" ht="10.5" customHeight="1" x14ac:dyDescent="0.2">
      <c r="A14" s="609" t="s">
        <v>10</v>
      </c>
      <c r="B14" s="609" t="s">
        <v>11</v>
      </c>
      <c r="C14" s="609" t="s">
        <v>175</v>
      </c>
      <c r="D14" s="609" t="s">
        <v>38</v>
      </c>
      <c r="E14" s="650" t="s">
        <v>39</v>
      </c>
      <c r="F14" s="650"/>
      <c r="G14" s="650"/>
      <c r="H14" s="650"/>
      <c r="I14" s="650"/>
      <c r="J14" s="650"/>
      <c r="K14" s="650"/>
      <c r="L14" s="650"/>
      <c r="M14" s="650"/>
      <c r="N14" s="650"/>
      <c r="O14" s="650"/>
      <c r="P14" s="650"/>
      <c r="Q14" s="650"/>
      <c r="R14" s="650"/>
      <c r="S14" s="650"/>
      <c r="T14" s="650"/>
      <c r="U14" s="650"/>
      <c r="V14" s="650"/>
      <c r="W14" s="650"/>
      <c r="X14" s="650"/>
      <c r="Y14" s="650"/>
      <c r="Z14" s="650"/>
      <c r="AA14" s="650"/>
      <c r="AB14" s="650"/>
      <c r="AC14" s="650"/>
      <c r="AD14" s="650"/>
      <c r="AE14" s="650"/>
      <c r="AF14" s="650"/>
      <c r="AG14" s="650"/>
      <c r="AH14" s="650"/>
      <c r="AI14" s="650"/>
      <c r="AJ14" s="650"/>
      <c r="AK14" s="650"/>
      <c r="AL14" s="650"/>
      <c r="AM14" s="650"/>
      <c r="AN14" s="663" t="s">
        <v>1107</v>
      </c>
      <c r="AO14" s="663"/>
      <c r="AP14" s="663"/>
      <c r="AQ14" s="663"/>
      <c r="AR14" s="663"/>
      <c r="AS14" s="663"/>
      <c r="AT14" s="663"/>
      <c r="AU14" s="663"/>
      <c r="AV14" s="663"/>
      <c r="AW14" s="663"/>
      <c r="AX14" s="663"/>
      <c r="AY14" s="663"/>
      <c r="AZ14" s="663"/>
      <c r="BA14" s="663"/>
      <c r="BB14" s="663"/>
      <c r="BC14" s="663"/>
      <c r="BD14" s="663"/>
      <c r="BE14" s="663"/>
      <c r="BF14" s="663"/>
      <c r="BG14" s="663"/>
      <c r="BH14" s="663"/>
      <c r="BI14" s="663"/>
      <c r="BJ14" s="663"/>
      <c r="BK14" s="663"/>
      <c r="BL14" s="663"/>
      <c r="BM14" s="663"/>
      <c r="BN14" s="663"/>
      <c r="BO14" s="663"/>
      <c r="BP14" s="663"/>
      <c r="BQ14" s="663"/>
      <c r="BR14" s="663"/>
      <c r="BS14" s="663"/>
      <c r="BT14" s="663"/>
      <c r="BU14" s="663"/>
      <c r="BV14" s="663"/>
      <c r="BW14" s="663"/>
      <c r="BX14" s="663"/>
      <c r="BY14" s="663"/>
      <c r="BZ14" s="663"/>
      <c r="CA14" s="663"/>
      <c r="CB14" s="663"/>
      <c r="CC14" s="663"/>
      <c r="CD14" s="663"/>
      <c r="CE14" s="663"/>
      <c r="CF14" s="663"/>
      <c r="CG14" s="609" t="s">
        <v>40</v>
      </c>
      <c r="CH14" s="609"/>
      <c r="CI14" s="609"/>
      <c r="CJ14" s="609"/>
      <c r="CK14" s="609" t="s">
        <v>3</v>
      </c>
    </row>
    <row r="15" spans="1:89" s="84" customFormat="1" ht="10.5" customHeight="1" x14ac:dyDescent="0.2">
      <c r="A15" s="609"/>
      <c r="B15" s="609"/>
      <c r="C15" s="609"/>
      <c r="D15" s="609"/>
      <c r="E15" s="660" t="s">
        <v>0</v>
      </c>
      <c r="F15" s="661"/>
      <c r="G15" s="661"/>
      <c r="H15" s="661"/>
      <c r="I15" s="661"/>
      <c r="J15" s="661"/>
      <c r="K15" s="661"/>
      <c r="L15" s="661"/>
      <c r="M15" s="661"/>
      <c r="N15" s="661"/>
      <c r="O15" s="661"/>
      <c r="P15" s="661"/>
      <c r="Q15" s="661"/>
      <c r="R15" s="661"/>
      <c r="S15" s="661"/>
      <c r="T15" s="661"/>
      <c r="U15" s="661"/>
      <c r="V15" s="661"/>
      <c r="W15" s="661"/>
      <c r="X15" s="661"/>
      <c r="Y15" s="661"/>
      <c r="Z15" s="661"/>
      <c r="AA15" s="661"/>
      <c r="AB15" s="661"/>
      <c r="AC15" s="661"/>
      <c r="AD15" s="661"/>
      <c r="AE15" s="661"/>
      <c r="AF15" s="661"/>
      <c r="AG15" s="661"/>
      <c r="AH15" s="661"/>
      <c r="AI15" s="661"/>
      <c r="AJ15" s="661"/>
      <c r="AK15" s="661"/>
      <c r="AL15" s="661"/>
      <c r="AM15" s="661"/>
      <c r="AN15" s="661"/>
      <c r="AO15" s="661"/>
      <c r="AP15" s="661"/>
      <c r="AQ15" s="661"/>
      <c r="AR15" s="662"/>
      <c r="AS15" s="668" t="s">
        <v>1</v>
      </c>
      <c r="AT15" s="669"/>
      <c r="AU15" s="669"/>
      <c r="AV15" s="669"/>
      <c r="AW15" s="669"/>
      <c r="AX15" s="669"/>
      <c r="AY15" s="669"/>
      <c r="AZ15" s="669"/>
      <c r="BA15" s="669"/>
      <c r="BB15" s="669"/>
      <c r="BC15" s="669"/>
      <c r="BD15" s="669"/>
      <c r="BE15" s="669"/>
      <c r="BF15" s="669"/>
      <c r="BG15" s="669"/>
      <c r="BH15" s="669"/>
      <c r="BI15" s="669"/>
      <c r="BJ15" s="669"/>
      <c r="BK15" s="669"/>
      <c r="BL15" s="669"/>
      <c r="BM15" s="669"/>
      <c r="BN15" s="669"/>
      <c r="BO15" s="669"/>
      <c r="BP15" s="669"/>
      <c r="BQ15" s="669"/>
      <c r="BR15" s="669"/>
      <c r="BS15" s="669"/>
      <c r="BT15" s="669"/>
      <c r="BU15" s="669"/>
      <c r="BV15" s="669"/>
      <c r="BW15" s="669"/>
      <c r="BX15" s="669"/>
      <c r="BY15" s="669"/>
      <c r="BZ15" s="669"/>
      <c r="CA15" s="669"/>
      <c r="CB15" s="669"/>
      <c r="CC15" s="669"/>
      <c r="CD15" s="669"/>
      <c r="CE15" s="669"/>
      <c r="CF15" s="670"/>
      <c r="CG15" s="609"/>
      <c r="CH15" s="609"/>
      <c r="CI15" s="609"/>
      <c r="CJ15" s="609"/>
      <c r="CK15" s="609"/>
    </row>
    <row r="16" spans="1:89" s="84" customFormat="1" ht="10.5" customHeight="1" x14ac:dyDescent="0.2">
      <c r="A16" s="609"/>
      <c r="B16" s="609"/>
      <c r="C16" s="609"/>
      <c r="D16" s="609"/>
      <c r="E16" s="651" t="s">
        <v>14</v>
      </c>
      <c r="F16" s="652"/>
      <c r="G16" s="652"/>
      <c r="H16" s="652"/>
      <c r="I16" s="652"/>
      <c r="J16" s="652"/>
      <c r="K16" s="652"/>
      <c r="L16" s="653"/>
      <c r="M16" s="654" t="s">
        <v>285</v>
      </c>
      <c r="N16" s="655"/>
      <c r="O16" s="655"/>
      <c r="P16" s="655"/>
      <c r="Q16" s="655"/>
      <c r="R16" s="655"/>
      <c r="S16" s="655"/>
      <c r="T16" s="656"/>
      <c r="U16" s="654" t="s">
        <v>286</v>
      </c>
      <c r="V16" s="655"/>
      <c r="W16" s="655"/>
      <c r="X16" s="655"/>
      <c r="Y16" s="655"/>
      <c r="Z16" s="655"/>
      <c r="AA16" s="655"/>
      <c r="AB16" s="656"/>
      <c r="AC16" s="654" t="s">
        <v>287</v>
      </c>
      <c r="AD16" s="655"/>
      <c r="AE16" s="655"/>
      <c r="AF16" s="655"/>
      <c r="AG16" s="655"/>
      <c r="AH16" s="655"/>
      <c r="AI16" s="655"/>
      <c r="AJ16" s="656"/>
      <c r="AK16" s="654" t="s">
        <v>288</v>
      </c>
      <c r="AL16" s="655"/>
      <c r="AM16" s="655"/>
      <c r="AN16" s="655"/>
      <c r="AO16" s="655"/>
      <c r="AP16" s="655"/>
      <c r="AQ16" s="655"/>
      <c r="AR16" s="656"/>
      <c r="AS16" s="651" t="s">
        <v>14</v>
      </c>
      <c r="AT16" s="652"/>
      <c r="AU16" s="652"/>
      <c r="AV16" s="652"/>
      <c r="AW16" s="652"/>
      <c r="AX16" s="652"/>
      <c r="AY16" s="652"/>
      <c r="AZ16" s="653"/>
      <c r="BA16" s="651" t="s">
        <v>285</v>
      </c>
      <c r="BB16" s="652"/>
      <c r="BC16" s="652"/>
      <c r="BD16" s="652"/>
      <c r="BE16" s="652"/>
      <c r="BF16" s="652"/>
      <c r="BG16" s="652"/>
      <c r="BH16" s="653"/>
      <c r="BI16" s="651" t="s">
        <v>286</v>
      </c>
      <c r="BJ16" s="652"/>
      <c r="BK16" s="652"/>
      <c r="BL16" s="652"/>
      <c r="BM16" s="652"/>
      <c r="BN16" s="652"/>
      <c r="BO16" s="652"/>
      <c r="BP16" s="653"/>
      <c r="BQ16" s="651" t="s">
        <v>287</v>
      </c>
      <c r="BR16" s="652"/>
      <c r="BS16" s="652"/>
      <c r="BT16" s="652"/>
      <c r="BU16" s="652"/>
      <c r="BV16" s="652"/>
      <c r="BW16" s="652"/>
      <c r="BX16" s="653"/>
      <c r="BY16" s="651" t="s">
        <v>288</v>
      </c>
      <c r="BZ16" s="652"/>
      <c r="CA16" s="652"/>
      <c r="CB16" s="652"/>
      <c r="CC16" s="652"/>
      <c r="CD16" s="652"/>
      <c r="CE16" s="652"/>
      <c r="CF16" s="653"/>
      <c r="CG16" s="609"/>
      <c r="CH16" s="609"/>
      <c r="CI16" s="609"/>
      <c r="CJ16" s="609"/>
      <c r="CK16" s="609"/>
    </row>
    <row r="17" spans="1:90" s="84" customFormat="1" ht="51" x14ac:dyDescent="0.2">
      <c r="A17" s="609"/>
      <c r="B17" s="609"/>
      <c r="C17" s="609"/>
      <c r="D17" s="609"/>
      <c r="E17" s="327" t="s">
        <v>41</v>
      </c>
      <c r="F17" s="651" t="s">
        <v>42</v>
      </c>
      <c r="G17" s="652"/>
      <c r="H17" s="652"/>
      <c r="I17" s="652"/>
      <c r="J17" s="652"/>
      <c r="K17" s="652"/>
      <c r="L17" s="653"/>
      <c r="M17" s="316" t="s">
        <v>41</v>
      </c>
      <c r="N17" s="657" t="s">
        <v>42</v>
      </c>
      <c r="O17" s="658"/>
      <c r="P17" s="658"/>
      <c r="Q17" s="658"/>
      <c r="R17" s="658"/>
      <c r="S17" s="658"/>
      <c r="T17" s="659"/>
      <c r="U17" s="316" t="s">
        <v>41</v>
      </c>
      <c r="V17" s="657" t="s">
        <v>42</v>
      </c>
      <c r="W17" s="658"/>
      <c r="X17" s="658"/>
      <c r="Y17" s="658"/>
      <c r="Z17" s="658"/>
      <c r="AA17" s="658"/>
      <c r="AB17" s="659"/>
      <c r="AC17" s="316" t="s">
        <v>41</v>
      </c>
      <c r="AD17" s="657" t="s">
        <v>42</v>
      </c>
      <c r="AE17" s="658"/>
      <c r="AF17" s="658"/>
      <c r="AG17" s="658"/>
      <c r="AH17" s="658"/>
      <c r="AI17" s="658"/>
      <c r="AJ17" s="659"/>
      <c r="AK17" s="316" t="s">
        <v>41</v>
      </c>
      <c r="AL17" s="657" t="s">
        <v>42</v>
      </c>
      <c r="AM17" s="658"/>
      <c r="AN17" s="658"/>
      <c r="AO17" s="658"/>
      <c r="AP17" s="658"/>
      <c r="AQ17" s="658"/>
      <c r="AR17" s="659"/>
      <c r="AS17" s="327" t="s">
        <v>41</v>
      </c>
      <c r="AT17" s="651" t="s">
        <v>42</v>
      </c>
      <c r="AU17" s="652"/>
      <c r="AV17" s="652"/>
      <c r="AW17" s="652"/>
      <c r="AX17" s="652"/>
      <c r="AY17" s="652"/>
      <c r="AZ17" s="653"/>
      <c r="BA17" s="327" t="s">
        <v>41</v>
      </c>
      <c r="BB17" s="671" t="s">
        <v>42</v>
      </c>
      <c r="BC17" s="672"/>
      <c r="BD17" s="672"/>
      <c r="BE17" s="672"/>
      <c r="BF17" s="672"/>
      <c r="BG17" s="672"/>
      <c r="BH17" s="673"/>
      <c r="BI17" s="327" t="s">
        <v>41</v>
      </c>
      <c r="BJ17" s="671" t="s">
        <v>42</v>
      </c>
      <c r="BK17" s="672"/>
      <c r="BL17" s="672"/>
      <c r="BM17" s="672"/>
      <c r="BN17" s="672"/>
      <c r="BO17" s="672"/>
      <c r="BP17" s="673"/>
      <c r="BQ17" s="327" t="s">
        <v>41</v>
      </c>
      <c r="BR17" s="671" t="s">
        <v>42</v>
      </c>
      <c r="BS17" s="672"/>
      <c r="BT17" s="672"/>
      <c r="BU17" s="672"/>
      <c r="BV17" s="672"/>
      <c r="BW17" s="672"/>
      <c r="BX17" s="673"/>
      <c r="BY17" s="327" t="s">
        <v>41</v>
      </c>
      <c r="BZ17" s="671" t="s">
        <v>42</v>
      </c>
      <c r="CA17" s="672"/>
      <c r="CB17" s="672"/>
      <c r="CC17" s="672"/>
      <c r="CD17" s="672"/>
      <c r="CE17" s="672"/>
      <c r="CF17" s="673"/>
      <c r="CG17" s="609" t="s">
        <v>41</v>
      </c>
      <c r="CH17" s="609"/>
      <c r="CI17" s="609" t="s">
        <v>42</v>
      </c>
      <c r="CJ17" s="609"/>
      <c r="CK17" s="609"/>
    </row>
    <row r="18" spans="1:90" s="84" customFormat="1" ht="51.75" customHeight="1" x14ac:dyDescent="0.2">
      <c r="A18" s="609"/>
      <c r="B18" s="609"/>
      <c r="C18" s="609"/>
      <c r="D18" s="609"/>
      <c r="E18" s="328" t="s">
        <v>289</v>
      </c>
      <c r="F18" s="328" t="s">
        <v>289</v>
      </c>
      <c r="G18" s="329" t="s">
        <v>44</v>
      </c>
      <c r="H18" s="329" t="s">
        <v>45</v>
      </c>
      <c r="I18" s="329" t="s">
        <v>46</v>
      </c>
      <c r="J18" s="329" t="s">
        <v>47</v>
      </c>
      <c r="K18" s="329" t="s">
        <v>290</v>
      </c>
      <c r="L18" s="329" t="s">
        <v>291</v>
      </c>
      <c r="M18" s="217" t="s">
        <v>289</v>
      </c>
      <c r="N18" s="217" t="s">
        <v>289</v>
      </c>
      <c r="O18" s="201" t="s">
        <v>44</v>
      </c>
      <c r="P18" s="201" t="s">
        <v>45</v>
      </c>
      <c r="Q18" s="201" t="s">
        <v>46</v>
      </c>
      <c r="R18" s="201" t="s">
        <v>47</v>
      </c>
      <c r="S18" s="201" t="s">
        <v>290</v>
      </c>
      <c r="T18" s="201" t="s">
        <v>291</v>
      </c>
      <c r="U18" s="217" t="s">
        <v>289</v>
      </c>
      <c r="V18" s="217" t="s">
        <v>289</v>
      </c>
      <c r="W18" s="201" t="s">
        <v>44</v>
      </c>
      <c r="X18" s="201" t="s">
        <v>45</v>
      </c>
      <c r="Y18" s="201" t="s">
        <v>46</v>
      </c>
      <c r="Z18" s="201" t="s">
        <v>47</v>
      </c>
      <c r="AA18" s="201" t="s">
        <v>290</v>
      </c>
      <c r="AB18" s="201" t="s">
        <v>291</v>
      </c>
      <c r="AC18" s="217" t="s">
        <v>289</v>
      </c>
      <c r="AD18" s="217" t="s">
        <v>289</v>
      </c>
      <c r="AE18" s="201" t="s">
        <v>44</v>
      </c>
      <c r="AF18" s="201" t="s">
        <v>45</v>
      </c>
      <c r="AG18" s="201" t="s">
        <v>46</v>
      </c>
      <c r="AH18" s="201" t="s">
        <v>47</v>
      </c>
      <c r="AI18" s="201" t="s">
        <v>290</v>
      </c>
      <c r="AJ18" s="201" t="s">
        <v>291</v>
      </c>
      <c r="AK18" s="217" t="s">
        <v>289</v>
      </c>
      <c r="AL18" s="217" t="s">
        <v>289</v>
      </c>
      <c r="AM18" s="201" t="s">
        <v>44</v>
      </c>
      <c r="AN18" s="201" t="s">
        <v>45</v>
      </c>
      <c r="AO18" s="201" t="s">
        <v>46</v>
      </c>
      <c r="AP18" s="201" t="s">
        <v>47</v>
      </c>
      <c r="AQ18" s="201" t="s">
        <v>290</v>
      </c>
      <c r="AR18" s="201" t="s">
        <v>291</v>
      </c>
      <c r="AS18" s="328" t="s">
        <v>289</v>
      </c>
      <c r="AT18" s="328" t="s">
        <v>289</v>
      </c>
      <c r="AU18" s="329" t="s">
        <v>44</v>
      </c>
      <c r="AV18" s="329" t="s">
        <v>45</v>
      </c>
      <c r="AW18" s="329" t="s">
        <v>46</v>
      </c>
      <c r="AX18" s="329" t="s">
        <v>47</v>
      </c>
      <c r="AY18" s="329" t="s">
        <v>290</v>
      </c>
      <c r="AZ18" s="329" t="s">
        <v>291</v>
      </c>
      <c r="BA18" s="328" t="s">
        <v>289</v>
      </c>
      <c r="BB18" s="328" t="s">
        <v>289</v>
      </c>
      <c r="BC18" s="329" t="s">
        <v>44</v>
      </c>
      <c r="BD18" s="329" t="s">
        <v>45</v>
      </c>
      <c r="BE18" s="329" t="s">
        <v>46</v>
      </c>
      <c r="BF18" s="329" t="s">
        <v>47</v>
      </c>
      <c r="BG18" s="329" t="s">
        <v>290</v>
      </c>
      <c r="BH18" s="329" t="s">
        <v>291</v>
      </c>
      <c r="BI18" s="328" t="s">
        <v>289</v>
      </c>
      <c r="BJ18" s="328" t="s">
        <v>289</v>
      </c>
      <c r="BK18" s="329" t="s">
        <v>44</v>
      </c>
      <c r="BL18" s="329" t="s">
        <v>45</v>
      </c>
      <c r="BM18" s="329" t="s">
        <v>46</v>
      </c>
      <c r="BN18" s="329" t="s">
        <v>47</v>
      </c>
      <c r="BO18" s="329" t="s">
        <v>290</v>
      </c>
      <c r="BP18" s="329" t="s">
        <v>291</v>
      </c>
      <c r="BQ18" s="328" t="s">
        <v>289</v>
      </c>
      <c r="BR18" s="328" t="s">
        <v>289</v>
      </c>
      <c r="BS18" s="329" t="s">
        <v>44</v>
      </c>
      <c r="BT18" s="329" t="s">
        <v>45</v>
      </c>
      <c r="BU18" s="329" t="s">
        <v>46</v>
      </c>
      <c r="BV18" s="329" t="s">
        <v>47</v>
      </c>
      <c r="BW18" s="329" t="s">
        <v>290</v>
      </c>
      <c r="BX18" s="329" t="s">
        <v>291</v>
      </c>
      <c r="BY18" s="328" t="s">
        <v>289</v>
      </c>
      <c r="BZ18" s="328" t="s">
        <v>289</v>
      </c>
      <c r="CA18" s="329" t="s">
        <v>44</v>
      </c>
      <c r="CB18" s="329" t="s">
        <v>45</v>
      </c>
      <c r="CC18" s="329" t="s">
        <v>46</v>
      </c>
      <c r="CD18" s="329" t="s">
        <v>47</v>
      </c>
      <c r="CE18" s="329" t="s">
        <v>290</v>
      </c>
      <c r="CF18" s="329" t="s">
        <v>291</v>
      </c>
      <c r="CG18" s="213" t="s">
        <v>43</v>
      </c>
      <c r="CH18" s="213" t="s">
        <v>2</v>
      </c>
      <c r="CI18" s="213" t="s">
        <v>43</v>
      </c>
      <c r="CJ18" s="213" t="s">
        <v>2</v>
      </c>
      <c r="CK18" s="609"/>
    </row>
    <row r="19" spans="1:90" s="84" customFormat="1" ht="26.45" customHeight="1" x14ac:dyDescent="0.2">
      <c r="A19" s="198">
        <v>1</v>
      </c>
      <c r="B19" s="198">
        <v>2</v>
      </c>
      <c r="C19" s="198">
        <v>3</v>
      </c>
      <c r="D19" s="198">
        <v>4</v>
      </c>
      <c r="E19" s="330" t="s">
        <v>48</v>
      </c>
      <c r="F19" s="330" t="s">
        <v>49</v>
      </c>
      <c r="G19" s="330" t="s">
        <v>50</v>
      </c>
      <c r="H19" s="330" t="s">
        <v>51</v>
      </c>
      <c r="I19" s="330" t="s">
        <v>52</v>
      </c>
      <c r="J19" s="330" t="s">
        <v>53</v>
      </c>
      <c r="K19" s="330" t="s">
        <v>54</v>
      </c>
      <c r="L19" s="330" t="s">
        <v>55</v>
      </c>
      <c r="M19" s="198" t="s">
        <v>56</v>
      </c>
      <c r="N19" s="198" t="s">
        <v>57</v>
      </c>
      <c r="O19" s="198" t="s">
        <v>58</v>
      </c>
      <c r="P19" s="198" t="s">
        <v>59</v>
      </c>
      <c r="Q19" s="198" t="s">
        <v>60</v>
      </c>
      <c r="R19" s="198" t="s">
        <v>61</v>
      </c>
      <c r="S19" s="198" t="s">
        <v>62</v>
      </c>
      <c r="T19" s="198" t="s">
        <v>63</v>
      </c>
      <c r="U19" s="198" t="s">
        <v>64</v>
      </c>
      <c r="V19" s="198" t="s">
        <v>65</v>
      </c>
      <c r="W19" s="198" t="s">
        <v>66</v>
      </c>
      <c r="X19" s="198" t="s">
        <v>67</v>
      </c>
      <c r="Y19" s="198" t="s">
        <v>68</v>
      </c>
      <c r="Z19" s="198" t="s">
        <v>69</v>
      </c>
      <c r="AA19" s="198" t="s">
        <v>70</v>
      </c>
      <c r="AB19" s="198" t="s">
        <v>71</v>
      </c>
      <c r="AC19" s="198" t="s">
        <v>72</v>
      </c>
      <c r="AD19" s="198" t="s">
        <v>73</v>
      </c>
      <c r="AE19" s="198" t="s">
        <v>74</v>
      </c>
      <c r="AF19" s="198" t="s">
        <v>75</v>
      </c>
      <c r="AG19" s="198" t="s">
        <v>76</v>
      </c>
      <c r="AH19" s="198" t="s">
        <v>77</v>
      </c>
      <c r="AI19" s="198" t="s">
        <v>78</v>
      </c>
      <c r="AJ19" s="198" t="s">
        <v>79</v>
      </c>
      <c r="AK19" s="198" t="s">
        <v>80</v>
      </c>
      <c r="AL19" s="198" t="s">
        <v>81</v>
      </c>
      <c r="AM19" s="198" t="s">
        <v>82</v>
      </c>
      <c r="AN19" s="198" t="s">
        <v>83</v>
      </c>
      <c r="AO19" s="198" t="s">
        <v>84</v>
      </c>
      <c r="AP19" s="198" t="s">
        <v>85</v>
      </c>
      <c r="AQ19" s="198" t="s">
        <v>86</v>
      </c>
      <c r="AR19" s="198" t="s">
        <v>87</v>
      </c>
      <c r="AS19" s="330" t="s">
        <v>88</v>
      </c>
      <c r="AT19" s="330" t="s">
        <v>89</v>
      </c>
      <c r="AU19" s="330" t="s">
        <v>90</v>
      </c>
      <c r="AV19" s="330" t="s">
        <v>91</v>
      </c>
      <c r="AW19" s="330" t="s">
        <v>92</v>
      </c>
      <c r="AX19" s="330" t="s">
        <v>93</v>
      </c>
      <c r="AY19" s="330" t="s">
        <v>94</v>
      </c>
      <c r="AZ19" s="330" t="s">
        <v>95</v>
      </c>
      <c r="BA19" s="198" t="s">
        <v>96</v>
      </c>
      <c r="BB19" s="198" t="s">
        <v>97</v>
      </c>
      <c r="BC19" s="198" t="s">
        <v>98</v>
      </c>
      <c r="BD19" s="198" t="s">
        <v>99</v>
      </c>
      <c r="BE19" s="198" t="s">
        <v>100</v>
      </c>
      <c r="BF19" s="198" t="s">
        <v>101</v>
      </c>
      <c r="BG19" s="198" t="s">
        <v>102</v>
      </c>
      <c r="BH19" s="198" t="s">
        <v>103</v>
      </c>
      <c r="BI19" s="198" t="s">
        <v>104</v>
      </c>
      <c r="BJ19" s="198" t="s">
        <v>105</v>
      </c>
      <c r="BK19" s="198" t="s">
        <v>106</v>
      </c>
      <c r="BL19" s="198" t="s">
        <v>107</v>
      </c>
      <c r="BM19" s="198"/>
      <c r="BN19" s="198"/>
      <c r="BO19" s="198"/>
      <c r="BP19" s="198"/>
      <c r="BQ19" s="198"/>
      <c r="BR19" s="198"/>
      <c r="BS19" s="198"/>
      <c r="BT19" s="198"/>
      <c r="BU19" s="198"/>
      <c r="BV19" s="198"/>
      <c r="BW19" s="198" t="s">
        <v>108</v>
      </c>
      <c r="BX19" s="198" t="s">
        <v>109</v>
      </c>
      <c r="BY19" s="198" t="s">
        <v>110</v>
      </c>
      <c r="BZ19" s="198" t="s">
        <v>111</v>
      </c>
      <c r="CA19" s="198" t="s">
        <v>112</v>
      </c>
      <c r="CB19" s="198" t="s">
        <v>113</v>
      </c>
      <c r="CC19" s="198" t="s">
        <v>114</v>
      </c>
      <c r="CD19" s="198" t="s">
        <v>115</v>
      </c>
      <c r="CE19" s="198" t="s">
        <v>116</v>
      </c>
      <c r="CF19" s="198" t="s">
        <v>117</v>
      </c>
      <c r="CG19" s="198">
        <v>7</v>
      </c>
      <c r="CH19" s="198">
        <v>8</v>
      </c>
      <c r="CI19" s="198">
        <v>9</v>
      </c>
      <c r="CJ19" s="198">
        <v>10</v>
      </c>
      <c r="CK19" s="198">
        <v>11</v>
      </c>
    </row>
    <row r="20" spans="1:90" s="313" customFormat="1" x14ac:dyDescent="0.2">
      <c r="A20" s="250">
        <v>0</v>
      </c>
      <c r="B20" s="261" t="s">
        <v>182</v>
      </c>
      <c r="C20" s="261" t="s">
        <v>183</v>
      </c>
      <c r="D20" s="231">
        <f>SUM(D21:D26)</f>
        <v>701.32304939000005</v>
      </c>
      <c r="E20" s="331">
        <f>SUM(E21:E26)</f>
        <v>0</v>
      </c>
      <c r="F20" s="332">
        <f t="shared" ref="F20:M20" si="0">SUM(F21:F26)</f>
        <v>145.18346333</v>
      </c>
      <c r="G20" s="333">
        <f t="shared" si="0"/>
        <v>3.78</v>
      </c>
      <c r="H20" s="331">
        <f t="shared" si="0"/>
        <v>0</v>
      </c>
      <c r="I20" s="333">
        <f t="shared" si="0"/>
        <v>8.4499999999999993</v>
      </c>
      <c r="J20" s="331">
        <f t="shared" si="0"/>
        <v>0</v>
      </c>
      <c r="K20" s="331">
        <f t="shared" si="0"/>
        <v>28</v>
      </c>
      <c r="L20" s="331">
        <f t="shared" si="0"/>
        <v>0</v>
      </c>
      <c r="M20" s="232">
        <f t="shared" si="0"/>
        <v>0</v>
      </c>
      <c r="N20" s="231">
        <f t="shared" ref="N20:U20" si="1">SUM(N21:N26)</f>
        <v>0</v>
      </c>
      <c r="O20" s="311">
        <f t="shared" si="1"/>
        <v>0</v>
      </c>
      <c r="P20" s="232">
        <f t="shared" si="1"/>
        <v>0</v>
      </c>
      <c r="Q20" s="232">
        <f t="shared" si="1"/>
        <v>0</v>
      </c>
      <c r="R20" s="232">
        <f t="shared" si="1"/>
        <v>0</v>
      </c>
      <c r="S20" s="232">
        <f t="shared" si="1"/>
        <v>0</v>
      </c>
      <c r="T20" s="232">
        <f t="shared" si="1"/>
        <v>0</v>
      </c>
      <c r="U20" s="232">
        <f t="shared" si="1"/>
        <v>0</v>
      </c>
      <c r="V20" s="231">
        <f t="shared" ref="V20:AC20" si="2">SUM(V21:V26)</f>
        <v>39.3267673</v>
      </c>
      <c r="W20" s="311">
        <f t="shared" si="2"/>
        <v>1.26</v>
      </c>
      <c r="X20" s="232">
        <f t="shared" si="2"/>
        <v>0</v>
      </c>
      <c r="Y20" s="311">
        <f t="shared" si="2"/>
        <v>0</v>
      </c>
      <c r="Z20" s="232">
        <f t="shared" si="2"/>
        <v>0</v>
      </c>
      <c r="AA20" s="232">
        <f t="shared" si="2"/>
        <v>16</v>
      </c>
      <c r="AB20" s="232">
        <f t="shared" si="2"/>
        <v>0</v>
      </c>
      <c r="AC20" s="232">
        <f t="shared" si="2"/>
        <v>0</v>
      </c>
      <c r="AD20" s="231">
        <f t="shared" ref="AD20:AK20" si="3">SUM(AD21:AD26)</f>
        <v>83.480132679999997</v>
      </c>
      <c r="AE20" s="311">
        <f t="shared" si="3"/>
        <v>0</v>
      </c>
      <c r="AF20" s="311">
        <f t="shared" si="3"/>
        <v>0</v>
      </c>
      <c r="AG20" s="311">
        <f t="shared" si="3"/>
        <v>8.4499999999999993</v>
      </c>
      <c r="AH20" s="232">
        <f t="shared" si="3"/>
        <v>0</v>
      </c>
      <c r="AI20" s="232">
        <f t="shared" si="3"/>
        <v>12</v>
      </c>
      <c r="AJ20" s="232">
        <f t="shared" si="3"/>
        <v>0</v>
      </c>
      <c r="AK20" s="232">
        <f t="shared" si="3"/>
        <v>0</v>
      </c>
      <c r="AL20" s="231">
        <f t="shared" ref="AL20:BY20" si="4">SUM(AL21:AL26)</f>
        <v>22.376563349999998</v>
      </c>
      <c r="AM20" s="311">
        <f t="shared" si="4"/>
        <v>2.52</v>
      </c>
      <c r="AN20" s="232">
        <f t="shared" si="4"/>
        <v>0</v>
      </c>
      <c r="AO20" s="311">
        <f t="shared" si="4"/>
        <v>0</v>
      </c>
      <c r="AP20" s="232">
        <f t="shared" si="4"/>
        <v>0</v>
      </c>
      <c r="AQ20" s="232">
        <f t="shared" si="4"/>
        <v>0</v>
      </c>
      <c r="AR20" s="232">
        <f t="shared" si="4"/>
        <v>0</v>
      </c>
      <c r="AS20" s="331">
        <f t="shared" si="4"/>
        <v>0</v>
      </c>
      <c r="AT20" s="332">
        <f t="shared" si="4"/>
        <v>39.3267673</v>
      </c>
      <c r="AU20" s="333">
        <f t="shared" si="4"/>
        <v>1.26</v>
      </c>
      <c r="AV20" s="331">
        <f t="shared" si="4"/>
        <v>0</v>
      </c>
      <c r="AW20" s="333">
        <f t="shared" si="4"/>
        <v>0</v>
      </c>
      <c r="AX20" s="331">
        <f t="shared" si="4"/>
        <v>0</v>
      </c>
      <c r="AY20" s="331">
        <f t="shared" si="4"/>
        <v>16</v>
      </c>
      <c r="AZ20" s="331">
        <f t="shared" si="4"/>
        <v>0</v>
      </c>
      <c r="BA20" s="232">
        <f t="shared" si="4"/>
        <v>0</v>
      </c>
      <c r="BB20" s="231">
        <f t="shared" si="4"/>
        <v>0</v>
      </c>
      <c r="BC20" s="311">
        <f t="shared" si="4"/>
        <v>0</v>
      </c>
      <c r="BD20" s="232">
        <f t="shared" si="4"/>
        <v>0</v>
      </c>
      <c r="BE20" s="232">
        <f t="shared" si="4"/>
        <v>0</v>
      </c>
      <c r="BF20" s="232">
        <f t="shared" si="4"/>
        <v>0</v>
      </c>
      <c r="BG20" s="232">
        <f t="shared" si="4"/>
        <v>0</v>
      </c>
      <c r="BH20" s="232">
        <f t="shared" si="4"/>
        <v>0</v>
      </c>
      <c r="BI20" s="232">
        <f t="shared" si="4"/>
        <v>0</v>
      </c>
      <c r="BJ20" s="231">
        <f t="shared" si="4"/>
        <v>39.3267673</v>
      </c>
      <c r="BK20" s="311">
        <f t="shared" ref="BK20" si="5">SUM(BK21:BK26)</f>
        <v>1.26</v>
      </c>
      <c r="BL20" s="232">
        <f t="shared" si="4"/>
        <v>0</v>
      </c>
      <c r="BM20" s="232">
        <f t="shared" si="4"/>
        <v>0</v>
      </c>
      <c r="BN20" s="232">
        <f t="shared" si="4"/>
        <v>0</v>
      </c>
      <c r="BO20" s="232">
        <f t="shared" si="4"/>
        <v>16</v>
      </c>
      <c r="BP20" s="232">
        <f t="shared" si="4"/>
        <v>0</v>
      </c>
      <c r="BQ20" s="232">
        <f t="shared" si="4"/>
        <v>0</v>
      </c>
      <c r="BR20" s="231">
        <f t="shared" si="4"/>
        <v>0</v>
      </c>
      <c r="BS20" s="311">
        <f t="shared" si="4"/>
        <v>0</v>
      </c>
      <c r="BT20" s="232">
        <f t="shared" si="4"/>
        <v>0</v>
      </c>
      <c r="BU20" s="232">
        <f t="shared" si="4"/>
        <v>0</v>
      </c>
      <c r="BV20" s="232">
        <f t="shared" si="4"/>
        <v>0</v>
      </c>
      <c r="BW20" s="232">
        <f t="shared" si="4"/>
        <v>0</v>
      </c>
      <c r="BX20" s="232">
        <f t="shared" si="4"/>
        <v>0</v>
      </c>
      <c r="BY20" s="232">
        <f t="shared" si="4"/>
        <v>0</v>
      </c>
      <c r="BZ20" s="232">
        <f t="shared" ref="BZ20:CF20" si="6">SUM(BZ21:BZ26)</f>
        <v>0</v>
      </c>
      <c r="CA20" s="232">
        <f t="shared" si="6"/>
        <v>0</v>
      </c>
      <c r="CB20" s="232">
        <f t="shared" si="6"/>
        <v>0</v>
      </c>
      <c r="CC20" s="232">
        <f t="shared" si="6"/>
        <v>0</v>
      </c>
      <c r="CD20" s="232">
        <f t="shared" si="6"/>
        <v>0</v>
      </c>
      <c r="CE20" s="232">
        <f t="shared" si="6"/>
        <v>0</v>
      </c>
      <c r="CF20" s="232">
        <f t="shared" si="6"/>
        <v>0</v>
      </c>
      <c r="CG20" s="232">
        <f>SUM(CG21:CG26)</f>
        <v>0</v>
      </c>
      <c r="CH20" s="232">
        <f t="shared" ref="CH20:CH27" si="7">CH21+CH25+CH28+CH37</f>
        <v>0</v>
      </c>
      <c r="CI20" s="232">
        <f>SUM(CI21:CI26)</f>
        <v>0</v>
      </c>
      <c r="CJ20" s="232">
        <v>0</v>
      </c>
      <c r="CK20" s="233" t="s">
        <v>298</v>
      </c>
      <c r="CL20" s="312"/>
    </row>
    <row r="21" spans="1:90" s="53" customFormat="1" x14ac:dyDescent="0.2">
      <c r="A21" s="214" t="s">
        <v>184</v>
      </c>
      <c r="B21" s="249" t="s">
        <v>185</v>
      </c>
      <c r="C21" s="259" t="s">
        <v>183</v>
      </c>
      <c r="D21" s="55">
        <f>D28</f>
        <v>0</v>
      </c>
      <c r="E21" s="331">
        <f>E28</f>
        <v>0</v>
      </c>
      <c r="F21" s="331">
        <f t="shared" ref="F21:M21" si="8">F28</f>
        <v>0</v>
      </c>
      <c r="G21" s="331">
        <f t="shared" si="8"/>
        <v>0</v>
      </c>
      <c r="H21" s="331">
        <f t="shared" si="8"/>
        <v>0</v>
      </c>
      <c r="I21" s="331">
        <f t="shared" si="8"/>
        <v>0</v>
      </c>
      <c r="J21" s="331">
        <f t="shared" si="8"/>
        <v>0</v>
      </c>
      <c r="K21" s="331">
        <f t="shared" si="8"/>
        <v>0</v>
      </c>
      <c r="L21" s="331">
        <f t="shared" si="8"/>
        <v>0</v>
      </c>
      <c r="M21" s="55">
        <f t="shared" si="8"/>
        <v>0</v>
      </c>
      <c r="N21" s="55">
        <f t="shared" ref="N21:U21" si="9">N28</f>
        <v>0</v>
      </c>
      <c r="O21" s="55">
        <f t="shared" si="9"/>
        <v>0</v>
      </c>
      <c r="P21" s="55">
        <f t="shared" si="9"/>
        <v>0</v>
      </c>
      <c r="Q21" s="55">
        <f t="shared" si="9"/>
        <v>0</v>
      </c>
      <c r="R21" s="55">
        <f t="shared" si="9"/>
        <v>0</v>
      </c>
      <c r="S21" s="55">
        <f t="shared" si="9"/>
        <v>0</v>
      </c>
      <c r="T21" s="55">
        <f t="shared" si="9"/>
        <v>0</v>
      </c>
      <c r="U21" s="55">
        <f t="shared" si="9"/>
        <v>0</v>
      </c>
      <c r="V21" s="55">
        <f t="shared" ref="V21:AC21" si="10">V28</f>
        <v>0</v>
      </c>
      <c r="W21" s="55">
        <f t="shared" si="10"/>
        <v>0</v>
      </c>
      <c r="X21" s="55">
        <f t="shared" si="10"/>
        <v>0</v>
      </c>
      <c r="Y21" s="55">
        <f t="shared" si="10"/>
        <v>0</v>
      </c>
      <c r="Z21" s="55">
        <f t="shared" si="10"/>
        <v>0</v>
      </c>
      <c r="AA21" s="55">
        <f t="shared" si="10"/>
        <v>0</v>
      </c>
      <c r="AB21" s="55">
        <f t="shared" si="10"/>
        <v>0</v>
      </c>
      <c r="AC21" s="55">
        <f t="shared" si="10"/>
        <v>0</v>
      </c>
      <c r="AD21" s="55">
        <f t="shared" ref="AD21:AK21" si="11">AD28</f>
        <v>0</v>
      </c>
      <c r="AE21" s="55">
        <f t="shared" si="11"/>
        <v>0</v>
      </c>
      <c r="AF21" s="55">
        <f t="shared" si="11"/>
        <v>0</v>
      </c>
      <c r="AG21" s="55">
        <f t="shared" si="11"/>
        <v>0</v>
      </c>
      <c r="AH21" s="55">
        <f t="shared" si="11"/>
        <v>0</v>
      </c>
      <c r="AI21" s="55">
        <f t="shared" si="11"/>
        <v>0</v>
      </c>
      <c r="AJ21" s="55">
        <f t="shared" si="11"/>
        <v>0</v>
      </c>
      <c r="AK21" s="55">
        <f t="shared" si="11"/>
        <v>0</v>
      </c>
      <c r="AL21" s="55">
        <f t="shared" ref="AL21:BY21" si="12">AL28</f>
        <v>0</v>
      </c>
      <c r="AM21" s="55">
        <f t="shared" si="12"/>
        <v>0</v>
      </c>
      <c r="AN21" s="55">
        <f t="shared" si="12"/>
        <v>0</v>
      </c>
      <c r="AO21" s="55">
        <f t="shared" si="12"/>
        <v>0</v>
      </c>
      <c r="AP21" s="55">
        <f t="shared" si="12"/>
        <v>0</v>
      </c>
      <c r="AQ21" s="55">
        <f t="shared" si="12"/>
        <v>0</v>
      </c>
      <c r="AR21" s="55">
        <f t="shared" si="12"/>
        <v>0</v>
      </c>
      <c r="AS21" s="331">
        <f t="shared" si="12"/>
        <v>0</v>
      </c>
      <c r="AT21" s="331">
        <f t="shared" si="12"/>
        <v>0</v>
      </c>
      <c r="AU21" s="331">
        <f t="shared" si="12"/>
        <v>0</v>
      </c>
      <c r="AV21" s="331">
        <f t="shared" si="12"/>
        <v>0</v>
      </c>
      <c r="AW21" s="331">
        <f t="shared" si="12"/>
        <v>0</v>
      </c>
      <c r="AX21" s="331">
        <f t="shared" si="12"/>
        <v>0</v>
      </c>
      <c r="AY21" s="331">
        <f t="shared" si="12"/>
        <v>0</v>
      </c>
      <c r="AZ21" s="331">
        <f t="shared" si="12"/>
        <v>0</v>
      </c>
      <c r="BA21" s="55">
        <f t="shared" si="12"/>
        <v>0</v>
      </c>
      <c r="BB21" s="55">
        <f t="shared" si="12"/>
        <v>0</v>
      </c>
      <c r="BC21" s="55">
        <f t="shared" si="12"/>
        <v>0</v>
      </c>
      <c r="BD21" s="55">
        <f t="shared" si="12"/>
        <v>0</v>
      </c>
      <c r="BE21" s="55">
        <f t="shared" si="12"/>
        <v>0</v>
      </c>
      <c r="BF21" s="55">
        <f t="shared" si="12"/>
        <v>0</v>
      </c>
      <c r="BG21" s="55">
        <f t="shared" si="12"/>
        <v>0</v>
      </c>
      <c r="BH21" s="55">
        <f t="shared" si="12"/>
        <v>0</v>
      </c>
      <c r="BI21" s="55">
        <f t="shared" si="12"/>
        <v>0</v>
      </c>
      <c r="BJ21" s="55">
        <f t="shared" si="12"/>
        <v>0</v>
      </c>
      <c r="BK21" s="55">
        <f t="shared" ref="BK21" si="13">BK28</f>
        <v>0</v>
      </c>
      <c r="BL21" s="55">
        <f t="shared" si="12"/>
        <v>0</v>
      </c>
      <c r="BM21" s="55">
        <f t="shared" si="12"/>
        <v>0</v>
      </c>
      <c r="BN21" s="55">
        <f t="shared" si="12"/>
        <v>0</v>
      </c>
      <c r="BO21" s="55">
        <f t="shared" si="12"/>
        <v>0</v>
      </c>
      <c r="BP21" s="55">
        <f t="shared" si="12"/>
        <v>0</v>
      </c>
      <c r="BQ21" s="55">
        <f t="shared" si="12"/>
        <v>0</v>
      </c>
      <c r="BR21" s="55">
        <f t="shared" si="12"/>
        <v>0</v>
      </c>
      <c r="BS21" s="55">
        <f t="shared" si="12"/>
        <v>0</v>
      </c>
      <c r="BT21" s="55">
        <f t="shared" si="12"/>
        <v>0</v>
      </c>
      <c r="BU21" s="55">
        <f t="shared" si="12"/>
        <v>0</v>
      </c>
      <c r="BV21" s="55">
        <f t="shared" si="12"/>
        <v>0</v>
      </c>
      <c r="BW21" s="55">
        <f t="shared" si="12"/>
        <v>0</v>
      </c>
      <c r="BX21" s="55">
        <f t="shared" si="12"/>
        <v>0</v>
      </c>
      <c r="BY21" s="55">
        <f t="shared" si="12"/>
        <v>0</v>
      </c>
      <c r="BZ21" s="55">
        <f t="shared" ref="BZ21:CF21" si="14">BZ28</f>
        <v>0</v>
      </c>
      <c r="CA21" s="55">
        <f t="shared" si="14"/>
        <v>0</v>
      </c>
      <c r="CB21" s="55">
        <f t="shared" si="14"/>
        <v>0</v>
      </c>
      <c r="CC21" s="55">
        <f t="shared" si="14"/>
        <v>0</v>
      </c>
      <c r="CD21" s="55">
        <f t="shared" si="14"/>
        <v>0</v>
      </c>
      <c r="CE21" s="55">
        <f t="shared" si="14"/>
        <v>0</v>
      </c>
      <c r="CF21" s="55">
        <f t="shared" si="14"/>
        <v>0</v>
      </c>
      <c r="CG21" s="55">
        <f>CG28</f>
        <v>0</v>
      </c>
      <c r="CH21" s="55">
        <f t="shared" si="7"/>
        <v>0</v>
      </c>
      <c r="CI21" s="55">
        <f>CI28</f>
        <v>0</v>
      </c>
      <c r="CJ21" s="55">
        <v>0</v>
      </c>
      <c r="CK21" s="151" t="s">
        <v>298</v>
      </c>
      <c r="CL21" s="85"/>
    </row>
    <row r="22" spans="1:90" s="53" customFormat="1" ht="25.5" x14ac:dyDescent="0.2">
      <c r="A22" s="214" t="s">
        <v>186</v>
      </c>
      <c r="B22" s="249" t="s">
        <v>187</v>
      </c>
      <c r="C22" s="259" t="s">
        <v>183</v>
      </c>
      <c r="D22" s="132">
        <f>D48</f>
        <v>701.32304939000005</v>
      </c>
      <c r="E22" s="331">
        <f>E48</f>
        <v>0</v>
      </c>
      <c r="F22" s="332">
        <f t="shared" ref="F22:M22" si="15">F48</f>
        <v>145.18346333</v>
      </c>
      <c r="G22" s="333">
        <f t="shared" si="15"/>
        <v>3.78</v>
      </c>
      <c r="H22" s="331">
        <f t="shared" si="15"/>
        <v>0</v>
      </c>
      <c r="I22" s="333">
        <f t="shared" si="15"/>
        <v>8.4499999999999993</v>
      </c>
      <c r="J22" s="331">
        <f t="shared" si="15"/>
        <v>0</v>
      </c>
      <c r="K22" s="331">
        <f t="shared" si="15"/>
        <v>28</v>
      </c>
      <c r="L22" s="331">
        <f t="shared" si="15"/>
        <v>0</v>
      </c>
      <c r="M22" s="55">
        <f t="shared" si="15"/>
        <v>0</v>
      </c>
      <c r="N22" s="132">
        <f t="shared" ref="N22:U22" si="16">N48</f>
        <v>0</v>
      </c>
      <c r="O22" s="56">
        <f t="shared" si="16"/>
        <v>0</v>
      </c>
      <c r="P22" s="55">
        <f t="shared" si="16"/>
        <v>0</v>
      </c>
      <c r="Q22" s="55">
        <f t="shared" si="16"/>
        <v>0</v>
      </c>
      <c r="R22" s="55">
        <f t="shared" si="16"/>
        <v>0</v>
      </c>
      <c r="S22" s="55">
        <f t="shared" si="16"/>
        <v>0</v>
      </c>
      <c r="T22" s="55">
        <f t="shared" si="16"/>
        <v>0</v>
      </c>
      <c r="U22" s="55">
        <f t="shared" si="16"/>
        <v>0</v>
      </c>
      <c r="V22" s="132">
        <f t="shared" ref="V22:AC22" si="17">V48</f>
        <v>39.3267673</v>
      </c>
      <c r="W22" s="56">
        <f t="shared" si="17"/>
        <v>1.26</v>
      </c>
      <c r="X22" s="55">
        <f t="shared" si="17"/>
        <v>0</v>
      </c>
      <c r="Y22" s="56">
        <f t="shared" si="17"/>
        <v>0</v>
      </c>
      <c r="Z22" s="55">
        <f t="shared" si="17"/>
        <v>0</v>
      </c>
      <c r="AA22" s="55">
        <f t="shared" si="17"/>
        <v>16</v>
      </c>
      <c r="AB22" s="55">
        <f t="shared" si="17"/>
        <v>0</v>
      </c>
      <c r="AC22" s="55">
        <f t="shared" si="17"/>
        <v>0</v>
      </c>
      <c r="AD22" s="132">
        <f t="shared" ref="AD22:AK22" si="18">AD48</f>
        <v>83.480132679999997</v>
      </c>
      <c r="AE22" s="56">
        <f t="shared" si="18"/>
        <v>0</v>
      </c>
      <c r="AF22" s="56">
        <f t="shared" si="18"/>
        <v>0</v>
      </c>
      <c r="AG22" s="56">
        <f t="shared" si="18"/>
        <v>8.4499999999999993</v>
      </c>
      <c r="AH22" s="55">
        <f t="shared" si="18"/>
        <v>0</v>
      </c>
      <c r="AI22" s="55">
        <f t="shared" si="18"/>
        <v>12</v>
      </c>
      <c r="AJ22" s="55">
        <f t="shared" si="18"/>
        <v>0</v>
      </c>
      <c r="AK22" s="55">
        <f t="shared" si="18"/>
        <v>0</v>
      </c>
      <c r="AL22" s="132">
        <f t="shared" ref="AL22:BY22" si="19">AL48</f>
        <v>22.376563349999998</v>
      </c>
      <c r="AM22" s="56">
        <f t="shared" si="19"/>
        <v>2.52</v>
      </c>
      <c r="AN22" s="55">
        <f t="shared" si="19"/>
        <v>0</v>
      </c>
      <c r="AO22" s="56">
        <f t="shared" si="19"/>
        <v>0</v>
      </c>
      <c r="AP22" s="55">
        <f t="shared" si="19"/>
        <v>0</v>
      </c>
      <c r="AQ22" s="55">
        <f t="shared" si="19"/>
        <v>0</v>
      </c>
      <c r="AR22" s="55">
        <f t="shared" si="19"/>
        <v>0</v>
      </c>
      <c r="AS22" s="331">
        <f t="shared" si="19"/>
        <v>0</v>
      </c>
      <c r="AT22" s="332">
        <f t="shared" si="19"/>
        <v>39.3267673</v>
      </c>
      <c r="AU22" s="333">
        <f t="shared" si="19"/>
        <v>1.26</v>
      </c>
      <c r="AV22" s="331">
        <f t="shared" si="19"/>
        <v>0</v>
      </c>
      <c r="AW22" s="333">
        <f t="shared" si="19"/>
        <v>0</v>
      </c>
      <c r="AX22" s="331">
        <f t="shared" si="19"/>
        <v>0</v>
      </c>
      <c r="AY22" s="331">
        <f t="shared" si="19"/>
        <v>16</v>
      </c>
      <c r="AZ22" s="331">
        <f t="shared" si="19"/>
        <v>0</v>
      </c>
      <c r="BA22" s="55">
        <f t="shared" si="19"/>
        <v>0</v>
      </c>
      <c r="BB22" s="132">
        <f t="shared" si="19"/>
        <v>0</v>
      </c>
      <c r="BC22" s="56">
        <f t="shared" si="19"/>
        <v>0</v>
      </c>
      <c r="BD22" s="55">
        <f t="shared" si="19"/>
        <v>0</v>
      </c>
      <c r="BE22" s="55">
        <f t="shared" si="19"/>
        <v>0</v>
      </c>
      <c r="BF22" s="55">
        <f t="shared" si="19"/>
        <v>0</v>
      </c>
      <c r="BG22" s="55">
        <f t="shared" si="19"/>
        <v>0</v>
      </c>
      <c r="BH22" s="55">
        <f t="shared" si="19"/>
        <v>0</v>
      </c>
      <c r="BI22" s="55">
        <f t="shared" si="19"/>
        <v>0</v>
      </c>
      <c r="BJ22" s="132">
        <f t="shared" si="19"/>
        <v>39.3267673</v>
      </c>
      <c r="BK22" s="56">
        <f t="shared" ref="BK22" si="20">BK48</f>
        <v>1.26</v>
      </c>
      <c r="BL22" s="55">
        <f t="shared" si="19"/>
        <v>0</v>
      </c>
      <c r="BM22" s="55">
        <f t="shared" si="19"/>
        <v>0</v>
      </c>
      <c r="BN22" s="55">
        <f t="shared" si="19"/>
        <v>0</v>
      </c>
      <c r="BO22" s="55">
        <f t="shared" si="19"/>
        <v>16</v>
      </c>
      <c r="BP22" s="55">
        <f t="shared" si="19"/>
        <v>0</v>
      </c>
      <c r="BQ22" s="55">
        <f t="shared" si="19"/>
        <v>0</v>
      </c>
      <c r="BR22" s="132">
        <f t="shared" si="19"/>
        <v>0</v>
      </c>
      <c r="BS22" s="56">
        <f t="shared" si="19"/>
        <v>0</v>
      </c>
      <c r="BT22" s="55">
        <f t="shared" si="19"/>
        <v>0</v>
      </c>
      <c r="BU22" s="55">
        <f t="shared" si="19"/>
        <v>0</v>
      </c>
      <c r="BV22" s="55">
        <f t="shared" si="19"/>
        <v>0</v>
      </c>
      <c r="BW22" s="55">
        <f t="shared" si="19"/>
        <v>0</v>
      </c>
      <c r="BX22" s="55">
        <f t="shared" si="19"/>
        <v>0</v>
      </c>
      <c r="BY22" s="55">
        <f t="shared" si="19"/>
        <v>0</v>
      </c>
      <c r="BZ22" s="55">
        <f t="shared" ref="BZ22:CF22" si="21">BZ48</f>
        <v>0</v>
      </c>
      <c r="CA22" s="55">
        <f t="shared" si="21"/>
        <v>0</v>
      </c>
      <c r="CB22" s="55">
        <f t="shared" si="21"/>
        <v>0</v>
      </c>
      <c r="CC22" s="55">
        <f t="shared" si="21"/>
        <v>0</v>
      </c>
      <c r="CD22" s="55">
        <f t="shared" si="21"/>
        <v>0</v>
      </c>
      <c r="CE22" s="55">
        <f t="shared" si="21"/>
        <v>0</v>
      </c>
      <c r="CF22" s="55">
        <f t="shared" si="21"/>
        <v>0</v>
      </c>
      <c r="CG22" s="55">
        <f>CG48</f>
        <v>0</v>
      </c>
      <c r="CH22" s="55">
        <f t="shared" si="7"/>
        <v>0</v>
      </c>
      <c r="CI22" s="55">
        <f>CI48</f>
        <v>0</v>
      </c>
      <c r="CJ22" s="55">
        <f t="shared" ref="CJ22:CJ25" si="22">CJ23+CJ27+CJ30+CJ39</f>
        <v>0</v>
      </c>
      <c r="CK22" s="151" t="s">
        <v>298</v>
      </c>
      <c r="CL22" s="85"/>
    </row>
    <row r="23" spans="1:90" s="53" customFormat="1" ht="51" x14ac:dyDescent="0.2">
      <c r="A23" s="214" t="s">
        <v>188</v>
      </c>
      <c r="B23" s="249" t="s">
        <v>189</v>
      </c>
      <c r="C23" s="259" t="s">
        <v>183</v>
      </c>
      <c r="D23" s="132">
        <f>D133</f>
        <v>0</v>
      </c>
      <c r="E23" s="331">
        <f>E133</f>
        <v>0</v>
      </c>
      <c r="F23" s="331">
        <f t="shared" ref="F23:M23" si="23">F133</f>
        <v>0</v>
      </c>
      <c r="G23" s="331">
        <f t="shared" si="23"/>
        <v>0</v>
      </c>
      <c r="H23" s="331">
        <f t="shared" si="23"/>
        <v>0</v>
      </c>
      <c r="I23" s="331">
        <f t="shared" si="23"/>
        <v>0</v>
      </c>
      <c r="J23" s="331">
        <f t="shared" si="23"/>
        <v>0</v>
      </c>
      <c r="K23" s="331">
        <f t="shared" si="23"/>
        <v>0</v>
      </c>
      <c r="L23" s="331">
        <f t="shared" si="23"/>
        <v>0</v>
      </c>
      <c r="M23" s="55">
        <f t="shared" si="23"/>
        <v>0</v>
      </c>
      <c r="N23" s="55">
        <f t="shared" ref="N23:U23" si="24">N133</f>
        <v>0</v>
      </c>
      <c r="O23" s="55">
        <f t="shared" si="24"/>
        <v>0</v>
      </c>
      <c r="P23" s="55">
        <f t="shared" si="24"/>
        <v>0</v>
      </c>
      <c r="Q23" s="55">
        <f t="shared" si="24"/>
        <v>0</v>
      </c>
      <c r="R23" s="55">
        <f t="shared" si="24"/>
        <v>0</v>
      </c>
      <c r="S23" s="55">
        <f t="shared" si="24"/>
        <v>0</v>
      </c>
      <c r="T23" s="55">
        <f t="shared" si="24"/>
        <v>0</v>
      </c>
      <c r="U23" s="55">
        <f t="shared" si="24"/>
        <v>0</v>
      </c>
      <c r="V23" s="55">
        <f t="shared" ref="V23:AC23" si="25">V133</f>
        <v>0</v>
      </c>
      <c r="W23" s="55">
        <f t="shared" si="25"/>
        <v>0</v>
      </c>
      <c r="X23" s="55">
        <f t="shared" si="25"/>
        <v>0</v>
      </c>
      <c r="Y23" s="55">
        <f t="shared" si="25"/>
        <v>0</v>
      </c>
      <c r="Z23" s="55">
        <f t="shared" si="25"/>
        <v>0</v>
      </c>
      <c r="AA23" s="55">
        <f t="shared" si="25"/>
        <v>0</v>
      </c>
      <c r="AB23" s="55">
        <f t="shared" si="25"/>
        <v>0</v>
      </c>
      <c r="AC23" s="55">
        <f t="shared" si="25"/>
        <v>0</v>
      </c>
      <c r="AD23" s="55">
        <f t="shared" ref="AD23:AK23" si="26">AD133</f>
        <v>0</v>
      </c>
      <c r="AE23" s="55">
        <f t="shared" si="26"/>
        <v>0</v>
      </c>
      <c r="AF23" s="55">
        <f t="shared" si="26"/>
        <v>0</v>
      </c>
      <c r="AG23" s="55">
        <f t="shared" si="26"/>
        <v>0</v>
      </c>
      <c r="AH23" s="55">
        <f t="shared" si="26"/>
        <v>0</v>
      </c>
      <c r="AI23" s="55">
        <f t="shared" si="26"/>
        <v>0</v>
      </c>
      <c r="AJ23" s="55">
        <f t="shared" si="26"/>
        <v>0</v>
      </c>
      <c r="AK23" s="55">
        <f t="shared" si="26"/>
        <v>0</v>
      </c>
      <c r="AL23" s="55">
        <f t="shared" ref="AL23:BY23" si="27">AL133</f>
        <v>0</v>
      </c>
      <c r="AM23" s="55">
        <f t="shared" si="27"/>
        <v>0</v>
      </c>
      <c r="AN23" s="55">
        <f t="shared" si="27"/>
        <v>0</v>
      </c>
      <c r="AO23" s="55">
        <f t="shared" si="27"/>
        <v>0</v>
      </c>
      <c r="AP23" s="55">
        <f t="shared" si="27"/>
        <v>0</v>
      </c>
      <c r="AQ23" s="55">
        <f t="shared" si="27"/>
        <v>0</v>
      </c>
      <c r="AR23" s="55">
        <f t="shared" si="27"/>
        <v>0</v>
      </c>
      <c r="AS23" s="331">
        <f t="shared" si="27"/>
        <v>0</v>
      </c>
      <c r="AT23" s="331">
        <f t="shared" si="27"/>
        <v>0</v>
      </c>
      <c r="AU23" s="331">
        <f t="shared" si="27"/>
        <v>0</v>
      </c>
      <c r="AV23" s="331">
        <f t="shared" si="27"/>
        <v>0</v>
      </c>
      <c r="AW23" s="331">
        <f t="shared" si="27"/>
        <v>0</v>
      </c>
      <c r="AX23" s="331">
        <f t="shared" si="27"/>
        <v>0</v>
      </c>
      <c r="AY23" s="331">
        <f t="shared" si="27"/>
        <v>0</v>
      </c>
      <c r="AZ23" s="331">
        <f t="shared" si="27"/>
        <v>0</v>
      </c>
      <c r="BA23" s="55">
        <f t="shared" si="27"/>
        <v>0</v>
      </c>
      <c r="BB23" s="55">
        <f t="shared" si="27"/>
        <v>0</v>
      </c>
      <c r="BC23" s="55">
        <f t="shared" si="27"/>
        <v>0</v>
      </c>
      <c r="BD23" s="55">
        <f t="shared" si="27"/>
        <v>0</v>
      </c>
      <c r="BE23" s="55">
        <f t="shared" si="27"/>
        <v>0</v>
      </c>
      <c r="BF23" s="55">
        <f t="shared" si="27"/>
        <v>0</v>
      </c>
      <c r="BG23" s="55">
        <f t="shared" si="27"/>
        <v>0</v>
      </c>
      <c r="BH23" s="55">
        <f t="shared" si="27"/>
        <v>0</v>
      </c>
      <c r="BI23" s="55">
        <f t="shared" si="27"/>
        <v>0</v>
      </c>
      <c r="BJ23" s="55">
        <f t="shared" si="27"/>
        <v>0</v>
      </c>
      <c r="BK23" s="55">
        <f t="shared" ref="BK23" si="28">BK133</f>
        <v>0</v>
      </c>
      <c r="BL23" s="55">
        <f t="shared" si="27"/>
        <v>0</v>
      </c>
      <c r="BM23" s="55">
        <f t="shared" si="27"/>
        <v>0</v>
      </c>
      <c r="BN23" s="55">
        <f t="shared" si="27"/>
        <v>0</v>
      </c>
      <c r="BO23" s="55">
        <f t="shared" si="27"/>
        <v>0</v>
      </c>
      <c r="BP23" s="55">
        <f t="shared" si="27"/>
        <v>0</v>
      </c>
      <c r="BQ23" s="55">
        <f t="shared" si="27"/>
        <v>0</v>
      </c>
      <c r="BR23" s="55">
        <f t="shared" si="27"/>
        <v>0</v>
      </c>
      <c r="BS23" s="55">
        <f t="shared" si="27"/>
        <v>0</v>
      </c>
      <c r="BT23" s="55">
        <f t="shared" si="27"/>
        <v>0</v>
      </c>
      <c r="BU23" s="55">
        <f t="shared" si="27"/>
        <v>0</v>
      </c>
      <c r="BV23" s="55">
        <f t="shared" si="27"/>
        <v>0</v>
      </c>
      <c r="BW23" s="55">
        <f t="shared" si="27"/>
        <v>0</v>
      </c>
      <c r="BX23" s="55">
        <f t="shared" si="27"/>
        <v>0</v>
      </c>
      <c r="BY23" s="55">
        <f t="shared" si="27"/>
        <v>0</v>
      </c>
      <c r="BZ23" s="55">
        <f t="shared" ref="BZ23:CF23" si="29">BZ133</f>
        <v>0</v>
      </c>
      <c r="CA23" s="55">
        <f t="shared" si="29"/>
        <v>0</v>
      </c>
      <c r="CB23" s="55">
        <f t="shared" si="29"/>
        <v>0</v>
      </c>
      <c r="CC23" s="55">
        <f t="shared" si="29"/>
        <v>0</v>
      </c>
      <c r="CD23" s="55">
        <f t="shared" si="29"/>
        <v>0</v>
      </c>
      <c r="CE23" s="55">
        <f t="shared" si="29"/>
        <v>0</v>
      </c>
      <c r="CF23" s="55">
        <f t="shared" si="29"/>
        <v>0</v>
      </c>
      <c r="CG23" s="55">
        <f>CG133</f>
        <v>0</v>
      </c>
      <c r="CH23" s="55">
        <f t="shared" si="7"/>
        <v>0</v>
      </c>
      <c r="CI23" s="55">
        <f>CI133</f>
        <v>0</v>
      </c>
      <c r="CJ23" s="55">
        <f t="shared" si="22"/>
        <v>0</v>
      </c>
      <c r="CK23" s="151" t="s">
        <v>298</v>
      </c>
      <c r="CL23" s="85"/>
    </row>
    <row r="24" spans="1:90" s="53" customFormat="1" ht="25.5" x14ac:dyDescent="0.2">
      <c r="A24" s="214" t="s">
        <v>190</v>
      </c>
      <c r="B24" s="249" t="s">
        <v>191</v>
      </c>
      <c r="C24" s="259" t="s">
        <v>183</v>
      </c>
      <c r="D24" s="132">
        <f t="shared" ref="D24:E26" si="30">D136</f>
        <v>0</v>
      </c>
      <c r="E24" s="331">
        <f t="shared" si="30"/>
        <v>0</v>
      </c>
      <c r="F24" s="331">
        <f t="shared" ref="F24:M24" si="31">F136</f>
        <v>0</v>
      </c>
      <c r="G24" s="331">
        <f t="shared" si="31"/>
        <v>0</v>
      </c>
      <c r="H24" s="331">
        <f t="shared" si="31"/>
        <v>0</v>
      </c>
      <c r="I24" s="331">
        <f t="shared" si="31"/>
        <v>0</v>
      </c>
      <c r="J24" s="331">
        <f t="shared" si="31"/>
        <v>0</v>
      </c>
      <c r="K24" s="331">
        <f t="shared" si="31"/>
        <v>0</v>
      </c>
      <c r="L24" s="331">
        <f t="shared" si="31"/>
        <v>0</v>
      </c>
      <c r="M24" s="55">
        <f t="shared" si="31"/>
        <v>0</v>
      </c>
      <c r="N24" s="55">
        <f t="shared" ref="N24:U24" si="32">N136</f>
        <v>0</v>
      </c>
      <c r="O24" s="55">
        <f t="shared" si="32"/>
        <v>0</v>
      </c>
      <c r="P24" s="55">
        <f t="shared" si="32"/>
        <v>0</v>
      </c>
      <c r="Q24" s="55">
        <f t="shared" si="32"/>
        <v>0</v>
      </c>
      <c r="R24" s="55">
        <f t="shared" si="32"/>
        <v>0</v>
      </c>
      <c r="S24" s="55">
        <f t="shared" si="32"/>
        <v>0</v>
      </c>
      <c r="T24" s="55">
        <f t="shared" si="32"/>
        <v>0</v>
      </c>
      <c r="U24" s="55">
        <f t="shared" si="32"/>
        <v>0</v>
      </c>
      <c r="V24" s="55">
        <f t="shared" ref="V24:AC24" si="33">V136</f>
        <v>0</v>
      </c>
      <c r="W24" s="55">
        <f t="shared" si="33"/>
        <v>0</v>
      </c>
      <c r="X24" s="55">
        <f t="shared" si="33"/>
        <v>0</v>
      </c>
      <c r="Y24" s="55">
        <f t="shared" si="33"/>
        <v>0</v>
      </c>
      <c r="Z24" s="55">
        <f t="shared" si="33"/>
        <v>0</v>
      </c>
      <c r="AA24" s="55">
        <f t="shared" si="33"/>
        <v>0</v>
      </c>
      <c r="AB24" s="55">
        <f t="shared" si="33"/>
        <v>0</v>
      </c>
      <c r="AC24" s="55">
        <f t="shared" si="33"/>
        <v>0</v>
      </c>
      <c r="AD24" s="55">
        <f t="shared" ref="AD24:AK24" si="34">AD136</f>
        <v>0</v>
      </c>
      <c r="AE24" s="55">
        <f t="shared" si="34"/>
        <v>0</v>
      </c>
      <c r="AF24" s="55">
        <f t="shared" si="34"/>
        <v>0</v>
      </c>
      <c r="AG24" s="55">
        <f t="shared" si="34"/>
        <v>0</v>
      </c>
      <c r="AH24" s="55">
        <f t="shared" si="34"/>
        <v>0</v>
      </c>
      <c r="AI24" s="55">
        <f t="shared" si="34"/>
        <v>0</v>
      </c>
      <c r="AJ24" s="55">
        <f t="shared" si="34"/>
        <v>0</v>
      </c>
      <c r="AK24" s="55">
        <f t="shared" si="34"/>
        <v>0</v>
      </c>
      <c r="AL24" s="55">
        <f t="shared" ref="AL24:BY24" si="35">AL136</f>
        <v>0</v>
      </c>
      <c r="AM24" s="55">
        <f t="shared" si="35"/>
        <v>0</v>
      </c>
      <c r="AN24" s="55">
        <f t="shared" si="35"/>
        <v>0</v>
      </c>
      <c r="AO24" s="55">
        <f t="shared" si="35"/>
        <v>0</v>
      </c>
      <c r="AP24" s="55">
        <f t="shared" si="35"/>
        <v>0</v>
      </c>
      <c r="AQ24" s="55">
        <f t="shared" si="35"/>
        <v>0</v>
      </c>
      <c r="AR24" s="55">
        <f t="shared" si="35"/>
        <v>0</v>
      </c>
      <c r="AS24" s="331">
        <f t="shared" si="35"/>
        <v>0</v>
      </c>
      <c r="AT24" s="331">
        <f t="shared" si="35"/>
        <v>0</v>
      </c>
      <c r="AU24" s="331">
        <f t="shared" si="35"/>
        <v>0</v>
      </c>
      <c r="AV24" s="331">
        <f t="shared" si="35"/>
        <v>0</v>
      </c>
      <c r="AW24" s="331">
        <f t="shared" si="35"/>
        <v>0</v>
      </c>
      <c r="AX24" s="331">
        <f t="shared" si="35"/>
        <v>0</v>
      </c>
      <c r="AY24" s="331">
        <f t="shared" si="35"/>
        <v>0</v>
      </c>
      <c r="AZ24" s="331">
        <f t="shared" si="35"/>
        <v>0</v>
      </c>
      <c r="BA24" s="55">
        <f t="shared" si="35"/>
        <v>0</v>
      </c>
      <c r="BB24" s="55">
        <f t="shared" si="35"/>
        <v>0</v>
      </c>
      <c r="BC24" s="55">
        <f t="shared" si="35"/>
        <v>0</v>
      </c>
      <c r="BD24" s="55">
        <f t="shared" si="35"/>
        <v>0</v>
      </c>
      <c r="BE24" s="55">
        <f t="shared" si="35"/>
        <v>0</v>
      </c>
      <c r="BF24" s="55">
        <f t="shared" si="35"/>
        <v>0</v>
      </c>
      <c r="BG24" s="55">
        <f t="shared" si="35"/>
        <v>0</v>
      </c>
      <c r="BH24" s="55">
        <f t="shared" si="35"/>
        <v>0</v>
      </c>
      <c r="BI24" s="55">
        <f t="shared" si="35"/>
        <v>0</v>
      </c>
      <c r="BJ24" s="55">
        <f t="shared" si="35"/>
        <v>0</v>
      </c>
      <c r="BK24" s="55">
        <f t="shared" ref="BK24" si="36">BK136</f>
        <v>0</v>
      </c>
      <c r="BL24" s="55">
        <f t="shared" si="35"/>
        <v>0</v>
      </c>
      <c r="BM24" s="55">
        <f t="shared" si="35"/>
        <v>0</v>
      </c>
      <c r="BN24" s="55">
        <f t="shared" si="35"/>
        <v>0</v>
      </c>
      <c r="BO24" s="55">
        <f t="shared" si="35"/>
        <v>0</v>
      </c>
      <c r="BP24" s="55">
        <f t="shared" si="35"/>
        <v>0</v>
      </c>
      <c r="BQ24" s="55">
        <f t="shared" si="35"/>
        <v>0</v>
      </c>
      <c r="BR24" s="55">
        <f t="shared" si="35"/>
        <v>0</v>
      </c>
      <c r="BS24" s="55">
        <f t="shared" si="35"/>
        <v>0</v>
      </c>
      <c r="BT24" s="55">
        <f t="shared" si="35"/>
        <v>0</v>
      </c>
      <c r="BU24" s="55">
        <f t="shared" si="35"/>
        <v>0</v>
      </c>
      <c r="BV24" s="55">
        <f t="shared" si="35"/>
        <v>0</v>
      </c>
      <c r="BW24" s="55">
        <f t="shared" si="35"/>
        <v>0</v>
      </c>
      <c r="BX24" s="55">
        <f t="shared" si="35"/>
        <v>0</v>
      </c>
      <c r="BY24" s="55">
        <f t="shared" si="35"/>
        <v>0</v>
      </c>
      <c r="BZ24" s="55">
        <f t="shared" ref="BZ24:CF24" si="37">BZ136</f>
        <v>0</v>
      </c>
      <c r="CA24" s="55">
        <f t="shared" si="37"/>
        <v>0</v>
      </c>
      <c r="CB24" s="55">
        <f t="shared" si="37"/>
        <v>0</v>
      </c>
      <c r="CC24" s="55">
        <f t="shared" si="37"/>
        <v>0</v>
      </c>
      <c r="CD24" s="55">
        <f t="shared" si="37"/>
        <v>0</v>
      </c>
      <c r="CE24" s="55">
        <f t="shared" si="37"/>
        <v>0</v>
      </c>
      <c r="CF24" s="55">
        <f t="shared" si="37"/>
        <v>0</v>
      </c>
      <c r="CG24" s="55">
        <f>CG136</f>
        <v>0</v>
      </c>
      <c r="CH24" s="55">
        <f t="shared" si="7"/>
        <v>0</v>
      </c>
      <c r="CI24" s="55">
        <f>CI136</f>
        <v>0</v>
      </c>
      <c r="CJ24" s="55">
        <f t="shared" si="22"/>
        <v>0</v>
      </c>
      <c r="CK24" s="151" t="s">
        <v>298</v>
      </c>
      <c r="CL24" s="85"/>
    </row>
    <row r="25" spans="1:90" s="53" customFormat="1" ht="25.5" x14ac:dyDescent="0.2">
      <c r="A25" s="214" t="s">
        <v>192</v>
      </c>
      <c r="B25" s="249" t="s">
        <v>193</v>
      </c>
      <c r="C25" s="259" t="s">
        <v>183</v>
      </c>
      <c r="D25" s="132">
        <f t="shared" si="30"/>
        <v>0</v>
      </c>
      <c r="E25" s="331">
        <f t="shared" si="30"/>
        <v>0</v>
      </c>
      <c r="F25" s="331">
        <f t="shared" ref="F25:M26" si="38">F137</f>
        <v>0</v>
      </c>
      <c r="G25" s="331">
        <f t="shared" si="38"/>
        <v>0</v>
      </c>
      <c r="H25" s="331">
        <f t="shared" si="38"/>
        <v>0</v>
      </c>
      <c r="I25" s="331">
        <f t="shared" si="38"/>
        <v>0</v>
      </c>
      <c r="J25" s="331">
        <f t="shared" si="38"/>
        <v>0</v>
      </c>
      <c r="K25" s="331">
        <f t="shared" si="38"/>
        <v>0</v>
      </c>
      <c r="L25" s="331">
        <f t="shared" si="38"/>
        <v>0</v>
      </c>
      <c r="M25" s="55">
        <f t="shared" si="38"/>
        <v>0</v>
      </c>
      <c r="N25" s="55">
        <f t="shared" ref="N25:U26" si="39">N137</f>
        <v>0</v>
      </c>
      <c r="O25" s="55">
        <f t="shared" si="39"/>
        <v>0</v>
      </c>
      <c r="P25" s="55">
        <f t="shared" si="39"/>
        <v>0</v>
      </c>
      <c r="Q25" s="55">
        <f t="shared" si="39"/>
        <v>0</v>
      </c>
      <c r="R25" s="55">
        <f t="shared" si="39"/>
        <v>0</v>
      </c>
      <c r="S25" s="55">
        <f t="shared" si="39"/>
        <v>0</v>
      </c>
      <c r="T25" s="55">
        <f t="shared" si="39"/>
        <v>0</v>
      </c>
      <c r="U25" s="55">
        <f t="shared" si="39"/>
        <v>0</v>
      </c>
      <c r="V25" s="55">
        <f t="shared" ref="V25:AC26" si="40">V137</f>
        <v>0</v>
      </c>
      <c r="W25" s="55">
        <f t="shared" si="40"/>
        <v>0</v>
      </c>
      <c r="X25" s="55">
        <f t="shared" si="40"/>
        <v>0</v>
      </c>
      <c r="Y25" s="55">
        <f t="shared" si="40"/>
        <v>0</v>
      </c>
      <c r="Z25" s="55">
        <f t="shared" si="40"/>
        <v>0</v>
      </c>
      <c r="AA25" s="55">
        <f t="shared" si="40"/>
        <v>0</v>
      </c>
      <c r="AB25" s="55">
        <f t="shared" si="40"/>
        <v>0</v>
      </c>
      <c r="AC25" s="55">
        <f t="shared" si="40"/>
        <v>0</v>
      </c>
      <c r="AD25" s="55">
        <f t="shared" ref="AD25:AK26" si="41">AD137</f>
        <v>0</v>
      </c>
      <c r="AE25" s="55">
        <f t="shared" si="41"/>
        <v>0</v>
      </c>
      <c r="AF25" s="55">
        <f t="shared" si="41"/>
        <v>0</v>
      </c>
      <c r="AG25" s="55">
        <f t="shared" si="41"/>
        <v>0</v>
      </c>
      <c r="AH25" s="55">
        <f t="shared" si="41"/>
        <v>0</v>
      </c>
      <c r="AI25" s="55">
        <f t="shared" si="41"/>
        <v>0</v>
      </c>
      <c r="AJ25" s="55">
        <f t="shared" si="41"/>
        <v>0</v>
      </c>
      <c r="AK25" s="55">
        <f t="shared" si="41"/>
        <v>0</v>
      </c>
      <c r="AL25" s="55">
        <f t="shared" ref="AL25:BA26" si="42">AL137</f>
        <v>0</v>
      </c>
      <c r="AM25" s="55">
        <f t="shared" si="42"/>
        <v>0</v>
      </c>
      <c r="AN25" s="55">
        <f t="shared" si="42"/>
        <v>0</v>
      </c>
      <c r="AO25" s="55">
        <f t="shared" si="42"/>
        <v>0</v>
      </c>
      <c r="AP25" s="55">
        <f t="shared" si="42"/>
        <v>0</v>
      </c>
      <c r="AQ25" s="55">
        <f t="shared" si="42"/>
        <v>0</v>
      </c>
      <c r="AR25" s="55">
        <f t="shared" si="42"/>
        <v>0</v>
      </c>
      <c r="AS25" s="331">
        <f t="shared" si="42"/>
        <v>0</v>
      </c>
      <c r="AT25" s="331">
        <f t="shared" si="42"/>
        <v>0</v>
      </c>
      <c r="AU25" s="331">
        <f t="shared" si="42"/>
        <v>0</v>
      </c>
      <c r="AV25" s="331">
        <f t="shared" si="42"/>
        <v>0</v>
      </c>
      <c r="AW25" s="331">
        <f t="shared" si="42"/>
        <v>0</v>
      </c>
      <c r="AX25" s="331">
        <f t="shared" si="42"/>
        <v>0</v>
      </c>
      <c r="AY25" s="331">
        <f t="shared" si="42"/>
        <v>0</v>
      </c>
      <c r="AZ25" s="331">
        <f t="shared" si="42"/>
        <v>0</v>
      </c>
      <c r="BA25" s="55">
        <f t="shared" si="42"/>
        <v>0</v>
      </c>
      <c r="BB25" s="55">
        <f t="shared" ref="BB25:CF25" si="43">BB137</f>
        <v>0</v>
      </c>
      <c r="BC25" s="55">
        <f t="shared" si="43"/>
        <v>0</v>
      </c>
      <c r="BD25" s="55">
        <f t="shared" si="43"/>
        <v>0</v>
      </c>
      <c r="BE25" s="55">
        <f t="shared" si="43"/>
        <v>0</v>
      </c>
      <c r="BF25" s="55">
        <f t="shared" si="43"/>
        <v>0</v>
      </c>
      <c r="BG25" s="55">
        <f t="shared" si="43"/>
        <v>0</v>
      </c>
      <c r="BH25" s="55">
        <f t="shared" si="43"/>
        <v>0</v>
      </c>
      <c r="BI25" s="55">
        <f t="shared" si="43"/>
        <v>0</v>
      </c>
      <c r="BJ25" s="55">
        <f t="shared" si="43"/>
        <v>0</v>
      </c>
      <c r="BK25" s="55">
        <f t="shared" ref="BK25" si="44">BK137</f>
        <v>0</v>
      </c>
      <c r="BL25" s="55">
        <f t="shared" si="43"/>
        <v>0</v>
      </c>
      <c r="BM25" s="55">
        <f t="shared" si="43"/>
        <v>0</v>
      </c>
      <c r="BN25" s="55">
        <f t="shared" si="43"/>
        <v>0</v>
      </c>
      <c r="BO25" s="55">
        <f t="shared" si="43"/>
        <v>0</v>
      </c>
      <c r="BP25" s="55">
        <f t="shared" si="43"/>
        <v>0</v>
      </c>
      <c r="BQ25" s="55">
        <f t="shared" si="43"/>
        <v>0</v>
      </c>
      <c r="BR25" s="55">
        <f t="shared" si="43"/>
        <v>0</v>
      </c>
      <c r="BS25" s="55">
        <f t="shared" si="43"/>
        <v>0</v>
      </c>
      <c r="BT25" s="55">
        <f t="shared" si="43"/>
        <v>0</v>
      </c>
      <c r="BU25" s="55">
        <f t="shared" si="43"/>
        <v>0</v>
      </c>
      <c r="BV25" s="55">
        <f t="shared" si="43"/>
        <v>0</v>
      </c>
      <c r="BW25" s="55">
        <f t="shared" si="43"/>
        <v>0</v>
      </c>
      <c r="BX25" s="55">
        <f t="shared" si="43"/>
        <v>0</v>
      </c>
      <c r="BY25" s="55">
        <f t="shared" si="43"/>
        <v>0</v>
      </c>
      <c r="BZ25" s="55">
        <f t="shared" si="43"/>
        <v>0</v>
      </c>
      <c r="CA25" s="55">
        <f t="shared" si="43"/>
        <v>0</v>
      </c>
      <c r="CB25" s="55">
        <f t="shared" si="43"/>
        <v>0</v>
      </c>
      <c r="CC25" s="55">
        <f t="shared" si="43"/>
        <v>0</v>
      </c>
      <c r="CD25" s="55">
        <f t="shared" si="43"/>
        <v>0</v>
      </c>
      <c r="CE25" s="55">
        <f t="shared" si="43"/>
        <v>0</v>
      </c>
      <c r="CF25" s="55">
        <f t="shared" si="43"/>
        <v>0</v>
      </c>
      <c r="CG25" s="55">
        <f>CG137</f>
        <v>0</v>
      </c>
      <c r="CH25" s="55">
        <f t="shared" si="7"/>
        <v>0</v>
      </c>
      <c r="CI25" s="55">
        <f>CI137</f>
        <v>0</v>
      </c>
      <c r="CJ25" s="55">
        <f t="shared" si="22"/>
        <v>0</v>
      </c>
      <c r="CK25" s="151" t="s">
        <v>298</v>
      </c>
      <c r="CL25" s="85"/>
    </row>
    <row r="26" spans="1:90" s="53" customFormat="1" x14ac:dyDescent="0.2">
      <c r="A26" s="214" t="s">
        <v>194</v>
      </c>
      <c r="B26" s="249" t="s">
        <v>195</v>
      </c>
      <c r="C26" s="259" t="s">
        <v>183</v>
      </c>
      <c r="D26" s="132">
        <f t="shared" si="30"/>
        <v>0</v>
      </c>
      <c r="E26" s="331">
        <f t="shared" si="30"/>
        <v>0</v>
      </c>
      <c r="F26" s="331">
        <f t="shared" si="38"/>
        <v>0</v>
      </c>
      <c r="G26" s="331">
        <f t="shared" si="38"/>
        <v>0</v>
      </c>
      <c r="H26" s="331">
        <f t="shared" si="38"/>
        <v>0</v>
      </c>
      <c r="I26" s="331">
        <f t="shared" si="38"/>
        <v>0</v>
      </c>
      <c r="J26" s="331">
        <f t="shared" si="38"/>
        <v>0</v>
      </c>
      <c r="K26" s="331">
        <f t="shared" si="38"/>
        <v>0</v>
      </c>
      <c r="L26" s="331">
        <f t="shared" si="38"/>
        <v>0</v>
      </c>
      <c r="M26" s="55">
        <f t="shared" si="38"/>
        <v>0</v>
      </c>
      <c r="N26" s="55">
        <f t="shared" si="39"/>
        <v>0</v>
      </c>
      <c r="O26" s="55">
        <f t="shared" si="39"/>
        <v>0</v>
      </c>
      <c r="P26" s="55">
        <f t="shared" si="39"/>
        <v>0</v>
      </c>
      <c r="Q26" s="55">
        <f t="shared" si="39"/>
        <v>0</v>
      </c>
      <c r="R26" s="55">
        <f t="shared" si="39"/>
        <v>0</v>
      </c>
      <c r="S26" s="55">
        <f t="shared" si="39"/>
        <v>0</v>
      </c>
      <c r="T26" s="55">
        <f t="shared" si="39"/>
        <v>0</v>
      </c>
      <c r="U26" s="55">
        <f t="shared" si="39"/>
        <v>0</v>
      </c>
      <c r="V26" s="55">
        <f t="shared" si="40"/>
        <v>0</v>
      </c>
      <c r="W26" s="55">
        <f t="shared" si="40"/>
        <v>0</v>
      </c>
      <c r="X26" s="55">
        <f t="shared" si="40"/>
        <v>0</v>
      </c>
      <c r="Y26" s="55">
        <f t="shared" si="40"/>
        <v>0</v>
      </c>
      <c r="Z26" s="55">
        <f t="shared" si="40"/>
        <v>0</v>
      </c>
      <c r="AA26" s="55">
        <f t="shared" si="40"/>
        <v>0</v>
      </c>
      <c r="AB26" s="55">
        <f t="shared" si="40"/>
        <v>0</v>
      </c>
      <c r="AC26" s="55">
        <f t="shared" si="40"/>
        <v>0</v>
      </c>
      <c r="AD26" s="55">
        <f t="shared" si="41"/>
        <v>0</v>
      </c>
      <c r="AE26" s="55">
        <f t="shared" si="41"/>
        <v>0</v>
      </c>
      <c r="AF26" s="55">
        <f t="shared" si="41"/>
        <v>0</v>
      </c>
      <c r="AG26" s="55">
        <f t="shared" si="41"/>
        <v>0</v>
      </c>
      <c r="AH26" s="55">
        <f t="shared" si="41"/>
        <v>0</v>
      </c>
      <c r="AI26" s="55">
        <f t="shared" si="41"/>
        <v>0</v>
      </c>
      <c r="AJ26" s="55">
        <f t="shared" si="41"/>
        <v>0</v>
      </c>
      <c r="AK26" s="55">
        <f t="shared" si="41"/>
        <v>0</v>
      </c>
      <c r="AL26" s="55">
        <f t="shared" si="42"/>
        <v>0</v>
      </c>
      <c r="AM26" s="55">
        <f t="shared" si="42"/>
        <v>0</v>
      </c>
      <c r="AN26" s="55">
        <f t="shared" si="42"/>
        <v>0</v>
      </c>
      <c r="AO26" s="55">
        <f t="shared" si="42"/>
        <v>0</v>
      </c>
      <c r="AP26" s="55">
        <f t="shared" si="42"/>
        <v>0</v>
      </c>
      <c r="AQ26" s="55">
        <f t="shared" si="42"/>
        <v>0</v>
      </c>
      <c r="AR26" s="55">
        <f t="shared" si="42"/>
        <v>0</v>
      </c>
      <c r="AS26" s="331">
        <f t="shared" si="42"/>
        <v>0</v>
      </c>
      <c r="AT26" s="331">
        <f t="shared" si="42"/>
        <v>0</v>
      </c>
      <c r="AU26" s="331">
        <f t="shared" si="42"/>
        <v>0</v>
      </c>
      <c r="AV26" s="331">
        <f t="shared" si="42"/>
        <v>0</v>
      </c>
      <c r="AW26" s="331">
        <f t="shared" si="42"/>
        <v>0</v>
      </c>
      <c r="AX26" s="331">
        <f t="shared" si="42"/>
        <v>0</v>
      </c>
      <c r="AY26" s="331">
        <f t="shared" si="42"/>
        <v>0</v>
      </c>
      <c r="AZ26" s="331">
        <f t="shared" si="42"/>
        <v>0</v>
      </c>
      <c r="BA26" s="55">
        <f t="shared" si="42"/>
        <v>0</v>
      </c>
      <c r="BB26" s="55">
        <f t="shared" ref="BB26:CF26" si="45">BB138</f>
        <v>0</v>
      </c>
      <c r="BC26" s="55">
        <f t="shared" si="45"/>
        <v>0</v>
      </c>
      <c r="BD26" s="55">
        <f t="shared" si="45"/>
        <v>0</v>
      </c>
      <c r="BE26" s="55">
        <f t="shared" si="45"/>
        <v>0</v>
      </c>
      <c r="BF26" s="55">
        <f t="shared" si="45"/>
        <v>0</v>
      </c>
      <c r="BG26" s="55">
        <f t="shared" si="45"/>
        <v>0</v>
      </c>
      <c r="BH26" s="55">
        <f t="shared" si="45"/>
        <v>0</v>
      </c>
      <c r="BI26" s="55">
        <f t="shared" si="45"/>
        <v>0</v>
      </c>
      <c r="BJ26" s="55">
        <f t="shared" si="45"/>
        <v>0</v>
      </c>
      <c r="BK26" s="55">
        <f t="shared" ref="BK26" si="46">BK138</f>
        <v>0</v>
      </c>
      <c r="BL26" s="55">
        <f t="shared" si="45"/>
        <v>0</v>
      </c>
      <c r="BM26" s="55">
        <f t="shared" si="45"/>
        <v>0</v>
      </c>
      <c r="BN26" s="55">
        <f t="shared" si="45"/>
        <v>0</v>
      </c>
      <c r="BO26" s="55">
        <f t="shared" si="45"/>
        <v>0</v>
      </c>
      <c r="BP26" s="55">
        <f t="shared" si="45"/>
        <v>0</v>
      </c>
      <c r="BQ26" s="55">
        <f t="shared" si="45"/>
        <v>0</v>
      </c>
      <c r="BR26" s="55">
        <f t="shared" si="45"/>
        <v>0</v>
      </c>
      <c r="BS26" s="55">
        <f t="shared" si="45"/>
        <v>0</v>
      </c>
      <c r="BT26" s="55">
        <f t="shared" si="45"/>
        <v>0</v>
      </c>
      <c r="BU26" s="55">
        <f t="shared" si="45"/>
        <v>0</v>
      </c>
      <c r="BV26" s="55">
        <f t="shared" si="45"/>
        <v>0</v>
      </c>
      <c r="BW26" s="55">
        <f t="shared" si="45"/>
        <v>0</v>
      </c>
      <c r="BX26" s="55">
        <f t="shared" si="45"/>
        <v>0</v>
      </c>
      <c r="BY26" s="55">
        <f t="shared" si="45"/>
        <v>0</v>
      </c>
      <c r="BZ26" s="55">
        <f t="shared" si="45"/>
        <v>0</v>
      </c>
      <c r="CA26" s="55">
        <f t="shared" si="45"/>
        <v>0</v>
      </c>
      <c r="CB26" s="55">
        <f t="shared" si="45"/>
        <v>0</v>
      </c>
      <c r="CC26" s="55">
        <f t="shared" si="45"/>
        <v>0</v>
      </c>
      <c r="CD26" s="55">
        <f t="shared" si="45"/>
        <v>0</v>
      </c>
      <c r="CE26" s="55">
        <f t="shared" si="45"/>
        <v>0</v>
      </c>
      <c r="CF26" s="55">
        <f t="shared" si="45"/>
        <v>0</v>
      </c>
      <c r="CG26" s="55">
        <f>CG138</f>
        <v>0</v>
      </c>
      <c r="CH26" s="55">
        <f t="shared" si="7"/>
        <v>0</v>
      </c>
      <c r="CI26" s="55">
        <f>CI138</f>
        <v>0</v>
      </c>
      <c r="CJ26" s="55">
        <v>0</v>
      </c>
      <c r="CK26" s="151" t="s">
        <v>298</v>
      </c>
      <c r="CL26" s="85"/>
    </row>
    <row r="27" spans="1:90" s="86" customFormat="1" ht="25.5" x14ac:dyDescent="0.25">
      <c r="A27" s="250">
        <v>1</v>
      </c>
      <c r="B27" s="261" t="s">
        <v>1090</v>
      </c>
      <c r="C27" s="261" t="s">
        <v>183</v>
      </c>
      <c r="D27" s="235">
        <f t="shared" ref="D27:AI27" si="47">D28+D48+D133+D136+D137+D138</f>
        <v>701.32304939000005</v>
      </c>
      <c r="E27" s="334">
        <f t="shared" si="47"/>
        <v>0</v>
      </c>
      <c r="F27" s="335">
        <f t="shared" si="47"/>
        <v>145.18346333</v>
      </c>
      <c r="G27" s="336">
        <f t="shared" si="47"/>
        <v>3.78</v>
      </c>
      <c r="H27" s="334">
        <f t="shared" si="47"/>
        <v>0</v>
      </c>
      <c r="I27" s="336">
        <f t="shared" si="47"/>
        <v>8.4499999999999993</v>
      </c>
      <c r="J27" s="334">
        <f t="shared" si="47"/>
        <v>0</v>
      </c>
      <c r="K27" s="334">
        <f t="shared" si="47"/>
        <v>28</v>
      </c>
      <c r="L27" s="334">
        <f t="shared" si="47"/>
        <v>0</v>
      </c>
      <c r="M27" s="264">
        <f t="shared" si="47"/>
        <v>0</v>
      </c>
      <c r="N27" s="235">
        <f t="shared" si="47"/>
        <v>0</v>
      </c>
      <c r="O27" s="314">
        <f t="shared" si="47"/>
        <v>0</v>
      </c>
      <c r="P27" s="264">
        <f t="shared" si="47"/>
        <v>0</v>
      </c>
      <c r="Q27" s="264">
        <f t="shared" si="47"/>
        <v>0</v>
      </c>
      <c r="R27" s="264">
        <f t="shared" si="47"/>
        <v>0</v>
      </c>
      <c r="S27" s="264">
        <f t="shared" si="47"/>
        <v>0</v>
      </c>
      <c r="T27" s="264">
        <f t="shared" si="47"/>
        <v>0</v>
      </c>
      <c r="U27" s="264">
        <f t="shared" si="47"/>
        <v>0</v>
      </c>
      <c r="V27" s="235">
        <f t="shared" si="47"/>
        <v>39.3267673</v>
      </c>
      <c r="W27" s="314">
        <f t="shared" si="47"/>
        <v>1.26</v>
      </c>
      <c r="X27" s="264">
        <f t="shared" si="47"/>
        <v>0</v>
      </c>
      <c r="Y27" s="314">
        <f t="shared" si="47"/>
        <v>0</v>
      </c>
      <c r="Z27" s="264">
        <f t="shared" si="47"/>
        <v>0</v>
      </c>
      <c r="AA27" s="264">
        <f t="shared" si="47"/>
        <v>16</v>
      </c>
      <c r="AB27" s="264">
        <f t="shared" si="47"/>
        <v>0</v>
      </c>
      <c r="AC27" s="264">
        <f t="shared" si="47"/>
        <v>0</v>
      </c>
      <c r="AD27" s="235">
        <f t="shared" si="47"/>
        <v>83.480132679999997</v>
      </c>
      <c r="AE27" s="314">
        <f t="shared" si="47"/>
        <v>0</v>
      </c>
      <c r="AF27" s="314">
        <f t="shared" si="47"/>
        <v>0</v>
      </c>
      <c r="AG27" s="314">
        <f t="shared" si="47"/>
        <v>8.4499999999999993</v>
      </c>
      <c r="AH27" s="264">
        <f t="shared" si="47"/>
        <v>0</v>
      </c>
      <c r="AI27" s="264">
        <f t="shared" si="47"/>
        <v>12</v>
      </c>
      <c r="AJ27" s="264">
        <f t="shared" ref="AJ27:BO27" si="48">AJ28+AJ48+AJ133+AJ136+AJ137+AJ138</f>
        <v>0</v>
      </c>
      <c r="AK27" s="264">
        <f t="shared" si="48"/>
        <v>0</v>
      </c>
      <c r="AL27" s="235">
        <f t="shared" si="48"/>
        <v>22.376563349999998</v>
      </c>
      <c r="AM27" s="314">
        <f t="shared" si="48"/>
        <v>2.52</v>
      </c>
      <c r="AN27" s="264">
        <f t="shared" si="48"/>
        <v>0</v>
      </c>
      <c r="AO27" s="314">
        <f t="shared" si="48"/>
        <v>0</v>
      </c>
      <c r="AP27" s="264">
        <f t="shared" si="48"/>
        <v>0</v>
      </c>
      <c r="AQ27" s="264">
        <f t="shared" si="48"/>
        <v>0</v>
      </c>
      <c r="AR27" s="264">
        <f t="shared" si="48"/>
        <v>0</v>
      </c>
      <c r="AS27" s="334">
        <f t="shared" si="48"/>
        <v>0</v>
      </c>
      <c r="AT27" s="335">
        <f t="shared" si="48"/>
        <v>39.3267673</v>
      </c>
      <c r="AU27" s="336">
        <f t="shared" si="48"/>
        <v>1.26</v>
      </c>
      <c r="AV27" s="334">
        <f t="shared" si="48"/>
        <v>0</v>
      </c>
      <c r="AW27" s="336">
        <f t="shared" si="48"/>
        <v>0</v>
      </c>
      <c r="AX27" s="334">
        <f t="shared" si="48"/>
        <v>0</v>
      </c>
      <c r="AY27" s="334">
        <f t="shared" si="48"/>
        <v>16</v>
      </c>
      <c r="AZ27" s="334">
        <f t="shared" si="48"/>
        <v>0</v>
      </c>
      <c r="BA27" s="264">
        <f t="shared" si="48"/>
        <v>0</v>
      </c>
      <c r="BB27" s="235">
        <f t="shared" si="48"/>
        <v>0</v>
      </c>
      <c r="BC27" s="314">
        <f t="shared" si="48"/>
        <v>0</v>
      </c>
      <c r="BD27" s="264">
        <f t="shared" si="48"/>
        <v>0</v>
      </c>
      <c r="BE27" s="264">
        <f t="shared" si="48"/>
        <v>0</v>
      </c>
      <c r="BF27" s="264">
        <f t="shared" si="48"/>
        <v>0</v>
      </c>
      <c r="BG27" s="264">
        <f t="shared" si="48"/>
        <v>0</v>
      </c>
      <c r="BH27" s="264">
        <f t="shared" si="48"/>
        <v>0</v>
      </c>
      <c r="BI27" s="264">
        <f t="shared" si="48"/>
        <v>0</v>
      </c>
      <c r="BJ27" s="235">
        <f t="shared" si="48"/>
        <v>39.3267673</v>
      </c>
      <c r="BK27" s="314">
        <f t="shared" si="48"/>
        <v>1.26</v>
      </c>
      <c r="BL27" s="264">
        <f t="shared" si="48"/>
        <v>0</v>
      </c>
      <c r="BM27" s="264">
        <f t="shared" si="48"/>
        <v>0</v>
      </c>
      <c r="BN27" s="264">
        <f t="shared" si="48"/>
        <v>0</v>
      </c>
      <c r="BO27" s="264">
        <f t="shared" si="48"/>
        <v>16</v>
      </c>
      <c r="BP27" s="264">
        <f t="shared" ref="BP27:CG27" si="49">BP28+BP48+BP133+BP136+BP137+BP138</f>
        <v>0</v>
      </c>
      <c r="BQ27" s="264">
        <f t="shared" si="49"/>
        <v>0</v>
      </c>
      <c r="BR27" s="235">
        <f t="shared" si="49"/>
        <v>0</v>
      </c>
      <c r="BS27" s="314">
        <f t="shared" si="49"/>
        <v>0</v>
      </c>
      <c r="BT27" s="264">
        <f t="shared" si="49"/>
        <v>0</v>
      </c>
      <c r="BU27" s="264">
        <f t="shared" si="49"/>
        <v>0</v>
      </c>
      <c r="BV27" s="264">
        <f t="shared" si="49"/>
        <v>0</v>
      </c>
      <c r="BW27" s="264">
        <f t="shared" si="49"/>
        <v>0</v>
      </c>
      <c r="BX27" s="264">
        <f t="shared" si="49"/>
        <v>0</v>
      </c>
      <c r="BY27" s="264">
        <f t="shared" si="49"/>
        <v>0</v>
      </c>
      <c r="BZ27" s="264">
        <f t="shared" si="49"/>
        <v>0</v>
      </c>
      <c r="CA27" s="264">
        <f t="shared" si="49"/>
        <v>0</v>
      </c>
      <c r="CB27" s="264">
        <f t="shared" si="49"/>
        <v>0</v>
      </c>
      <c r="CC27" s="264">
        <f t="shared" si="49"/>
        <v>0</v>
      </c>
      <c r="CD27" s="264">
        <f t="shared" si="49"/>
        <v>0</v>
      </c>
      <c r="CE27" s="264">
        <f t="shared" si="49"/>
        <v>0</v>
      </c>
      <c r="CF27" s="264">
        <f t="shared" si="49"/>
        <v>0</v>
      </c>
      <c r="CG27" s="264">
        <f t="shared" si="49"/>
        <v>0</v>
      </c>
      <c r="CH27" s="232">
        <f t="shared" si="7"/>
        <v>0</v>
      </c>
      <c r="CI27" s="264">
        <f>CI28+CI48+CI133+CI136+CI137+CI138</f>
        <v>0</v>
      </c>
      <c r="CJ27" s="232">
        <v>0</v>
      </c>
      <c r="CK27" s="233" t="s">
        <v>298</v>
      </c>
    </row>
    <row r="28" spans="1:90" s="7" customFormat="1" ht="25.5" x14ac:dyDescent="0.2">
      <c r="A28" s="62" t="s">
        <v>196</v>
      </c>
      <c r="B28" s="249" t="s">
        <v>197</v>
      </c>
      <c r="C28" s="259" t="s">
        <v>183</v>
      </c>
      <c r="D28" s="55">
        <f>D29+D33+D36+D45</f>
        <v>0</v>
      </c>
      <c r="E28" s="331">
        <f>E29+E33+E36+E45</f>
        <v>0</v>
      </c>
      <c r="F28" s="331">
        <f t="shared" ref="F28:M28" si="50">F29+F33+F36+F45</f>
        <v>0</v>
      </c>
      <c r="G28" s="331">
        <f t="shared" si="50"/>
        <v>0</v>
      </c>
      <c r="H28" s="331">
        <f t="shared" si="50"/>
        <v>0</v>
      </c>
      <c r="I28" s="331">
        <f t="shared" si="50"/>
        <v>0</v>
      </c>
      <c r="J28" s="331">
        <f t="shared" si="50"/>
        <v>0</v>
      </c>
      <c r="K28" s="331">
        <f t="shared" si="50"/>
        <v>0</v>
      </c>
      <c r="L28" s="331">
        <f t="shared" si="50"/>
        <v>0</v>
      </c>
      <c r="M28" s="55">
        <f t="shared" si="50"/>
        <v>0</v>
      </c>
      <c r="N28" s="55">
        <f t="shared" ref="N28:U28" si="51">N29+N33+N36+N45</f>
        <v>0</v>
      </c>
      <c r="O28" s="55">
        <f t="shared" si="51"/>
        <v>0</v>
      </c>
      <c r="P28" s="55">
        <f t="shared" si="51"/>
        <v>0</v>
      </c>
      <c r="Q28" s="55">
        <f t="shared" si="51"/>
        <v>0</v>
      </c>
      <c r="R28" s="55">
        <f t="shared" si="51"/>
        <v>0</v>
      </c>
      <c r="S28" s="55">
        <f t="shared" si="51"/>
        <v>0</v>
      </c>
      <c r="T28" s="55">
        <f t="shared" si="51"/>
        <v>0</v>
      </c>
      <c r="U28" s="55">
        <f t="shared" si="51"/>
        <v>0</v>
      </c>
      <c r="V28" s="55">
        <f t="shared" ref="V28:AC28" si="52">V29+V33+V36+V45</f>
        <v>0</v>
      </c>
      <c r="W28" s="55">
        <f t="shared" si="52"/>
        <v>0</v>
      </c>
      <c r="X28" s="55">
        <f t="shared" si="52"/>
        <v>0</v>
      </c>
      <c r="Y28" s="55">
        <f t="shared" si="52"/>
        <v>0</v>
      </c>
      <c r="Z28" s="55">
        <f t="shared" si="52"/>
        <v>0</v>
      </c>
      <c r="AA28" s="55">
        <f t="shared" si="52"/>
        <v>0</v>
      </c>
      <c r="AB28" s="55">
        <f t="shared" si="52"/>
        <v>0</v>
      </c>
      <c r="AC28" s="55">
        <f t="shared" si="52"/>
        <v>0</v>
      </c>
      <c r="AD28" s="55">
        <f t="shared" ref="AD28:AK28" si="53">AD29+AD33+AD36+AD45</f>
        <v>0</v>
      </c>
      <c r="AE28" s="55">
        <f t="shared" si="53"/>
        <v>0</v>
      </c>
      <c r="AF28" s="55">
        <f t="shared" si="53"/>
        <v>0</v>
      </c>
      <c r="AG28" s="55">
        <f t="shared" si="53"/>
        <v>0</v>
      </c>
      <c r="AH28" s="55">
        <f t="shared" si="53"/>
        <v>0</v>
      </c>
      <c r="AI28" s="55">
        <f t="shared" si="53"/>
        <v>0</v>
      </c>
      <c r="AJ28" s="55">
        <f t="shared" si="53"/>
        <v>0</v>
      </c>
      <c r="AK28" s="55">
        <f t="shared" si="53"/>
        <v>0</v>
      </c>
      <c r="AL28" s="55">
        <f t="shared" ref="AL28:BY28" si="54">AL29+AL33+AL36+AL45</f>
        <v>0</v>
      </c>
      <c r="AM28" s="55">
        <f t="shared" si="54"/>
        <v>0</v>
      </c>
      <c r="AN28" s="55">
        <f t="shared" si="54"/>
        <v>0</v>
      </c>
      <c r="AO28" s="55">
        <f t="shared" si="54"/>
        <v>0</v>
      </c>
      <c r="AP28" s="55">
        <f t="shared" si="54"/>
        <v>0</v>
      </c>
      <c r="AQ28" s="55">
        <f t="shared" si="54"/>
        <v>0</v>
      </c>
      <c r="AR28" s="55">
        <f t="shared" si="54"/>
        <v>0</v>
      </c>
      <c r="AS28" s="331">
        <f t="shared" si="54"/>
        <v>0</v>
      </c>
      <c r="AT28" s="331">
        <f t="shared" si="54"/>
        <v>0</v>
      </c>
      <c r="AU28" s="331">
        <f t="shared" si="54"/>
        <v>0</v>
      </c>
      <c r="AV28" s="331">
        <f t="shared" si="54"/>
        <v>0</v>
      </c>
      <c r="AW28" s="331">
        <f t="shared" si="54"/>
        <v>0</v>
      </c>
      <c r="AX28" s="331">
        <f t="shared" si="54"/>
        <v>0</v>
      </c>
      <c r="AY28" s="331">
        <f t="shared" si="54"/>
        <v>0</v>
      </c>
      <c r="AZ28" s="331">
        <f t="shared" si="54"/>
        <v>0</v>
      </c>
      <c r="BA28" s="55">
        <f t="shared" si="54"/>
        <v>0</v>
      </c>
      <c r="BB28" s="55">
        <f t="shared" si="54"/>
        <v>0</v>
      </c>
      <c r="BC28" s="55">
        <f t="shared" si="54"/>
        <v>0</v>
      </c>
      <c r="BD28" s="55">
        <f t="shared" si="54"/>
        <v>0</v>
      </c>
      <c r="BE28" s="55">
        <f t="shared" si="54"/>
        <v>0</v>
      </c>
      <c r="BF28" s="55">
        <f t="shared" si="54"/>
        <v>0</v>
      </c>
      <c r="BG28" s="55">
        <f t="shared" si="54"/>
        <v>0</v>
      </c>
      <c r="BH28" s="55">
        <f t="shared" si="54"/>
        <v>0</v>
      </c>
      <c r="BI28" s="55">
        <f t="shared" si="54"/>
        <v>0</v>
      </c>
      <c r="BJ28" s="55">
        <f t="shared" si="54"/>
        <v>0</v>
      </c>
      <c r="BK28" s="55">
        <f t="shared" si="54"/>
        <v>0</v>
      </c>
      <c r="BL28" s="55">
        <f t="shared" si="54"/>
        <v>0</v>
      </c>
      <c r="BM28" s="55">
        <f t="shared" si="54"/>
        <v>0</v>
      </c>
      <c r="BN28" s="55">
        <f t="shared" si="54"/>
        <v>0</v>
      </c>
      <c r="BO28" s="55">
        <f t="shared" si="54"/>
        <v>0</v>
      </c>
      <c r="BP28" s="55">
        <f t="shared" si="54"/>
        <v>0</v>
      </c>
      <c r="BQ28" s="55">
        <f t="shared" si="54"/>
        <v>0</v>
      </c>
      <c r="BR28" s="55">
        <f t="shared" si="54"/>
        <v>0</v>
      </c>
      <c r="BS28" s="55">
        <f t="shared" si="54"/>
        <v>0</v>
      </c>
      <c r="BT28" s="55">
        <f t="shared" si="54"/>
        <v>0</v>
      </c>
      <c r="BU28" s="55">
        <f t="shared" si="54"/>
        <v>0</v>
      </c>
      <c r="BV28" s="55">
        <f t="shared" si="54"/>
        <v>0</v>
      </c>
      <c r="BW28" s="55">
        <f t="shared" si="54"/>
        <v>0</v>
      </c>
      <c r="BX28" s="55">
        <f t="shared" si="54"/>
        <v>0</v>
      </c>
      <c r="BY28" s="55">
        <f t="shared" si="54"/>
        <v>0</v>
      </c>
      <c r="BZ28" s="55">
        <f t="shared" ref="BZ28:CF28" si="55">BZ29+BZ33+BZ36+BZ45</f>
        <v>0</v>
      </c>
      <c r="CA28" s="55">
        <f t="shared" si="55"/>
        <v>0</v>
      </c>
      <c r="CB28" s="55">
        <f t="shared" si="55"/>
        <v>0</v>
      </c>
      <c r="CC28" s="55">
        <f t="shared" si="55"/>
        <v>0</v>
      </c>
      <c r="CD28" s="55">
        <f t="shared" si="55"/>
        <v>0</v>
      </c>
      <c r="CE28" s="55">
        <f t="shared" si="55"/>
        <v>0</v>
      </c>
      <c r="CF28" s="55">
        <f t="shared" si="55"/>
        <v>0</v>
      </c>
      <c r="CG28" s="55">
        <f>CG29+CG33+CG36+CG45</f>
        <v>0</v>
      </c>
      <c r="CH28" s="55">
        <f>CH29+CH33+CH36+CH45</f>
        <v>0</v>
      </c>
      <c r="CI28" s="55">
        <f>CI29+CI33+CI36+CI45</f>
        <v>0</v>
      </c>
      <c r="CJ28" s="55">
        <f>CJ29+CJ33+CJ36+CJ45</f>
        <v>0</v>
      </c>
      <c r="CK28" s="151" t="s">
        <v>298</v>
      </c>
    </row>
    <row r="29" spans="1:90" s="7" customFormat="1" ht="38.25" x14ac:dyDescent="0.2">
      <c r="A29" s="251" t="s">
        <v>198</v>
      </c>
      <c r="B29" s="249" t="s">
        <v>199</v>
      </c>
      <c r="C29" s="259" t="s">
        <v>183</v>
      </c>
      <c r="D29" s="55">
        <f>SUM(D30:D32)</f>
        <v>0</v>
      </c>
      <c r="E29" s="331">
        <f>SUM(E30:E32)</f>
        <v>0</v>
      </c>
      <c r="F29" s="331">
        <f t="shared" ref="F29:M29" si="56">SUM(F30:F32)</f>
        <v>0</v>
      </c>
      <c r="G29" s="331">
        <f t="shared" si="56"/>
        <v>0</v>
      </c>
      <c r="H29" s="331">
        <f t="shared" si="56"/>
        <v>0</v>
      </c>
      <c r="I29" s="331">
        <f t="shared" si="56"/>
        <v>0</v>
      </c>
      <c r="J29" s="331">
        <f t="shared" si="56"/>
        <v>0</v>
      </c>
      <c r="K29" s="331">
        <f t="shared" si="56"/>
        <v>0</v>
      </c>
      <c r="L29" s="331">
        <f t="shared" si="56"/>
        <v>0</v>
      </c>
      <c r="M29" s="55">
        <f t="shared" si="56"/>
        <v>0</v>
      </c>
      <c r="N29" s="55">
        <f t="shared" ref="N29:U29" si="57">SUM(N30:N32)</f>
        <v>0</v>
      </c>
      <c r="O29" s="55">
        <f t="shared" si="57"/>
        <v>0</v>
      </c>
      <c r="P29" s="55">
        <f t="shared" si="57"/>
        <v>0</v>
      </c>
      <c r="Q29" s="55">
        <f t="shared" si="57"/>
        <v>0</v>
      </c>
      <c r="R29" s="55">
        <f t="shared" si="57"/>
        <v>0</v>
      </c>
      <c r="S29" s="55">
        <f t="shared" si="57"/>
        <v>0</v>
      </c>
      <c r="T29" s="55">
        <f t="shared" si="57"/>
        <v>0</v>
      </c>
      <c r="U29" s="55">
        <f t="shared" si="57"/>
        <v>0</v>
      </c>
      <c r="V29" s="55">
        <f t="shared" ref="V29:AC29" si="58">SUM(V30:V32)</f>
        <v>0</v>
      </c>
      <c r="W29" s="55">
        <f t="shared" si="58"/>
        <v>0</v>
      </c>
      <c r="X29" s="55">
        <f t="shared" si="58"/>
        <v>0</v>
      </c>
      <c r="Y29" s="55">
        <f t="shared" si="58"/>
        <v>0</v>
      </c>
      <c r="Z29" s="55">
        <f t="shared" si="58"/>
        <v>0</v>
      </c>
      <c r="AA29" s="55">
        <f t="shared" si="58"/>
        <v>0</v>
      </c>
      <c r="AB29" s="55">
        <f t="shared" si="58"/>
        <v>0</v>
      </c>
      <c r="AC29" s="55">
        <f t="shared" si="58"/>
        <v>0</v>
      </c>
      <c r="AD29" s="55">
        <f t="shared" ref="AD29:AK29" si="59">SUM(AD30:AD32)</f>
        <v>0</v>
      </c>
      <c r="AE29" s="55">
        <f t="shared" si="59"/>
        <v>0</v>
      </c>
      <c r="AF29" s="55">
        <f t="shared" si="59"/>
        <v>0</v>
      </c>
      <c r="AG29" s="55">
        <f t="shared" si="59"/>
        <v>0</v>
      </c>
      <c r="AH29" s="55">
        <f t="shared" si="59"/>
        <v>0</v>
      </c>
      <c r="AI29" s="55">
        <f t="shared" si="59"/>
        <v>0</v>
      </c>
      <c r="AJ29" s="55">
        <f t="shared" si="59"/>
        <v>0</v>
      </c>
      <c r="AK29" s="55">
        <f t="shared" si="59"/>
        <v>0</v>
      </c>
      <c r="AL29" s="55">
        <f t="shared" ref="AL29:BY29" si="60">SUM(AL30:AL32)</f>
        <v>0</v>
      </c>
      <c r="AM29" s="55">
        <f t="shared" si="60"/>
        <v>0</v>
      </c>
      <c r="AN29" s="55">
        <f t="shared" si="60"/>
        <v>0</v>
      </c>
      <c r="AO29" s="55">
        <f t="shared" si="60"/>
        <v>0</v>
      </c>
      <c r="AP29" s="55">
        <f t="shared" si="60"/>
        <v>0</v>
      </c>
      <c r="AQ29" s="55">
        <f t="shared" si="60"/>
        <v>0</v>
      </c>
      <c r="AR29" s="55">
        <f t="shared" si="60"/>
        <v>0</v>
      </c>
      <c r="AS29" s="331">
        <f t="shared" si="60"/>
        <v>0</v>
      </c>
      <c r="AT29" s="331">
        <f t="shared" si="60"/>
        <v>0</v>
      </c>
      <c r="AU29" s="331">
        <f t="shared" si="60"/>
        <v>0</v>
      </c>
      <c r="AV29" s="331">
        <f t="shared" si="60"/>
        <v>0</v>
      </c>
      <c r="AW29" s="331">
        <f t="shared" si="60"/>
        <v>0</v>
      </c>
      <c r="AX29" s="331">
        <f t="shared" si="60"/>
        <v>0</v>
      </c>
      <c r="AY29" s="331">
        <f t="shared" si="60"/>
        <v>0</v>
      </c>
      <c r="AZ29" s="331">
        <f t="shared" si="60"/>
        <v>0</v>
      </c>
      <c r="BA29" s="55">
        <f t="shared" si="60"/>
        <v>0</v>
      </c>
      <c r="BB29" s="55">
        <f t="shared" si="60"/>
        <v>0</v>
      </c>
      <c r="BC29" s="55">
        <f t="shared" si="60"/>
        <v>0</v>
      </c>
      <c r="BD29" s="55">
        <f t="shared" si="60"/>
        <v>0</v>
      </c>
      <c r="BE29" s="55">
        <f t="shared" si="60"/>
        <v>0</v>
      </c>
      <c r="BF29" s="55">
        <f t="shared" si="60"/>
        <v>0</v>
      </c>
      <c r="BG29" s="55">
        <f t="shared" si="60"/>
        <v>0</v>
      </c>
      <c r="BH29" s="55">
        <f t="shared" si="60"/>
        <v>0</v>
      </c>
      <c r="BI29" s="55">
        <f t="shared" si="60"/>
        <v>0</v>
      </c>
      <c r="BJ29" s="55">
        <f t="shared" si="60"/>
        <v>0</v>
      </c>
      <c r="BK29" s="55">
        <f t="shared" si="60"/>
        <v>0</v>
      </c>
      <c r="BL29" s="55">
        <f t="shared" si="60"/>
        <v>0</v>
      </c>
      <c r="BM29" s="55">
        <f t="shared" si="60"/>
        <v>0</v>
      </c>
      <c r="BN29" s="55">
        <f t="shared" si="60"/>
        <v>0</v>
      </c>
      <c r="BO29" s="55">
        <f t="shared" si="60"/>
        <v>0</v>
      </c>
      <c r="BP29" s="55">
        <f t="shared" si="60"/>
        <v>0</v>
      </c>
      <c r="BQ29" s="55">
        <f t="shared" si="60"/>
        <v>0</v>
      </c>
      <c r="BR29" s="55">
        <f t="shared" si="60"/>
        <v>0</v>
      </c>
      <c r="BS29" s="55">
        <f t="shared" si="60"/>
        <v>0</v>
      </c>
      <c r="BT29" s="55">
        <f t="shared" si="60"/>
        <v>0</v>
      </c>
      <c r="BU29" s="55">
        <f t="shared" si="60"/>
        <v>0</v>
      </c>
      <c r="BV29" s="55">
        <f t="shared" si="60"/>
        <v>0</v>
      </c>
      <c r="BW29" s="55">
        <f t="shared" si="60"/>
        <v>0</v>
      </c>
      <c r="BX29" s="55">
        <f t="shared" si="60"/>
        <v>0</v>
      </c>
      <c r="BY29" s="55">
        <f t="shared" si="60"/>
        <v>0</v>
      </c>
      <c r="BZ29" s="55">
        <f t="shared" ref="BZ29:CF29" si="61">SUM(BZ30:BZ32)</f>
        <v>0</v>
      </c>
      <c r="CA29" s="55">
        <f t="shared" si="61"/>
        <v>0</v>
      </c>
      <c r="CB29" s="55">
        <f t="shared" si="61"/>
        <v>0</v>
      </c>
      <c r="CC29" s="55">
        <f t="shared" si="61"/>
        <v>0</v>
      </c>
      <c r="CD29" s="55">
        <f t="shared" si="61"/>
        <v>0</v>
      </c>
      <c r="CE29" s="55">
        <f t="shared" si="61"/>
        <v>0</v>
      </c>
      <c r="CF29" s="55">
        <f t="shared" si="61"/>
        <v>0</v>
      </c>
      <c r="CG29" s="55">
        <f>SUM(CG30:CG32)</f>
        <v>0</v>
      </c>
      <c r="CH29" s="55">
        <f>SUM(CH30:CH32)</f>
        <v>0</v>
      </c>
      <c r="CI29" s="55">
        <f>SUM(CI30:CI32)</f>
        <v>0</v>
      </c>
      <c r="CJ29" s="55">
        <f>SUM(CJ30:CJ32)</f>
        <v>0</v>
      </c>
      <c r="CK29" s="151" t="s">
        <v>298</v>
      </c>
    </row>
    <row r="30" spans="1:90" s="292" customFormat="1" ht="51" x14ac:dyDescent="0.2">
      <c r="A30" s="252" t="s">
        <v>200</v>
      </c>
      <c r="B30" s="253" t="s">
        <v>201</v>
      </c>
      <c r="C30" s="252" t="s">
        <v>183</v>
      </c>
      <c r="D30" s="237">
        <v>0</v>
      </c>
      <c r="E30" s="337">
        <v>0</v>
      </c>
      <c r="F30" s="337">
        <v>0</v>
      </c>
      <c r="G30" s="337">
        <v>0</v>
      </c>
      <c r="H30" s="337">
        <v>0</v>
      </c>
      <c r="I30" s="337">
        <v>0</v>
      </c>
      <c r="J30" s="337">
        <v>0</v>
      </c>
      <c r="K30" s="337">
        <v>0</v>
      </c>
      <c r="L30" s="337">
        <v>0</v>
      </c>
      <c r="M30" s="237">
        <v>0</v>
      </c>
      <c r="N30" s="237">
        <v>0</v>
      </c>
      <c r="O30" s="237">
        <v>0</v>
      </c>
      <c r="P30" s="237">
        <v>0</v>
      </c>
      <c r="Q30" s="237">
        <v>0</v>
      </c>
      <c r="R30" s="237">
        <v>0</v>
      </c>
      <c r="S30" s="237">
        <v>0</v>
      </c>
      <c r="T30" s="237">
        <v>0</v>
      </c>
      <c r="U30" s="237">
        <v>0</v>
      </c>
      <c r="V30" s="237">
        <v>0</v>
      </c>
      <c r="W30" s="237">
        <v>0</v>
      </c>
      <c r="X30" s="237">
        <v>0</v>
      </c>
      <c r="Y30" s="237">
        <v>0</v>
      </c>
      <c r="Z30" s="237">
        <v>0</v>
      </c>
      <c r="AA30" s="237">
        <v>0</v>
      </c>
      <c r="AB30" s="237">
        <v>0</v>
      </c>
      <c r="AC30" s="237">
        <v>0</v>
      </c>
      <c r="AD30" s="237">
        <v>0</v>
      </c>
      <c r="AE30" s="237">
        <v>0</v>
      </c>
      <c r="AF30" s="237">
        <v>0</v>
      </c>
      <c r="AG30" s="237">
        <v>0</v>
      </c>
      <c r="AH30" s="237">
        <v>0</v>
      </c>
      <c r="AI30" s="237">
        <v>0</v>
      </c>
      <c r="AJ30" s="237">
        <v>0</v>
      </c>
      <c r="AK30" s="237">
        <v>0</v>
      </c>
      <c r="AL30" s="237">
        <v>0</v>
      </c>
      <c r="AM30" s="237">
        <v>0</v>
      </c>
      <c r="AN30" s="237">
        <v>0</v>
      </c>
      <c r="AO30" s="237">
        <v>0</v>
      </c>
      <c r="AP30" s="237">
        <v>0</v>
      </c>
      <c r="AQ30" s="237">
        <v>0</v>
      </c>
      <c r="AR30" s="237">
        <v>0</v>
      </c>
      <c r="AS30" s="337">
        <v>0</v>
      </c>
      <c r="AT30" s="337">
        <v>0</v>
      </c>
      <c r="AU30" s="337">
        <v>0</v>
      </c>
      <c r="AV30" s="337">
        <v>0</v>
      </c>
      <c r="AW30" s="337">
        <v>0</v>
      </c>
      <c r="AX30" s="337">
        <v>0</v>
      </c>
      <c r="AY30" s="337">
        <v>0</v>
      </c>
      <c r="AZ30" s="337">
        <v>0</v>
      </c>
      <c r="BA30" s="237">
        <v>0</v>
      </c>
      <c r="BB30" s="237">
        <v>0</v>
      </c>
      <c r="BC30" s="237">
        <v>0</v>
      </c>
      <c r="BD30" s="237">
        <v>0</v>
      </c>
      <c r="BE30" s="237">
        <v>0</v>
      </c>
      <c r="BF30" s="237">
        <v>0</v>
      </c>
      <c r="BG30" s="237">
        <v>0</v>
      </c>
      <c r="BH30" s="237">
        <v>0</v>
      </c>
      <c r="BI30" s="237">
        <v>0</v>
      </c>
      <c r="BJ30" s="237">
        <v>0</v>
      </c>
      <c r="BK30" s="237">
        <v>0</v>
      </c>
      <c r="BL30" s="237">
        <v>0</v>
      </c>
      <c r="BM30" s="237">
        <v>0</v>
      </c>
      <c r="BN30" s="237">
        <v>0</v>
      </c>
      <c r="BO30" s="237">
        <v>0</v>
      </c>
      <c r="BP30" s="237">
        <v>0</v>
      </c>
      <c r="BQ30" s="237">
        <v>0</v>
      </c>
      <c r="BR30" s="237">
        <v>0</v>
      </c>
      <c r="BS30" s="237">
        <v>0</v>
      </c>
      <c r="BT30" s="237">
        <v>0</v>
      </c>
      <c r="BU30" s="237">
        <v>0</v>
      </c>
      <c r="BV30" s="237">
        <v>0</v>
      </c>
      <c r="BW30" s="237">
        <v>0</v>
      </c>
      <c r="BX30" s="237">
        <v>0</v>
      </c>
      <c r="BY30" s="237">
        <v>0</v>
      </c>
      <c r="BZ30" s="237">
        <v>0</v>
      </c>
      <c r="CA30" s="237">
        <v>0</v>
      </c>
      <c r="CB30" s="237">
        <v>0</v>
      </c>
      <c r="CC30" s="237">
        <v>0</v>
      </c>
      <c r="CD30" s="237">
        <v>0</v>
      </c>
      <c r="CE30" s="237">
        <v>0</v>
      </c>
      <c r="CF30" s="237">
        <v>0</v>
      </c>
      <c r="CG30" s="237">
        <v>0</v>
      </c>
      <c r="CH30" s="237">
        <v>0</v>
      </c>
      <c r="CI30" s="237">
        <v>0</v>
      </c>
      <c r="CJ30" s="237">
        <v>0</v>
      </c>
      <c r="CK30" s="238" t="s">
        <v>298</v>
      </c>
    </row>
    <row r="31" spans="1:90" s="292" customFormat="1" ht="51" x14ac:dyDescent="0.2">
      <c r="A31" s="252" t="s">
        <v>202</v>
      </c>
      <c r="B31" s="253" t="s">
        <v>203</v>
      </c>
      <c r="C31" s="252" t="s">
        <v>183</v>
      </c>
      <c r="D31" s="237">
        <v>0</v>
      </c>
      <c r="E31" s="337">
        <v>0</v>
      </c>
      <c r="F31" s="337">
        <v>0</v>
      </c>
      <c r="G31" s="337">
        <v>0</v>
      </c>
      <c r="H31" s="337">
        <v>0</v>
      </c>
      <c r="I31" s="337">
        <v>0</v>
      </c>
      <c r="J31" s="337">
        <v>0</v>
      </c>
      <c r="K31" s="337">
        <v>0</v>
      </c>
      <c r="L31" s="337">
        <v>0</v>
      </c>
      <c r="M31" s="237">
        <v>0</v>
      </c>
      <c r="N31" s="237">
        <v>0</v>
      </c>
      <c r="O31" s="237">
        <v>0</v>
      </c>
      <c r="P31" s="237">
        <v>0</v>
      </c>
      <c r="Q31" s="237">
        <v>0</v>
      </c>
      <c r="R31" s="237">
        <v>0</v>
      </c>
      <c r="S31" s="237">
        <v>0</v>
      </c>
      <c r="T31" s="237">
        <v>0</v>
      </c>
      <c r="U31" s="237">
        <v>0</v>
      </c>
      <c r="V31" s="237">
        <v>0</v>
      </c>
      <c r="W31" s="237">
        <v>0</v>
      </c>
      <c r="X31" s="237">
        <v>0</v>
      </c>
      <c r="Y31" s="237">
        <v>0</v>
      </c>
      <c r="Z31" s="237">
        <v>0</v>
      </c>
      <c r="AA31" s="237">
        <v>0</v>
      </c>
      <c r="AB31" s="237">
        <v>0</v>
      </c>
      <c r="AC31" s="237">
        <v>0</v>
      </c>
      <c r="AD31" s="237">
        <v>0</v>
      </c>
      <c r="AE31" s="237">
        <v>0</v>
      </c>
      <c r="AF31" s="237">
        <v>0</v>
      </c>
      <c r="AG31" s="237">
        <v>0</v>
      </c>
      <c r="AH31" s="237">
        <v>0</v>
      </c>
      <c r="AI31" s="237">
        <v>0</v>
      </c>
      <c r="AJ31" s="237">
        <v>0</v>
      </c>
      <c r="AK31" s="237">
        <v>0</v>
      </c>
      <c r="AL31" s="237">
        <v>0</v>
      </c>
      <c r="AM31" s="237">
        <v>0</v>
      </c>
      <c r="AN31" s="237">
        <v>0</v>
      </c>
      <c r="AO31" s="237">
        <v>0</v>
      </c>
      <c r="AP31" s="237">
        <v>0</v>
      </c>
      <c r="AQ31" s="237">
        <v>0</v>
      </c>
      <c r="AR31" s="237">
        <v>0</v>
      </c>
      <c r="AS31" s="337">
        <v>0</v>
      </c>
      <c r="AT31" s="337">
        <v>0</v>
      </c>
      <c r="AU31" s="337">
        <v>0</v>
      </c>
      <c r="AV31" s="337">
        <v>0</v>
      </c>
      <c r="AW31" s="337">
        <v>0</v>
      </c>
      <c r="AX31" s="337">
        <v>0</v>
      </c>
      <c r="AY31" s="337">
        <v>0</v>
      </c>
      <c r="AZ31" s="337">
        <v>0</v>
      </c>
      <c r="BA31" s="237">
        <v>0</v>
      </c>
      <c r="BB31" s="237">
        <v>0</v>
      </c>
      <c r="BC31" s="237">
        <v>0</v>
      </c>
      <c r="BD31" s="237">
        <v>0</v>
      </c>
      <c r="BE31" s="237">
        <v>0</v>
      </c>
      <c r="BF31" s="237">
        <v>0</v>
      </c>
      <c r="BG31" s="237">
        <v>0</v>
      </c>
      <c r="BH31" s="237">
        <v>0</v>
      </c>
      <c r="BI31" s="237">
        <v>0</v>
      </c>
      <c r="BJ31" s="237">
        <v>0</v>
      </c>
      <c r="BK31" s="237">
        <v>0</v>
      </c>
      <c r="BL31" s="237">
        <v>0</v>
      </c>
      <c r="BM31" s="237">
        <v>0</v>
      </c>
      <c r="BN31" s="237">
        <v>0</v>
      </c>
      <c r="BO31" s="237">
        <v>0</v>
      </c>
      <c r="BP31" s="237">
        <v>0</v>
      </c>
      <c r="BQ31" s="237">
        <v>0</v>
      </c>
      <c r="BR31" s="237">
        <v>0</v>
      </c>
      <c r="BS31" s="237">
        <v>0</v>
      </c>
      <c r="BT31" s="237">
        <v>0</v>
      </c>
      <c r="BU31" s="237">
        <v>0</v>
      </c>
      <c r="BV31" s="237">
        <v>0</v>
      </c>
      <c r="BW31" s="237">
        <v>0</v>
      </c>
      <c r="BX31" s="237">
        <v>0</v>
      </c>
      <c r="BY31" s="237">
        <v>0</v>
      </c>
      <c r="BZ31" s="237">
        <v>0</v>
      </c>
      <c r="CA31" s="237">
        <v>0</v>
      </c>
      <c r="CB31" s="237">
        <v>0</v>
      </c>
      <c r="CC31" s="237">
        <v>0</v>
      </c>
      <c r="CD31" s="237">
        <v>0</v>
      </c>
      <c r="CE31" s="237">
        <v>0</v>
      </c>
      <c r="CF31" s="237">
        <v>0</v>
      </c>
      <c r="CG31" s="237">
        <v>0</v>
      </c>
      <c r="CH31" s="237">
        <v>0</v>
      </c>
      <c r="CI31" s="237">
        <v>0</v>
      </c>
      <c r="CJ31" s="237">
        <v>0</v>
      </c>
      <c r="CK31" s="238" t="s">
        <v>298</v>
      </c>
    </row>
    <row r="32" spans="1:90" s="292" customFormat="1" ht="38.25" x14ac:dyDescent="0.2">
      <c r="A32" s="252" t="s">
        <v>204</v>
      </c>
      <c r="B32" s="253" t="s">
        <v>205</v>
      </c>
      <c r="C32" s="252" t="s">
        <v>183</v>
      </c>
      <c r="D32" s="237">
        <v>0</v>
      </c>
      <c r="E32" s="337">
        <v>0</v>
      </c>
      <c r="F32" s="337">
        <v>0</v>
      </c>
      <c r="G32" s="337">
        <v>0</v>
      </c>
      <c r="H32" s="337">
        <v>0</v>
      </c>
      <c r="I32" s="337">
        <v>0</v>
      </c>
      <c r="J32" s="337">
        <v>0</v>
      </c>
      <c r="K32" s="337">
        <v>0</v>
      </c>
      <c r="L32" s="337">
        <v>0</v>
      </c>
      <c r="M32" s="237">
        <v>0</v>
      </c>
      <c r="N32" s="237">
        <v>0</v>
      </c>
      <c r="O32" s="237">
        <v>0</v>
      </c>
      <c r="P32" s="237">
        <v>0</v>
      </c>
      <c r="Q32" s="237">
        <v>0</v>
      </c>
      <c r="R32" s="237">
        <v>0</v>
      </c>
      <c r="S32" s="237">
        <v>0</v>
      </c>
      <c r="T32" s="237">
        <v>0</v>
      </c>
      <c r="U32" s="237">
        <v>0</v>
      </c>
      <c r="V32" s="237">
        <v>0</v>
      </c>
      <c r="W32" s="237">
        <v>0</v>
      </c>
      <c r="X32" s="237">
        <v>0</v>
      </c>
      <c r="Y32" s="237">
        <v>0</v>
      </c>
      <c r="Z32" s="237">
        <v>0</v>
      </c>
      <c r="AA32" s="237">
        <v>0</v>
      </c>
      <c r="AB32" s="237">
        <v>0</v>
      </c>
      <c r="AC32" s="237">
        <v>0</v>
      </c>
      <c r="AD32" s="237">
        <v>0</v>
      </c>
      <c r="AE32" s="237">
        <v>0</v>
      </c>
      <c r="AF32" s="237">
        <v>0</v>
      </c>
      <c r="AG32" s="237">
        <v>0</v>
      </c>
      <c r="AH32" s="237">
        <v>0</v>
      </c>
      <c r="AI32" s="237">
        <v>0</v>
      </c>
      <c r="AJ32" s="237">
        <v>0</v>
      </c>
      <c r="AK32" s="237">
        <v>0</v>
      </c>
      <c r="AL32" s="237">
        <v>0</v>
      </c>
      <c r="AM32" s="237">
        <v>0</v>
      </c>
      <c r="AN32" s="237">
        <v>0</v>
      </c>
      <c r="AO32" s="237">
        <v>0</v>
      </c>
      <c r="AP32" s="237">
        <v>0</v>
      </c>
      <c r="AQ32" s="237">
        <v>0</v>
      </c>
      <c r="AR32" s="237">
        <v>0</v>
      </c>
      <c r="AS32" s="337">
        <v>0</v>
      </c>
      <c r="AT32" s="337">
        <v>0</v>
      </c>
      <c r="AU32" s="337">
        <v>0</v>
      </c>
      <c r="AV32" s="337">
        <v>0</v>
      </c>
      <c r="AW32" s="337">
        <v>0</v>
      </c>
      <c r="AX32" s="337">
        <v>0</v>
      </c>
      <c r="AY32" s="337">
        <v>0</v>
      </c>
      <c r="AZ32" s="337">
        <v>0</v>
      </c>
      <c r="BA32" s="237">
        <v>0</v>
      </c>
      <c r="BB32" s="237">
        <v>0</v>
      </c>
      <c r="BC32" s="237">
        <v>0</v>
      </c>
      <c r="BD32" s="237">
        <v>0</v>
      </c>
      <c r="BE32" s="237">
        <v>0</v>
      </c>
      <c r="BF32" s="237">
        <v>0</v>
      </c>
      <c r="BG32" s="237">
        <v>0</v>
      </c>
      <c r="BH32" s="237">
        <v>0</v>
      </c>
      <c r="BI32" s="237">
        <v>0</v>
      </c>
      <c r="BJ32" s="237">
        <v>0</v>
      </c>
      <c r="BK32" s="237">
        <v>0</v>
      </c>
      <c r="BL32" s="237">
        <v>0</v>
      </c>
      <c r="BM32" s="237">
        <v>0</v>
      </c>
      <c r="BN32" s="237">
        <v>0</v>
      </c>
      <c r="BO32" s="237">
        <v>0</v>
      </c>
      <c r="BP32" s="237">
        <v>0</v>
      </c>
      <c r="BQ32" s="237">
        <v>0</v>
      </c>
      <c r="BR32" s="237">
        <v>0</v>
      </c>
      <c r="BS32" s="237">
        <v>0</v>
      </c>
      <c r="BT32" s="237">
        <v>0</v>
      </c>
      <c r="BU32" s="237">
        <v>0</v>
      </c>
      <c r="BV32" s="237">
        <v>0</v>
      </c>
      <c r="BW32" s="237">
        <v>0</v>
      </c>
      <c r="BX32" s="237">
        <v>0</v>
      </c>
      <c r="BY32" s="237">
        <v>0</v>
      </c>
      <c r="BZ32" s="237">
        <v>0</v>
      </c>
      <c r="CA32" s="237">
        <v>0</v>
      </c>
      <c r="CB32" s="237">
        <v>0</v>
      </c>
      <c r="CC32" s="237">
        <v>0</v>
      </c>
      <c r="CD32" s="237">
        <v>0</v>
      </c>
      <c r="CE32" s="237">
        <v>0</v>
      </c>
      <c r="CF32" s="237">
        <v>0</v>
      </c>
      <c r="CG32" s="237">
        <f t="shared" ref="CG32:CJ33" si="62">SUM(CG33:CG34)</f>
        <v>0</v>
      </c>
      <c r="CH32" s="237">
        <f t="shared" si="62"/>
        <v>0</v>
      </c>
      <c r="CI32" s="237">
        <f t="shared" si="62"/>
        <v>0</v>
      </c>
      <c r="CJ32" s="237">
        <f t="shared" si="62"/>
        <v>0</v>
      </c>
      <c r="CK32" s="238" t="s">
        <v>298</v>
      </c>
    </row>
    <row r="33" spans="1:89" s="7" customFormat="1" ht="25.5" x14ac:dyDescent="0.2">
      <c r="A33" s="251" t="s">
        <v>206</v>
      </c>
      <c r="B33" s="249" t="s">
        <v>207</v>
      </c>
      <c r="C33" s="259" t="s">
        <v>183</v>
      </c>
      <c r="D33" s="55">
        <f>SUM(D34:D35)</f>
        <v>0</v>
      </c>
      <c r="E33" s="331">
        <f>SUM(E34:E35)</f>
        <v>0</v>
      </c>
      <c r="F33" s="331">
        <f t="shared" ref="F33:M33" si="63">SUM(F34:F35)</f>
        <v>0</v>
      </c>
      <c r="G33" s="331">
        <f t="shared" si="63"/>
        <v>0</v>
      </c>
      <c r="H33" s="331">
        <f t="shared" si="63"/>
        <v>0</v>
      </c>
      <c r="I33" s="331">
        <f t="shared" si="63"/>
        <v>0</v>
      </c>
      <c r="J33" s="331">
        <f t="shared" si="63"/>
        <v>0</v>
      </c>
      <c r="K33" s="331">
        <f t="shared" si="63"/>
        <v>0</v>
      </c>
      <c r="L33" s="331">
        <f t="shared" si="63"/>
        <v>0</v>
      </c>
      <c r="M33" s="55">
        <f t="shared" si="63"/>
        <v>0</v>
      </c>
      <c r="N33" s="55">
        <f t="shared" ref="N33:U33" si="64">SUM(N34:N35)</f>
        <v>0</v>
      </c>
      <c r="O33" s="55">
        <f t="shared" si="64"/>
        <v>0</v>
      </c>
      <c r="P33" s="55">
        <f t="shared" si="64"/>
        <v>0</v>
      </c>
      <c r="Q33" s="55">
        <f t="shared" si="64"/>
        <v>0</v>
      </c>
      <c r="R33" s="55">
        <f t="shared" si="64"/>
        <v>0</v>
      </c>
      <c r="S33" s="55">
        <f t="shared" si="64"/>
        <v>0</v>
      </c>
      <c r="T33" s="55">
        <f t="shared" si="64"/>
        <v>0</v>
      </c>
      <c r="U33" s="55">
        <f t="shared" si="64"/>
        <v>0</v>
      </c>
      <c r="V33" s="55">
        <f t="shared" ref="V33:AC33" si="65">SUM(V34:V35)</f>
        <v>0</v>
      </c>
      <c r="W33" s="55">
        <f t="shared" si="65"/>
        <v>0</v>
      </c>
      <c r="X33" s="55">
        <f t="shared" si="65"/>
        <v>0</v>
      </c>
      <c r="Y33" s="55">
        <f t="shared" si="65"/>
        <v>0</v>
      </c>
      <c r="Z33" s="55">
        <f t="shared" si="65"/>
        <v>0</v>
      </c>
      <c r="AA33" s="55">
        <f t="shared" si="65"/>
        <v>0</v>
      </c>
      <c r="AB33" s="55">
        <f t="shared" si="65"/>
        <v>0</v>
      </c>
      <c r="AC33" s="55">
        <f t="shared" si="65"/>
        <v>0</v>
      </c>
      <c r="AD33" s="55">
        <f t="shared" ref="AD33:AK33" si="66">SUM(AD34:AD35)</f>
        <v>0</v>
      </c>
      <c r="AE33" s="55">
        <f t="shared" si="66"/>
        <v>0</v>
      </c>
      <c r="AF33" s="55">
        <f t="shared" si="66"/>
        <v>0</v>
      </c>
      <c r="AG33" s="55">
        <f t="shared" si="66"/>
        <v>0</v>
      </c>
      <c r="AH33" s="55">
        <f t="shared" si="66"/>
        <v>0</v>
      </c>
      <c r="AI33" s="55">
        <f t="shared" si="66"/>
        <v>0</v>
      </c>
      <c r="AJ33" s="55">
        <f t="shared" si="66"/>
        <v>0</v>
      </c>
      <c r="AK33" s="55">
        <f t="shared" si="66"/>
        <v>0</v>
      </c>
      <c r="AL33" s="55">
        <f t="shared" ref="AL33:BY33" si="67">SUM(AL34:AL35)</f>
        <v>0</v>
      </c>
      <c r="AM33" s="55">
        <f t="shared" si="67"/>
        <v>0</v>
      </c>
      <c r="AN33" s="55">
        <f t="shared" si="67"/>
        <v>0</v>
      </c>
      <c r="AO33" s="55">
        <f t="shared" si="67"/>
        <v>0</v>
      </c>
      <c r="AP33" s="55">
        <f t="shared" si="67"/>
        <v>0</v>
      </c>
      <c r="AQ33" s="55">
        <f t="shared" si="67"/>
        <v>0</v>
      </c>
      <c r="AR33" s="55">
        <f t="shared" si="67"/>
        <v>0</v>
      </c>
      <c r="AS33" s="331">
        <f t="shared" si="67"/>
        <v>0</v>
      </c>
      <c r="AT33" s="331">
        <f t="shared" si="67"/>
        <v>0</v>
      </c>
      <c r="AU33" s="331">
        <f t="shared" si="67"/>
        <v>0</v>
      </c>
      <c r="AV33" s="331">
        <f t="shared" si="67"/>
        <v>0</v>
      </c>
      <c r="AW33" s="331">
        <f t="shared" si="67"/>
        <v>0</v>
      </c>
      <c r="AX33" s="331">
        <f t="shared" si="67"/>
        <v>0</v>
      </c>
      <c r="AY33" s="331">
        <f t="shared" si="67"/>
        <v>0</v>
      </c>
      <c r="AZ33" s="331">
        <f t="shared" si="67"/>
        <v>0</v>
      </c>
      <c r="BA33" s="55">
        <f t="shared" si="67"/>
        <v>0</v>
      </c>
      <c r="BB33" s="55">
        <f t="shared" si="67"/>
        <v>0</v>
      </c>
      <c r="BC33" s="55">
        <f t="shared" si="67"/>
        <v>0</v>
      </c>
      <c r="BD33" s="55">
        <f t="shared" si="67"/>
        <v>0</v>
      </c>
      <c r="BE33" s="55">
        <f t="shared" si="67"/>
        <v>0</v>
      </c>
      <c r="BF33" s="55">
        <f t="shared" si="67"/>
        <v>0</v>
      </c>
      <c r="BG33" s="55">
        <f t="shared" si="67"/>
        <v>0</v>
      </c>
      <c r="BH33" s="55">
        <f t="shared" si="67"/>
        <v>0</v>
      </c>
      <c r="BI33" s="55">
        <f t="shared" si="67"/>
        <v>0</v>
      </c>
      <c r="BJ33" s="55">
        <f t="shared" si="67"/>
        <v>0</v>
      </c>
      <c r="BK33" s="55">
        <f t="shared" si="67"/>
        <v>0</v>
      </c>
      <c r="BL33" s="55">
        <f t="shared" si="67"/>
        <v>0</v>
      </c>
      <c r="BM33" s="55">
        <f t="shared" si="67"/>
        <v>0</v>
      </c>
      <c r="BN33" s="55">
        <f t="shared" si="67"/>
        <v>0</v>
      </c>
      <c r="BO33" s="55">
        <f t="shared" si="67"/>
        <v>0</v>
      </c>
      <c r="BP33" s="55">
        <f t="shared" si="67"/>
        <v>0</v>
      </c>
      <c r="BQ33" s="55">
        <f t="shared" si="67"/>
        <v>0</v>
      </c>
      <c r="BR33" s="55">
        <f t="shared" si="67"/>
        <v>0</v>
      </c>
      <c r="BS33" s="55">
        <f t="shared" si="67"/>
        <v>0</v>
      </c>
      <c r="BT33" s="55">
        <f t="shared" si="67"/>
        <v>0</v>
      </c>
      <c r="BU33" s="55">
        <f t="shared" si="67"/>
        <v>0</v>
      </c>
      <c r="BV33" s="55">
        <f t="shared" si="67"/>
        <v>0</v>
      </c>
      <c r="BW33" s="55">
        <f t="shared" si="67"/>
        <v>0</v>
      </c>
      <c r="BX33" s="55">
        <f t="shared" si="67"/>
        <v>0</v>
      </c>
      <c r="BY33" s="55">
        <f t="shared" si="67"/>
        <v>0</v>
      </c>
      <c r="BZ33" s="55">
        <f t="shared" ref="BZ33:CF33" si="68">SUM(BZ34:BZ35)</f>
        <v>0</v>
      </c>
      <c r="CA33" s="55">
        <f t="shared" si="68"/>
        <v>0</v>
      </c>
      <c r="CB33" s="55">
        <f t="shared" si="68"/>
        <v>0</v>
      </c>
      <c r="CC33" s="55">
        <f t="shared" si="68"/>
        <v>0</v>
      </c>
      <c r="CD33" s="55">
        <f t="shared" si="68"/>
        <v>0</v>
      </c>
      <c r="CE33" s="55">
        <f t="shared" si="68"/>
        <v>0</v>
      </c>
      <c r="CF33" s="55">
        <f t="shared" si="68"/>
        <v>0</v>
      </c>
      <c r="CG33" s="55">
        <f t="shared" si="62"/>
        <v>0</v>
      </c>
      <c r="CH33" s="55">
        <f t="shared" si="62"/>
        <v>0</v>
      </c>
      <c r="CI33" s="55">
        <f t="shared" si="62"/>
        <v>0</v>
      </c>
      <c r="CJ33" s="55">
        <f t="shared" si="62"/>
        <v>0</v>
      </c>
      <c r="CK33" s="151" t="s">
        <v>298</v>
      </c>
    </row>
    <row r="34" spans="1:89" s="292" customFormat="1" ht="51" x14ac:dyDescent="0.2">
      <c r="A34" s="252" t="s">
        <v>208</v>
      </c>
      <c r="B34" s="253" t="s">
        <v>209</v>
      </c>
      <c r="C34" s="252" t="s">
        <v>183</v>
      </c>
      <c r="D34" s="237">
        <v>0</v>
      </c>
      <c r="E34" s="337">
        <v>0</v>
      </c>
      <c r="F34" s="337">
        <v>0</v>
      </c>
      <c r="G34" s="337">
        <v>0</v>
      </c>
      <c r="H34" s="337">
        <v>0</v>
      </c>
      <c r="I34" s="337">
        <v>0</v>
      </c>
      <c r="J34" s="337">
        <v>0</v>
      </c>
      <c r="K34" s="337">
        <v>0</v>
      </c>
      <c r="L34" s="337">
        <v>0</v>
      </c>
      <c r="M34" s="237">
        <v>0</v>
      </c>
      <c r="N34" s="237">
        <v>0</v>
      </c>
      <c r="O34" s="237">
        <v>0</v>
      </c>
      <c r="P34" s="237">
        <v>0</v>
      </c>
      <c r="Q34" s="237">
        <v>0</v>
      </c>
      <c r="R34" s="237">
        <v>0</v>
      </c>
      <c r="S34" s="237">
        <v>0</v>
      </c>
      <c r="T34" s="237">
        <v>0</v>
      </c>
      <c r="U34" s="237">
        <v>0</v>
      </c>
      <c r="V34" s="237">
        <v>0</v>
      </c>
      <c r="W34" s="237">
        <v>0</v>
      </c>
      <c r="X34" s="237">
        <v>0</v>
      </c>
      <c r="Y34" s="237">
        <v>0</v>
      </c>
      <c r="Z34" s="237">
        <v>0</v>
      </c>
      <c r="AA34" s="237">
        <v>0</v>
      </c>
      <c r="AB34" s="237">
        <v>0</v>
      </c>
      <c r="AC34" s="237">
        <v>0</v>
      </c>
      <c r="AD34" s="237">
        <v>0</v>
      </c>
      <c r="AE34" s="237">
        <v>0</v>
      </c>
      <c r="AF34" s="237">
        <v>0</v>
      </c>
      <c r="AG34" s="237">
        <v>0</v>
      </c>
      <c r="AH34" s="237">
        <v>0</v>
      </c>
      <c r="AI34" s="237">
        <v>0</v>
      </c>
      <c r="AJ34" s="237">
        <v>0</v>
      </c>
      <c r="AK34" s="237">
        <v>0</v>
      </c>
      <c r="AL34" s="237">
        <v>0</v>
      </c>
      <c r="AM34" s="237">
        <v>0</v>
      </c>
      <c r="AN34" s="237">
        <v>0</v>
      </c>
      <c r="AO34" s="237">
        <v>0</v>
      </c>
      <c r="AP34" s="237">
        <v>0</v>
      </c>
      <c r="AQ34" s="237">
        <v>0</v>
      </c>
      <c r="AR34" s="237">
        <v>0</v>
      </c>
      <c r="AS34" s="337">
        <v>0</v>
      </c>
      <c r="AT34" s="337">
        <v>0</v>
      </c>
      <c r="AU34" s="337">
        <v>0</v>
      </c>
      <c r="AV34" s="337">
        <v>0</v>
      </c>
      <c r="AW34" s="337">
        <v>0</v>
      </c>
      <c r="AX34" s="337">
        <v>0</v>
      </c>
      <c r="AY34" s="337">
        <v>0</v>
      </c>
      <c r="AZ34" s="337">
        <v>0</v>
      </c>
      <c r="BA34" s="237">
        <v>0</v>
      </c>
      <c r="BB34" s="237">
        <v>0</v>
      </c>
      <c r="BC34" s="237">
        <v>0</v>
      </c>
      <c r="BD34" s="237">
        <v>0</v>
      </c>
      <c r="BE34" s="237">
        <v>0</v>
      </c>
      <c r="BF34" s="237">
        <v>0</v>
      </c>
      <c r="BG34" s="237">
        <v>0</v>
      </c>
      <c r="BH34" s="237">
        <v>0</v>
      </c>
      <c r="BI34" s="237">
        <v>0</v>
      </c>
      <c r="BJ34" s="237">
        <v>0</v>
      </c>
      <c r="BK34" s="237">
        <v>0</v>
      </c>
      <c r="BL34" s="237">
        <v>0</v>
      </c>
      <c r="BM34" s="237">
        <v>0</v>
      </c>
      <c r="BN34" s="237">
        <v>0</v>
      </c>
      <c r="BO34" s="237">
        <v>0</v>
      </c>
      <c r="BP34" s="237">
        <v>0</v>
      </c>
      <c r="BQ34" s="237">
        <v>0</v>
      </c>
      <c r="BR34" s="237">
        <v>0</v>
      </c>
      <c r="BS34" s="237">
        <v>0</v>
      </c>
      <c r="BT34" s="237">
        <v>0</v>
      </c>
      <c r="BU34" s="237">
        <v>0</v>
      </c>
      <c r="BV34" s="237">
        <v>0</v>
      </c>
      <c r="BW34" s="237">
        <v>0</v>
      </c>
      <c r="BX34" s="237">
        <v>0</v>
      </c>
      <c r="BY34" s="237">
        <v>0</v>
      </c>
      <c r="BZ34" s="237">
        <v>0</v>
      </c>
      <c r="CA34" s="237">
        <v>0</v>
      </c>
      <c r="CB34" s="237">
        <v>0</v>
      </c>
      <c r="CC34" s="237">
        <v>0</v>
      </c>
      <c r="CD34" s="237">
        <v>0</v>
      </c>
      <c r="CE34" s="237">
        <v>0</v>
      </c>
      <c r="CF34" s="237">
        <v>0</v>
      </c>
      <c r="CG34" s="237">
        <v>0</v>
      </c>
      <c r="CH34" s="237">
        <v>0</v>
      </c>
      <c r="CI34" s="237">
        <v>0</v>
      </c>
      <c r="CJ34" s="237">
        <v>0</v>
      </c>
      <c r="CK34" s="238" t="s">
        <v>298</v>
      </c>
    </row>
    <row r="35" spans="1:89" s="292" customFormat="1" ht="38.25" x14ac:dyDescent="0.2">
      <c r="A35" s="252" t="s">
        <v>210</v>
      </c>
      <c r="B35" s="253" t="s">
        <v>211</v>
      </c>
      <c r="C35" s="252" t="s">
        <v>183</v>
      </c>
      <c r="D35" s="237">
        <v>0</v>
      </c>
      <c r="E35" s="337">
        <v>0</v>
      </c>
      <c r="F35" s="337">
        <v>0</v>
      </c>
      <c r="G35" s="337">
        <v>0</v>
      </c>
      <c r="H35" s="337">
        <v>0</v>
      </c>
      <c r="I35" s="337">
        <v>0</v>
      </c>
      <c r="J35" s="337">
        <v>0</v>
      </c>
      <c r="K35" s="337">
        <v>0</v>
      </c>
      <c r="L35" s="337">
        <v>0</v>
      </c>
      <c r="M35" s="237">
        <v>0</v>
      </c>
      <c r="N35" s="237">
        <v>0</v>
      </c>
      <c r="O35" s="237">
        <v>0</v>
      </c>
      <c r="P35" s="237">
        <v>0</v>
      </c>
      <c r="Q35" s="237">
        <v>0</v>
      </c>
      <c r="R35" s="237">
        <v>0</v>
      </c>
      <c r="S35" s="237">
        <v>0</v>
      </c>
      <c r="T35" s="237">
        <v>0</v>
      </c>
      <c r="U35" s="237">
        <v>0</v>
      </c>
      <c r="V35" s="237">
        <v>0</v>
      </c>
      <c r="W35" s="237">
        <v>0</v>
      </c>
      <c r="X35" s="237">
        <v>0</v>
      </c>
      <c r="Y35" s="237">
        <v>0</v>
      </c>
      <c r="Z35" s="237">
        <v>0</v>
      </c>
      <c r="AA35" s="237">
        <v>0</v>
      </c>
      <c r="AB35" s="237">
        <v>0</v>
      </c>
      <c r="AC35" s="237">
        <v>0</v>
      </c>
      <c r="AD35" s="237">
        <v>0</v>
      </c>
      <c r="AE35" s="237">
        <v>0</v>
      </c>
      <c r="AF35" s="237">
        <v>0</v>
      </c>
      <c r="AG35" s="237">
        <v>0</v>
      </c>
      <c r="AH35" s="237">
        <v>0</v>
      </c>
      <c r="AI35" s="237">
        <v>0</v>
      </c>
      <c r="AJ35" s="237">
        <v>0</v>
      </c>
      <c r="AK35" s="237">
        <v>0</v>
      </c>
      <c r="AL35" s="237">
        <v>0</v>
      </c>
      <c r="AM35" s="237">
        <v>0</v>
      </c>
      <c r="AN35" s="237">
        <v>0</v>
      </c>
      <c r="AO35" s="237">
        <v>0</v>
      </c>
      <c r="AP35" s="237">
        <v>0</v>
      </c>
      <c r="AQ35" s="237">
        <v>0</v>
      </c>
      <c r="AR35" s="237">
        <v>0</v>
      </c>
      <c r="AS35" s="337">
        <v>0</v>
      </c>
      <c r="AT35" s="337">
        <v>0</v>
      </c>
      <c r="AU35" s="337">
        <v>0</v>
      </c>
      <c r="AV35" s="337">
        <v>0</v>
      </c>
      <c r="AW35" s="337">
        <v>0</v>
      </c>
      <c r="AX35" s="337">
        <v>0</v>
      </c>
      <c r="AY35" s="337">
        <v>0</v>
      </c>
      <c r="AZ35" s="337">
        <v>0</v>
      </c>
      <c r="BA35" s="237">
        <v>0</v>
      </c>
      <c r="BB35" s="237">
        <v>0</v>
      </c>
      <c r="BC35" s="237">
        <v>0</v>
      </c>
      <c r="BD35" s="237">
        <v>0</v>
      </c>
      <c r="BE35" s="237">
        <v>0</v>
      </c>
      <c r="BF35" s="237">
        <v>0</v>
      </c>
      <c r="BG35" s="237">
        <v>0</v>
      </c>
      <c r="BH35" s="237">
        <v>0</v>
      </c>
      <c r="BI35" s="237">
        <v>0</v>
      </c>
      <c r="BJ35" s="237">
        <v>0</v>
      </c>
      <c r="BK35" s="237">
        <v>0</v>
      </c>
      <c r="BL35" s="237">
        <v>0</v>
      </c>
      <c r="BM35" s="237">
        <v>0</v>
      </c>
      <c r="BN35" s="237">
        <v>0</v>
      </c>
      <c r="BO35" s="237">
        <v>0</v>
      </c>
      <c r="BP35" s="237">
        <v>0</v>
      </c>
      <c r="BQ35" s="237">
        <v>0</v>
      </c>
      <c r="BR35" s="237">
        <v>0</v>
      </c>
      <c r="BS35" s="237">
        <v>0</v>
      </c>
      <c r="BT35" s="237">
        <v>0</v>
      </c>
      <c r="BU35" s="237">
        <v>0</v>
      </c>
      <c r="BV35" s="237">
        <v>0</v>
      </c>
      <c r="BW35" s="237">
        <v>0</v>
      </c>
      <c r="BX35" s="237">
        <v>0</v>
      </c>
      <c r="BY35" s="237">
        <v>0</v>
      </c>
      <c r="BZ35" s="237">
        <v>0</v>
      </c>
      <c r="CA35" s="237">
        <v>0</v>
      </c>
      <c r="CB35" s="237">
        <v>0</v>
      </c>
      <c r="CC35" s="237">
        <v>0</v>
      </c>
      <c r="CD35" s="237">
        <v>0</v>
      </c>
      <c r="CE35" s="237">
        <v>0</v>
      </c>
      <c r="CF35" s="237">
        <v>0</v>
      </c>
      <c r="CG35" s="237">
        <v>0</v>
      </c>
      <c r="CH35" s="237">
        <v>0</v>
      </c>
      <c r="CI35" s="237">
        <v>0</v>
      </c>
      <c r="CJ35" s="237">
        <v>0</v>
      </c>
      <c r="CK35" s="238" t="s">
        <v>298</v>
      </c>
    </row>
    <row r="36" spans="1:89" s="7" customFormat="1" ht="38.25" x14ac:dyDescent="0.2">
      <c r="A36" s="251" t="s">
        <v>212</v>
      </c>
      <c r="B36" s="249" t="s">
        <v>213</v>
      </c>
      <c r="C36" s="259" t="s">
        <v>183</v>
      </c>
      <c r="D36" s="55">
        <f>SUM(D37:D44)</f>
        <v>0</v>
      </c>
      <c r="E36" s="331">
        <f>SUM(E37:E44)</f>
        <v>0</v>
      </c>
      <c r="F36" s="331">
        <f t="shared" ref="F36:M36" si="69">SUM(F37:F44)</f>
        <v>0</v>
      </c>
      <c r="G36" s="331">
        <f t="shared" si="69"/>
        <v>0</v>
      </c>
      <c r="H36" s="331">
        <f t="shared" si="69"/>
        <v>0</v>
      </c>
      <c r="I36" s="331">
        <f t="shared" si="69"/>
        <v>0</v>
      </c>
      <c r="J36" s="331">
        <f t="shared" si="69"/>
        <v>0</v>
      </c>
      <c r="K36" s="331">
        <f t="shared" si="69"/>
        <v>0</v>
      </c>
      <c r="L36" s="331">
        <f t="shared" si="69"/>
        <v>0</v>
      </c>
      <c r="M36" s="55">
        <f t="shared" si="69"/>
        <v>0</v>
      </c>
      <c r="N36" s="55">
        <f t="shared" ref="N36:U36" si="70">SUM(N37:N44)</f>
        <v>0</v>
      </c>
      <c r="O36" s="55">
        <f t="shared" si="70"/>
        <v>0</v>
      </c>
      <c r="P36" s="55">
        <f t="shared" si="70"/>
        <v>0</v>
      </c>
      <c r="Q36" s="55">
        <f t="shared" si="70"/>
        <v>0</v>
      </c>
      <c r="R36" s="55">
        <f t="shared" si="70"/>
        <v>0</v>
      </c>
      <c r="S36" s="55">
        <f t="shared" si="70"/>
        <v>0</v>
      </c>
      <c r="T36" s="55">
        <f t="shared" si="70"/>
        <v>0</v>
      </c>
      <c r="U36" s="55">
        <f t="shared" si="70"/>
        <v>0</v>
      </c>
      <c r="V36" s="55">
        <f t="shared" ref="V36:AC36" si="71">SUM(V37:V44)</f>
        <v>0</v>
      </c>
      <c r="W36" s="55">
        <f t="shared" si="71"/>
        <v>0</v>
      </c>
      <c r="X36" s="55">
        <f t="shared" si="71"/>
        <v>0</v>
      </c>
      <c r="Y36" s="55">
        <f t="shared" si="71"/>
        <v>0</v>
      </c>
      <c r="Z36" s="55">
        <f t="shared" si="71"/>
        <v>0</v>
      </c>
      <c r="AA36" s="55">
        <f t="shared" si="71"/>
        <v>0</v>
      </c>
      <c r="AB36" s="55">
        <f t="shared" si="71"/>
        <v>0</v>
      </c>
      <c r="AC36" s="55">
        <f t="shared" si="71"/>
        <v>0</v>
      </c>
      <c r="AD36" s="55">
        <f t="shared" ref="AD36:AK36" si="72">SUM(AD37:AD44)</f>
        <v>0</v>
      </c>
      <c r="AE36" s="55">
        <f t="shared" si="72"/>
        <v>0</v>
      </c>
      <c r="AF36" s="55">
        <f t="shared" si="72"/>
        <v>0</v>
      </c>
      <c r="AG36" s="55">
        <f t="shared" si="72"/>
        <v>0</v>
      </c>
      <c r="AH36" s="55">
        <f t="shared" si="72"/>
        <v>0</v>
      </c>
      <c r="AI36" s="55">
        <f t="shared" si="72"/>
        <v>0</v>
      </c>
      <c r="AJ36" s="55">
        <f t="shared" si="72"/>
        <v>0</v>
      </c>
      <c r="AK36" s="55">
        <f t="shared" si="72"/>
        <v>0</v>
      </c>
      <c r="AL36" s="55">
        <f t="shared" ref="AL36:BY36" si="73">SUM(AL37:AL44)</f>
        <v>0</v>
      </c>
      <c r="AM36" s="55">
        <f t="shared" si="73"/>
        <v>0</v>
      </c>
      <c r="AN36" s="55">
        <f t="shared" si="73"/>
        <v>0</v>
      </c>
      <c r="AO36" s="55">
        <f t="shared" si="73"/>
        <v>0</v>
      </c>
      <c r="AP36" s="55">
        <f t="shared" si="73"/>
        <v>0</v>
      </c>
      <c r="AQ36" s="55">
        <f t="shared" si="73"/>
        <v>0</v>
      </c>
      <c r="AR36" s="55">
        <f t="shared" si="73"/>
        <v>0</v>
      </c>
      <c r="AS36" s="331">
        <f t="shared" si="73"/>
        <v>0</v>
      </c>
      <c r="AT36" s="331">
        <f t="shared" si="73"/>
        <v>0</v>
      </c>
      <c r="AU36" s="331">
        <f t="shared" si="73"/>
        <v>0</v>
      </c>
      <c r="AV36" s="331">
        <f t="shared" si="73"/>
        <v>0</v>
      </c>
      <c r="AW36" s="331">
        <f t="shared" si="73"/>
        <v>0</v>
      </c>
      <c r="AX36" s="331">
        <f t="shared" si="73"/>
        <v>0</v>
      </c>
      <c r="AY36" s="331">
        <f t="shared" si="73"/>
        <v>0</v>
      </c>
      <c r="AZ36" s="331">
        <f t="shared" si="73"/>
        <v>0</v>
      </c>
      <c r="BA36" s="55">
        <f t="shared" si="73"/>
        <v>0</v>
      </c>
      <c r="BB36" s="55">
        <f t="shared" si="73"/>
        <v>0</v>
      </c>
      <c r="BC36" s="55">
        <f t="shared" si="73"/>
        <v>0</v>
      </c>
      <c r="BD36" s="55">
        <f t="shared" si="73"/>
        <v>0</v>
      </c>
      <c r="BE36" s="55">
        <f t="shared" si="73"/>
        <v>0</v>
      </c>
      <c r="BF36" s="55">
        <f t="shared" si="73"/>
        <v>0</v>
      </c>
      <c r="BG36" s="55">
        <f t="shared" si="73"/>
        <v>0</v>
      </c>
      <c r="BH36" s="55">
        <f t="shared" si="73"/>
        <v>0</v>
      </c>
      <c r="BI36" s="55">
        <f t="shared" si="73"/>
        <v>0</v>
      </c>
      <c r="BJ36" s="55">
        <f t="shared" si="73"/>
        <v>0</v>
      </c>
      <c r="BK36" s="55">
        <f t="shared" si="73"/>
        <v>0</v>
      </c>
      <c r="BL36" s="55">
        <f t="shared" si="73"/>
        <v>0</v>
      </c>
      <c r="BM36" s="55">
        <f t="shared" si="73"/>
        <v>0</v>
      </c>
      <c r="BN36" s="55">
        <f t="shared" si="73"/>
        <v>0</v>
      </c>
      <c r="BO36" s="55">
        <f t="shared" si="73"/>
        <v>0</v>
      </c>
      <c r="BP36" s="55">
        <f t="shared" si="73"/>
        <v>0</v>
      </c>
      <c r="BQ36" s="55">
        <f t="shared" si="73"/>
        <v>0</v>
      </c>
      <c r="BR36" s="55">
        <f t="shared" si="73"/>
        <v>0</v>
      </c>
      <c r="BS36" s="55">
        <f t="shared" si="73"/>
        <v>0</v>
      </c>
      <c r="BT36" s="55">
        <f t="shared" si="73"/>
        <v>0</v>
      </c>
      <c r="BU36" s="55">
        <f t="shared" si="73"/>
        <v>0</v>
      </c>
      <c r="BV36" s="55">
        <f t="shared" si="73"/>
        <v>0</v>
      </c>
      <c r="BW36" s="55">
        <f t="shared" si="73"/>
        <v>0</v>
      </c>
      <c r="BX36" s="55">
        <f t="shared" si="73"/>
        <v>0</v>
      </c>
      <c r="BY36" s="55">
        <f t="shared" si="73"/>
        <v>0</v>
      </c>
      <c r="BZ36" s="55">
        <f t="shared" ref="BZ36:CF36" si="74">SUM(BZ37:BZ44)</f>
        <v>0</v>
      </c>
      <c r="CA36" s="55">
        <f t="shared" si="74"/>
        <v>0</v>
      </c>
      <c r="CB36" s="55">
        <f t="shared" si="74"/>
        <v>0</v>
      </c>
      <c r="CC36" s="55">
        <f t="shared" si="74"/>
        <v>0</v>
      </c>
      <c r="CD36" s="55">
        <f t="shared" si="74"/>
        <v>0</v>
      </c>
      <c r="CE36" s="55">
        <f t="shared" si="74"/>
        <v>0</v>
      </c>
      <c r="CF36" s="55">
        <f t="shared" si="74"/>
        <v>0</v>
      </c>
      <c r="CG36" s="55">
        <f>SUM(CG37:CG44)</f>
        <v>0</v>
      </c>
      <c r="CH36" s="55">
        <f>SUM(CH37:CH44)</f>
        <v>0</v>
      </c>
      <c r="CI36" s="55">
        <f>SUM(CI37:CI44)</f>
        <v>0</v>
      </c>
      <c r="CJ36" s="55">
        <f>SUM(CJ37:CJ44)</f>
        <v>0</v>
      </c>
      <c r="CK36" s="151" t="s">
        <v>298</v>
      </c>
    </row>
    <row r="37" spans="1:89" s="7" customFormat="1" ht="25.5" x14ac:dyDescent="0.2">
      <c r="A37" s="214" t="s">
        <v>214</v>
      </c>
      <c r="B37" s="249" t="s">
        <v>215</v>
      </c>
      <c r="C37" s="259" t="s">
        <v>183</v>
      </c>
      <c r="D37" s="55">
        <v>0</v>
      </c>
      <c r="E37" s="331">
        <v>0</v>
      </c>
      <c r="F37" s="331">
        <v>0</v>
      </c>
      <c r="G37" s="331">
        <v>0</v>
      </c>
      <c r="H37" s="331">
        <v>0</v>
      </c>
      <c r="I37" s="331">
        <v>0</v>
      </c>
      <c r="J37" s="331">
        <v>0</v>
      </c>
      <c r="K37" s="331">
        <v>0</v>
      </c>
      <c r="L37" s="331">
        <v>0</v>
      </c>
      <c r="M37" s="55">
        <v>0</v>
      </c>
      <c r="N37" s="55">
        <v>0</v>
      </c>
      <c r="O37" s="55">
        <v>0</v>
      </c>
      <c r="P37" s="55">
        <v>0</v>
      </c>
      <c r="Q37" s="55">
        <v>0</v>
      </c>
      <c r="R37" s="55">
        <v>0</v>
      </c>
      <c r="S37" s="55">
        <v>0</v>
      </c>
      <c r="T37" s="55">
        <v>0</v>
      </c>
      <c r="U37" s="55">
        <v>0</v>
      </c>
      <c r="V37" s="55">
        <v>0</v>
      </c>
      <c r="W37" s="55">
        <v>0</v>
      </c>
      <c r="X37" s="55">
        <v>0</v>
      </c>
      <c r="Y37" s="55">
        <v>0</v>
      </c>
      <c r="Z37" s="55">
        <v>0</v>
      </c>
      <c r="AA37" s="55">
        <v>0</v>
      </c>
      <c r="AB37" s="55">
        <v>0</v>
      </c>
      <c r="AC37" s="55">
        <v>0</v>
      </c>
      <c r="AD37" s="55">
        <v>0</v>
      </c>
      <c r="AE37" s="55">
        <v>0</v>
      </c>
      <c r="AF37" s="55">
        <v>0</v>
      </c>
      <c r="AG37" s="55">
        <v>0</v>
      </c>
      <c r="AH37" s="55">
        <v>0</v>
      </c>
      <c r="AI37" s="55">
        <v>0</v>
      </c>
      <c r="AJ37" s="55">
        <v>0</v>
      </c>
      <c r="AK37" s="55">
        <v>0</v>
      </c>
      <c r="AL37" s="55">
        <v>0</v>
      </c>
      <c r="AM37" s="55">
        <v>0</v>
      </c>
      <c r="AN37" s="55">
        <v>0</v>
      </c>
      <c r="AO37" s="55">
        <v>0</v>
      </c>
      <c r="AP37" s="55">
        <v>0</v>
      </c>
      <c r="AQ37" s="55">
        <v>0</v>
      </c>
      <c r="AR37" s="55">
        <v>0</v>
      </c>
      <c r="AS37" s="331">
        <v>0</v>
      </c>
      <c r="AT37" s="331">
        <v>0</v>
      </c>
      <c r="AU37" s="331">
        <v>0</v>
      </c>
      <c r="AV37" s="331">
        <v>0</v>
      </c>
      <c r="AW37" s="331">
        <v>0</v>
      </c>
      <c r="AX37" s="331">
        <v>0</v>
      </c>
      <c r="AY37" s="331">
        <v>0</v>
      </c>
      <c r="AZ37" s="331">
        <v>0</v>
      </c>
      <c r="BA37" s="55">
        <v>0</v>
      </c>
      <c r="BB37" s="55">
        <v>0</v>
      </c>
      <c r="BC37" s="55">
        <v>0</v>
      </c>
      <c r="BD37" s="55">
        <v>0</v>
      </c>
      <c r="BE37" s="55">
        <v>0</v>
      </c>
      <c r="BF37" s="55">
        <v>0</v>
      </c>
      <c r="BG37" s="55">
        <v>0</v>
      </c>
      <c r="BH37" s="55">
        <v>0</v>
      </c>
      <c r="BI37" s="55">
        <v>0</v>
      </c>
      <c r="BJ37" s="55">
        <v>0</v>
      </c>
      <c r="BK37" s="55">
        <v>0</v>
      </c>
      <c r="BL37" s="55">
        <v>0</v>
      </c>
      <c r="BM37" s="55">
        <v>0</v>
      </c>
      <c r="BN37" s="55">
        <v>0</v>
      </c>
      <c r="BO37" s="55">
        <v>0</v>
      </c>
      <c r="BP37" s="55">
        <v>0</v>
      </c>
      <c r="BQ37" s="55">
        <v>0</v>
      </c>
      <c r="BR37" s="55">
        <v>0</v>
      </c>
      <c r="BS37" s="55">
        <v>0</v>
      </c>
      <c r="BT37" s="55">
        <v>0</v>
      </c>
      <c r="BU37" s="55">
        <v>0</v>
      </c>
      <c r="BV37" s="55">
        <v>0</v>
      </c>
      <c r="BW37" s="55">
        <v>0</v>
      </c>
      <c r="BX37" s="55">
        <v>0</v>
      </c>
      <c r="BY37" s="55">
        <v>0</v>
      </c>
      <c r="BZ37" s="55">
        <v>0</v>
      </c>
      <c r="CA37" s="55">
        <v>0</v>
      </c>
      <c r="CB37" s="55">
        <v>0</v>
      </c>
      <c r="CC37" s="55">
        <v>0</v>
      </c>
      <c r="CD37" s="55">
        <v>0</v>
      </c>
      <c r="CE37" s="55">
        <v>0</v>
      </c>
      <c r="CF37" s="55">
        <v>0</v>
      </c>
      <c r="CG37" s="55">
        <v>0</v>
      </c>
      <c r="CH37" s="55">
        <v>0</v>
      </c>
      <c r="CI37" s="55">
        <v>0</v>
      </c>
      <c r="CJ37" s="55">
        <v>0</v>
      </c>
      <c r="CK37" s="151" t="s">
        <v>298</v>
      </c>
    </row>
    <row r="38" spans="1:89" s="292" customFormat="1" ht="76.5" x14ac:dyDescent="0.2">
      <c r="A38" s="252" t="s">
        <v>214</v>
      </c>
      <c r="B38" s="253" t="s">
        <v>216</v>
      </c>
      <c r="C38" s="252" t="s">
        <v>183</v>
      </c>
      <c r="D38" s="237">
        <v>0</v>
      </c>
      <c r="E38" s="337">
        <v>0</v>
      </c>
      <c r="F38" s="337">
        <v>0</v>
      </c>
      <c r="G38" s="337">
        <v>0</v>
      </c>
      <c r="H38" s="337">
        <v>0</v>
      </c>
      <c r="I38" s="337">
        <v>0</v>
      </c>
      <c r="J38" s="337">
        <v>0</v>
      </c>
      <c r="K38" s="337">
        <v>0</v>
      </c>
      <c r="L38" s="337">
        <v>0</v>
      </c>
      <c r="M38" s="237">
        <v>0</v>
      </c>
      <c r="N38" s="237">
        <v>0</v>
      </c>
      <c r="O38" s="237">
        <v>0</v>
      </c>
      <c r="P38" s="237">
        <v>0</v>
      </c>
      <c r="Q38" s="237">
        <v>0</v>
      </c>
      <c r="R38" s="237">
        <v>0</v>
      </c>
      <c r="S38" s="237">
        <v>0</v>
      </c>
      <c r="T38" s="237">
        <v>0</v>
      </c>
      <c r="U38" s="237">
        <v>0</v>
      </c>
      <c r="V38" s="237">
        <v>0</v>
      </c>
      <c r="W38" s="237">
        <v>0</v>
      </c>
      <c r="X38" s="237">
        <v>0</v>
      </c>
      <c r="Y38" s="237">
        <v>0</v>
      </c>
      <c r="Z38" s="237">
        <v>0</v>
      </c>
      <c r="AA38" s="237">
        <v>0</v>
      </c>
      <c r="AB38" s="237">
        <v>0</v>
      </c>
      <c r="AC38" s="237">
        <v>0</v>
      </c>
      <c r="AD38" s="237">
        <v>0</v>
      </c>
      <c r="AE38" s="237">
        <v>0</v>
      </c>
      <c r="AF38" s="237">
        <v>0</v>
      </c>
      <c r="AG38" s="237">
        <v>0</v>
      </c>
      <c r="AH38" s="237">
        <v>0</v>
      </c>
      <c r="AI38" s="237">
        <v>0</v>
      </c>
      <c r="AJ38" s="237">
        <v>0</v>
      </c>
      <c r="AK38" s="237">
        <v>0</v>
      </c>
      <c r="AL38" s="237">
        <v>0</v>
      </c>
      <c r="AM38" s="237">
        <v>0</v>
      </c>
      <c r="AN38" s="237">
        <v>0</v>
      </c>
      <c r="AO38" s="237">
        <v>0</v>
      </c>
      <c r="AP38" s="237">
        <v>0</v>
      </c>
      <c r="AQ38" s="237">
        <v>0</v>
      </c>
      <c r="AR38" s="237">
        <v>0</v>
      </c>
      <c r="AS38" s="337">
        <v>0</v>
      </c>
      <c r="AT38" s="337">
        <v>0</v>
      </c>
      <c r="AU38" s="337">
        <v>0</v>
      </c>
      <c r="AV38" s="337">
        <v>0</v>
      </c>
      <c r="AW38" s="337">
        <v>0</v>
      </c>
      <c r="AX38" s="337">
        <v>0</v>
      </c>
      <c r="AY38" s="337">
        <v>0</v>
      </c>
      <c r="AZ38" s="337">
        <v>0</v>
      </c>
      <c r="BA38" s="237">
        <v>0</v>
      </c>
      <c r="BB38" s="237">
        <v>0</v>
      </c>
      <c r="BC38" s="237">
        <v>0</v>
      </c>
      <c r="BD38" s="237">
        <v>0</v>
      </c>
      <c r="BE38" s="237">
        <v>0</v>
      </c>
      <c r="BF38" s="237">
        <v>0</v>
      </c>
      <c r="BG38" s="237">
        <v>0</v>
      </c>
      <c r="BH38" s="237">
        <v>0</v>
      </c>
      <c r="BI38" s="237">
        <v>0</v>
      </c>
      <c r="BJ38" s="237">
        <v>0</v>
      </c>
      <c r="BK38" s="237">
        <v>0</v>
      </c>
      <c r="BL38" s="237">
        <v>0</v>
      </c>
      <c r="BM38" s="237">
        <v>0</v>
      </c>
      <c r="BN38" s="237">
        <v>0</v>
      </c>
      <c r="BO38" s="237">
        <v>0</v>
      </c>
      <c r="BP38" s="237">
        <v>0</v>
      </c>
      <c r="BQ38" s="237">
        <v>0</v>
      </c>
      <c r="BR38" s="237">
        <v>0</v>
      </c>
      <c r="BS38" s="237">
        <v>0</v>
      </c>
      <c r="BT38" s="237">
        <v>0</v>
      </c>
      <c r="BU38" s="237">
        <v>0</v>
      </c>
      <c r="BV38" s="237">
        <v>0</v>
      </c>
      <c r="BW38" s="237">
        <v>0</v>
      </c>
      <c r="BX38" s="237">
        <v>0</v>
      </c>
      <c r="BY38" s="237">
        <v>0</v>
      </c>
      <c r="BZ38" s="237">
        <v>0</v>
      </c>
      <c r="CA38" s="237">
        <v>0</v>
      </c>
      <c r="CB38" s="237">
        <v>0</v>
      </c>
      <c r="CC38" s="237">
        <v>0</v>
      </c>
      <c r="CD38" s="237">
        <v>0</v>
      </c>
      <c r="CE38" s="237">
        <v>0</v>
      </c>
      <c r="CF38" s="237">
        <v>0</v>
      </c>
      <c r="CG38" s="237">
        <v>0</v>
      </c>
      <c r="CH38" s="237">
        <v>0</v>
      </c>
      <c r="CI38" s="237">
        <v>0</v>
      </c>
      <c r="CJ38" s="237">
        <v>0</v>
      </c>
      <c r="CK38" s="238" t="s">
        <v>298</v>
      </c>
    </row>
    <row r="39" spans="1:89" s="292" customFormat="1" ht="76.5" x14ac:dyDescent="0.2">
      <c r="A39" s="252" t="s">
        <v>214</v>
      </c>
      <c r="B39" s="253" t="s">
        <v>217</v>
      </c>
      <c r="C39" s="252" t="s">
        <v>183</v>
      </c>
      <c r="D39" s="237">
        <v>0</v>
      </c>
      <c r="E39" s="337">
        <v>0</v>
      </c>
      <c r="F39" s="337">
        <v>0</v>
      </c>
      <c r="G39" s="337">
        <v>0</v>
      </c>
      <c r="H39" s="337">
        <v>0</v>
      </c>
      <c r="I39" s="337">
        <v>0</v>
      </c>
      <c r="J39" s="337">
        <v>0</v>
      </c>
      <c r="K39" s="337">
        <v>0</v>
      </c>
      <c r="L39" s="337">
        <v>0</v>
      </c>
      <c r="M39" s="237">
        <v>0</v>
      </c>
      <c r="N39" s="237">
        <v>0</v>
      </c>
      <c r="O39" s="237">
        <v>0</v>
      </c>
      <c r="P39" s="237">
        <v>0</v>
      </c>
      <c r="Q39" s="237">
        <v>0</v>
      </c>
      <c r="R39" s="237">
        <v>0</v>
      </c>
      <c r="S39" s="237">
        <v>0</v>
      </c>
      <c r="T39" s="237">
        <v>0</v>
      </c>
      <c r="U39" s="237">
        <v>0</v>
      </c>
      <c r="V39" s="237">
        <v>0</v>
      </c>
      <c r="W39" s="237">
        <v>0</v>
      </c>
      <c r="X39" s="237">
        <v>0</v>
      </c>
      <c r="Y39" s="237">
        <v>0</v>
      </c>
      <c r="Z39" s="237">
        <v>0</v>
      </c>
      <c r="AA39" s="237">
        <v>0</v>
      </c>
      <c r="AB39" s="237">
        <v>0</v>
      </c>
      <c r="AC39" s="237">
        <v>0</v>
      </c>
      <c r="AD39" s="237">
        <v>0</v>
      </c>
      <c r="AE39" s="237">
        <v>0</v>
      </c>
      <c r="AF39" s="237">
        <v>0</v>
      </c>
      <c r="AG39" s="237">
        <v>0</v>
      </c>
      <c r="AH39" s="237">
        <v>0</v>
      </c>
      <c r="AI39" s="237">
        <v>0</v>
      </c>
      <c r="AJ39" s="237">
        <v>0</v>
      </c>
      <c r="AK39" s="237">
        <v>0</v>
      </c>
      <c r="AL39" s="237">
        <v>0</v>
      </c>
      <c r="AM39" s="237">
        <v>0</v>
      </c>
      <c r="AN39" s="237">
        <v>0</v>
      </c>
      <c r="AO39" s="237">
        <v>0</v>
      </c>
      <c r="AP39" s="237">
        <v>0</v>
      </c>
      <c r="AQ39" s="237">
        <v>0</v>
      </c>
      <c r="AR39" s="237">
        <v>0</v>
      </c>
      <c r="AS39" s="337">
        <v>0</v>
      </c>
      <c r="AT39" s="337">
        <v>0</v>
      </c>
      <c r="AU39" s="337">
        <v>0</v>
      </c>
      <c r="AV39" s="337">
        <v>0</v>
      </c>
      <c r="AW39" s="337">
        <v>0</v>
      </c>
      <c r="AX39" s="337">
        <v>0</v>
      </c>
      <c r="AY39" s="337">
        <v>0</v>
      </c>
      <c r="AZ39" s="337">
        <v>0</v>
      </c>
      <c r="BA39" s="237">
        <v>0</v>
      </c>
      <c r="BB39" s="237">
        <v>0</v>
      </c>
      <c r="BC39" s="237">
        <v>0</v>
      </c>
      <c r="BD39" s="237">
        <v>0</v>
      </c>
      <c r="BE39" s="237">
        <v>0</v>
      </c>
      <c r="BF39" s="237">
        <v>0</v>
      </c>
      <c r="BG39" s="237">
        <v>0</v>
      </c>
      <c r="BH39" s="237">
        <v>0</v>
      </c>
      <c r="BI39" s="237">
        <v>0</v>
      </c>
      <c r="BJ39" s="237">
        <v>0</v>
      </c>
      <c r="BK39" s="237">
        <v>0</v>
      </c>
      <c r="BL39" s="237">
        <v>0</v>
      </c>
      <c r="BM39" s="237">
        <v>0</v>
      </c>
      <c r="BN39" s="237">
        <v>0</v>
      </c>
      <c r="BO39" s="237">
        <v>0</v>
      </c>
      <c r="BP39" s="237">
        <v>0</v>
      </c>
      <c r="BQ39" s="237">
        <v>0</v>
      </c>
      <c r="BR39" s="237">
        <v>0</v>
      </c>
      <c r="BS39" s="237">
        <v>0</v>
      </c>
      <c r="BT39" s="237">
        <v>0</v>
      </c>
      <c r="BU39" s="237">
        <v>0</v>
      </c>
      <c r="BV39" s="237">
        <v>0</v>
      </c>
      <c r="BW39" s="237">
        <v>0</v>
      </c>
      <c r="BX39" s="237">
        <v>0</v>
      </c>
      <c r="BY39" s="237">
        <v>0</v>
      </c>
      <c r="BZ39" s="237">
        <v>0</v>
      </c>
      <c r="CA39" s="237">
        <v>0</v>
      </c>
      <c r="CB39" s="237">
        <v>0</v>
      </c>
      <c r="CC39" s="237">
        <v>0</v>
      </c>
      <c r="CD39" s="237">
        <v>0</v>
      </c>
      <c r="CE39" s="237">
        <v>0</v>
      </c>
      <c r="CF39" s="237">
        <v>0</v>
      </c>
      <c r="CG39" s="237">
        <v>0</v>
      </c>
      <c r="CH39" s="237">
        <v>0</v>
      </c>
      <c r="CI39" s="237">
        <v>0</v>
      </c>
      <c r="CJ39" s="237">
        <v>0</v>
      </c>
      <c r="CK39" s="238" t="s">
        <v>298</v>
      </c>
    </row>
    <row r="40" spans="1:89" s="292" customFormat="1" ht="76.5" x14ac:dyDescent="0.2">
      <c r="A40" s="252" t="s">
        <v>214</v>
      </c>
      <c r="B40" s="253" t="s">
        <v>218</v>
      </c>
      <c r="C40" s="252" t="s">
        <v>183</v>
      </c>
      <c r="D40" s="237">
        <v>0</v>
      </c>
      <c r="E40" s="337">
        <v>0</v>
      </c>
      <c r="F40" s="337">
        <v>0</v>
      </c>
      <c r="G40" s="337">
        <v>0</v>
      </c>
      <c r="H40" s="337">
        <v>0</v>
      </c>
      <c r="I40" s="337">
        <v>0</v>
      </c>
      <c r="J40" s="337">
        <v>0</v>
      </c>
      <c r="K40" s="337">
        <v>0</v>
      </c>
      <c r="L40" s="337">
        <v>0</v>
      </c>
      <c r="M40" s="237">
        <v>0</v>
      </c>
      <c r="N40" s="237">
        <v>0</v>
      </c>
      <c r="O40" s="237">
        <v>0</v>
      </c>
      <c r="P40" s="237">
        <v>0</v>
      </c>
      <c r="Q40" s="237">
        <v>0</v>
      </c>
      <c r="R40" s="237">
        <v>0</v>
      </c>
      <c r="S40" s="237">
        <v>0</v>
      </c>
      <c r="T40" s="237">
        <v>0</v>
      </c>
      <c r="U40" s="237">
        <v>0</v>
      </c>
      <c r="V40" s="237">
        <v>0</v>
      </c>
      <c r="W40" s="237">
        <v>0</v>
      </c>
      <c r="X40" s="237">
        <v>0</v>
      </c>
      <c r="Y40" s="237">
        <v>0</v>
      </c>
      <c r="Z40" s="237">
        <v>0</v>
      </c>
      <c r="AA40" s="237">
        <v>0</v>
      </c>
      <c r="AB40" s="237">
        <v>0</v>
      </c>
      <c r="AC40" s="237">
        <v>0</v>
      </c>
      <c r="AD40" s="237">
        <v>0</v>
      </c>
      <c r="AE40" s="237">
        <v>0</v>
      </c>
      <c r="AF40" s="237">
        <v>0</v>
      </c>
      <c r="AG40" s="237">
        <v>0</v>
      </c>
      <c r="AH40" s="237">
        <v>0</v>
      </c>
      <c r="AI40" s="237">
        <v>0</v>
      </c>
      <c r="AJ40" s="237">
        <v>0</v>
      </c>
      <c r="AK40" s="237">
        <v>0</v>
      </c>
      <c r="AL40" s="237">
        <v>0</v>
      </c>
      <c r="AM40" s="237">
        <v>0</v>
      </c>
      <c r="AN40" s="237">
        <v>0</v>
      </c>
      <c r="AO40" s="237">
        <v>0</v>
      </c>
      <c r="AP40" s="237">
        <v>0</v>
      </c>
      <c r="AQ40" s="237">
        <v>0</v>
      </c>
      <c r="AR40" s="237">
        <v>0</v>
      </c>
      <c r="AS40" s="337">
        <v>0</v>
      </c>
      <c r="AT40" s="337">
        <v>0</v>
      </c>
      <c r="AU40" s="337">
        <v>0</v>
      </c>
      <c r="AV40" s="337">
        <v>0</v>
      </c>
      <c r="AW40" s="337">
        <v>0</v>
      </c>
      <c r="AX40" s="337">
        <v>0</v>
      </c>
      <c r="AY40" s="337">
        <v>0</v>
      </c>
      <c r="AZ40" s="337">
        <v>0</v>
      </c>
      <c r="BA40" s="237">
        <v>0</v>
      </c>
      <c r="BB40" s="237">
        <v>0</v>
      </c>
      <c r="BC40" s="237">
        <v>0</v>
      </c>
      <c r="BD40" s="237">
        <v>0</v>
      </c>
      <c r="BE40" s="237">
        <v>0</v>
      </c>
      <c r="BF40" s="237">
        <v>0</v>
      </c>
      <c r="BG40" s="237">
        <v>0</v>
      </c>
      <c r="BH40" s="237">
        <v>0</v>
      </c>
      <c r="BI40" s="237">
        <v>0</v>
      </c>
      <c r="BJ40" s="237">
        <v>0</v>
      </c>
      <c r="BK40" s="237">
        <v>0</v>
      </c>
      <c r="BL40" s="237">
        <v>0</v>
      </c>
      <c r="BM40" s="237">
        <v>0</v>
      </c>
      <c r="BN40" s="237">
        <v>0</v>
      </c>
      <c r="BO40" s="237">
        <v>0</v>
      </c>
      <c r="BP40" s="237">
        <v>0</v>
      </c>
      <c r="BQ40" s="237">
        <v>0</v>
      </c>
      <c r="BR40" s="237">
        <v>0</v>
      </c>
      <c r="BS40" s="237">
        <v>0</v>
      </c>
      <c r="BT40" s="237">
        <v>0</v>
      </c>
      <c r="BU40" s="237">
        <v>0</v>
      </c>
      <c r="BV40" s="237">
        <v>0</v>
      </c>
      <c r="BW40" s="237">
        <v>0</v>
      </c>
      <c r="BX40" s="237">
        <v>0</v>
      </c>
      <c r="BY40" s="237">
        <v>0</v>
      </c>
      <c r="BZ40" s="237">
        <v>0</v>
      </c>
      <c r="CA40" s="237">
        <v>0</v>
      </c>
      <c r="CB40" s="237">
        <v>0</v>
      </c>
      <c r="CC40" s="237">
        <v>0</v>
      </c>
      <c r="CD40" s="237">
        <v>0</v>
      </c>
      <c r="CE40" s="237">
        <v>0</v>
      </c>
      <c r="CF40" s="237">
        <v>0</v>
      </c>
      <c r="CG40" s="237">
        <v>0</v>
      </c>
      <c r="CH40" s="237">
        <v>0</v>
      </c>
      <c r="CI40" s="237">
        <v>0</v>
      </c>
      <c r="CJ40" s="237">
        <v>0</v>
      </c>
      <c r="CK40" s="238" t="s">
        <v>298</v>
      </c>
    </row>
    <row r="41" spans="1:89" s="7" customFormat="1" ht="25.5" x14ac:dyDescent="0.2">
      <c r="A41" s="214" t="s">
        <v>219</v>
      </c>
      <c r="B41" s="249" t="s">
        <v>215</v>
      </c>
      <c r="C41" s="259" t="s">
        <v>183</v>
      </c>
      <c r="D41" s="55">
        <v>0</v>
      </c>
      <c r="E41" s="331">
        <v>0</v>
      </c>
      <c r="F41" s="331">
        <v>0</v>
      </c>
      <c r="G41" s="331">
        <v>0</v>
      </c>
      <c r="H41" s="331">
        <v>0</v>
      </c>
      <c r="I41" s="331">
        <v>0</v>
      </c>
      <c r="J41" s="331">
        <v>0</v>
      </c>
      <c r="K41" s="331">
        <v>0</v>
      </c>
      <c r="L41" s="331">
        <v>0</v>
      </c>
      <c r="M41" s="55">
        <v>0</v>
      </c>
      <c r="N41" s="55">
        <v>0</v>
      </c>
      <c r="O41" s="55">
        <v>0</v>
      </c>
      <c r="P41" s="55">
        <v>0</v>
      </c>
      <c r="Q41" s="55">
        <v>0</v>
      </c>
      <c r="R41" s="55">
        <v>0</v>
      </c>
      <c r="S41" s="55">
        <v>0</v>
      </c>
      <c r="T41" s="55">
        <v>0</v>
      </c>
      <c r="U41" s="55">
        <v>0</v>
      </c>
      <c r="V41" s="55">
        <v>0</v>
      </c>
      <c r="W41" s="55">
        <v>0</v>
      </c>
      <c r="X41" s="55">
        <v>0</v>
      </c>
      <c r="Y41" s="55">
        <v>0</v>
      </c>
      <c r="Z41" s="55">
        <v>0</v>
      </c>
      <c r="AA41" s="55">
        <v>0</v>
      </c>
      <c r="AB41" s="55">
        <v>0</v>
      </c>
      <c r="AC41" s="55">
        <v>0</v>
      </c>
      <c r="AD41" s="55">
        <v>0</v>
      </c>
      <c r="AE41" s="55">
        <v>0</v>
      </c>
      <c r="AF41" s="55">
        <v>0</v>
      </c>
      <c r="AG41" s="55">
        <v>0</v>
      </c>
      <c r="AH41" s="55">
        <v>0</v>
      </c>
      <c r="AI41" s="55">
        <v>0</v>
      </c>
      <c r="AJ41" s="55">
        <v>0</v>
      </c>
      <c r="AK41" s="55">
        <v>0</v>
      </c>
      <c r="AL41" s="55">
        <v>0</v>
      </c>
      <c r="AM41" s="55">
        <v>0</v>
      </c>
      <c r="AN41" s="55">
        <v>0</v>
      </c>
      <c r="AO41" s="55">
        <v>0</v>
      </c>
      <c r="AP41" s="55">
        <v>0</v>
      </c>
      <c r="AQ41" s="55">
        <v>0</v>
      </c>
      <c r="AR41" s="55">
        <v>0</v>
      </c>
      <c r="AS41" s="331">
        <v>0</v>
      </c>
      <c r="AT41" s="331">
        <v>0</v>
      </c>
      <c r="AU41" s="331">
        <v>0</v>
      </c>
      <c r="AV41" s="331">
        <v>0</v>
      </c>
      <c r="AW41" s="331">
        <v>0</v>
      </c>
      <c r="AX41" s="331">
        <v>0</v>
      </c>
      <c r="AY41" s="331">
        <v>0</v>
      </c>
      <c r="AZ41" s="331">
        <v>0</v>
      </c>
      <c r="BA41" s="55">
        <v>0</v>
      </c>
      <c r="BB41" s="55">
        <v>0</v>
      </c>
      <c r="BC41" s="55">
        <v>0</v>
      </c>
      <c r="BD41" s="55">
        <v>0</v>
      </c>
      <c r="BE41" s="55">
        <v>0</v>
      </c>
      <c r="BF41" s="55">
        <v>0</v>
      </c>
      <c r="BG41" s="55">
        <v>0</v>
      </c>
      <c r="BH41" s="55">
        <v>0</v>
      </c>
      <c r="BI41" s="55">
        <v>0</v>
      </c>
      <c r="BJ41" s="55">
        <v>0</v>
      </c>
      <c r="BK41" s="55">
        <v>0</v>
      </c>
      <c r="BL41" s="55">
        <v>0</v>
      </c>
      <c r="BM41" s="55">
        <v>0</v>
      </c>
      <c r="BN41" s="55">
        <v>0</v>
      </c>
      <c r="BO41" s="55">
        <v>0</v>
      </c>
      <c r="BP41" s="55">
        <v>0</v>
      </c>
      <c r="BQ41" s="55">
        <v>0</v>
      </c>
      <c r="BR41" s="55">
        <v>0</v>
      </c>
      <c r="BS41" s="55">
        <v>0</v>
      </c>
      <c r="BT41" s="55">
        <v>0</v>
      </c>
      <c r="BU41" s="55">
        <v>0</v>
      </c>
      <c r="BV41" s="55">
        <v>0</v>
      </c>
      <c r="BW41" s="55">
        <v>0</v>
      </c>
      <c r="BX41" s="55">
        <v>0</v>
      </c>
      <c r="BY41" s="55">
        <v>0</v>
      </c>
      <c r="BZ41" s="55">
        <v>0</v>
      </c>
      <c r="CA41" s="55">
        <v>0</v>
      </c>
      <c r="CB41" s="55">
        <v>0</v>
      </c>
      <c r="CC41" s="55">
        <v>0</v>
      </c>
      <c r="CD41" s="55">
        <v>0</v>
      </c>
      <c r="CE41" s="55">
        <v>0</v>
      </c>
      <c r="CF41" s="55">
        <v>0</v>
      </c>
      <c r="CG41" s="55">
        <v>0</v>
      </c>
      <c r="CH41" s="55">
        <v>0</v>
      </c>
      <c r="CI41" s="55">
        <v>0</v>
      </c>
      <c r="CJ41" s="55">
        <v>0</v>
      </c>
      <c r="CK41" s="151" t="s">
        <v>298</v>
      </c>
    </row>
    <row r="42" spans="1:89" s="315" customFormat="1" ht="81" x14ac:dyDescent="0.2">
      <c r="A42" s="281" t="s">
        <v>219</v>
      </c>
      <c r="B42" s="254" t="s">
        <v>216</v>
      </c>
      <c r="C42" s="281" t="s">
        <v>183</v>
      </c>
      <c r="D42" s="241">
        <v>0</v>
      </c>
      <c r="E42" s="338">
        <v>0</v>
      </c>
      <c r="F42" s="338">
        <v>0</v>
      </c>
      <c r="G42" s="338">
        <v>0</v>
      </c>
      <c r="H42" s="338">
        <v>0</v>
      </c>
      <c r="I42" s="338">
        <v>0</v>
      </c>
      <c r="J42" s="338">
        <v>0</v>
      </c>
      <c r="K42" s="338">
        <v>0</v>
      </c>
      <c r="L42" s="338">
        <v>0</v>
      </c>
      <c r="M42" s="241">
        <v>0</v>
      </c>
      <c r="N42" s="241">
        <v>0</v>
      </c>
      <c r="O42" s="241">
        <v>0</v>
      </c>
      <c r="P42" s="241">
        <v>0</v>
      </c>
      <c r="Q42" s="241">
        <v>0</v>
      </c>
      <c r="R42" s="241">
        <v>0</v>
      </c>
      <c r="S42" s="241">
        <v>0</v>
      </c>
      <c r="T42" s="241">
        <v>0</v>
      </c>
      <c r="U42" s="241">
        <v>0</v>
      </c>
      <c r="V42" s="241">
        <v>0</v>
      </c>
      <c r="W42" s="241">
        <v>0</v>
      </c>
      <c r="X42" s="241">
        <v>0</v>
      </c>
      <c r="Y42" s="241">
        <v>0</v>
      </c>
      <c r="Z42" s="241">
        <v>0</v>
      </c>
      <c r="AA42" s="241">
        <v>0</v>
      </c>
      <c r="AB42" s="241">
        <v>0</v>
      </c>
      <c r="AC42" s="241">
        <v>0</v>
      </c>
      <c r="AD42" s="241">
        <v>0</v>
      </c>
      <c r="AE42" s="241">
        <v>0</v>
      </c>
      <c r="AF42" s="241">
        <v>0</v>
      </c>
      <c r="AG42" s="241">
        <v>0</v>
      </c>
      <c r="AH42" s="241">
        <v>0</v>
      </c>
      <c r="AI42" s="241">
        <v>0</v>
      </c>
      <c r="AJ42" s="241">
        <v>0</v>
      </c>
      <c r="AK42" s="241">
        <v>0</v>
      </c>
      <c r="AL42" s="241">
        <v>0</v>
      </c>
      <c r="AM42" s="241">
        <v>0</v>
      </c>
      <c r="AN42" s="241">
        <v>0</v>
      </c>
      <c r="AO42" s="241">
        <v>0</v>
      </c>
      <c r="AP42" s="241">
        <v>0</v>
      </c>
      <c r="AQ42" s="241">
        <v>0</v>
      </c>
      <c r="AR42" s="241">
        <v>0</v>
      </c>
      <c r="AS42" s="338">
        <v>0</v>
      </c>
      <c r="AT42" s="338">
        <v>0</v>
      </c>
      <c r="AU42" s="338">
        <v>0</v>
      </c>
      <c r="AV42" s="338">
        <v>0</v>
      </c>
      <c r="AW42" s="338">
        <v>0</v>
      </c>
      <c r="AX42" s="338">
        <v>0</v>
      </c>
      <c r="AY42" s="338">
        <v>0</v>
      </c>
      <c r="AZ42" s="338">
        <v>0</v>
      </c>
      <c r="BA42" s="241">
        <v>0</v>
      </c>
      <c r="BB42" s="241">
        <v>0</v>
      </c>
      <c r="BC42" s="241">
        <v>0</v>
      </c>
      <c r="BD42" s="241">
        <v>0</v>
      </c>
      <c r="BE42" s="241">
        <v>0</v>
      </c>
      <c r="BF42" s="241">
        <v>0</v>
      </c>
      <c r="BG42" s="241">
        <v>0</v>
      </c>
      <c r="BH42" s="241">
        <v>0</v>
      </c>
      <c r="BI42" s="241">
        <v>0</v>
      </c>
      <c r="BJ42" s="241">
        <v>0</v>
      </c>
      <c r="BK42" s="241">
        <v>0</v>
      </c>
      <c r="BL42" s="241">
        <v>0</v>
      </c>
      <c r="BM42" s="241">
        <v>0</v>
      </c>
      <c r="BN42" s="241">
        <v>0</v>
      </c>
      <c r="BO42" s="241">
        <v>0</v>
      </c>
      <c r="BP42" s="241">
        <v>0</v>
      </c>
      <c r="BQ42" s="241">
        <v>0</v>
      </c>
      <c r="BR42" s="241">
        <v>0</v>
      </c>
      <c r="BS42" s="241">
        <v>0</v>
      </c>
      <c r="BT42" s="241">
        <v>0</v>
      </c>
      <c r="BU42" s="241">
        <v>0</v>
      </c>
      <c r="BV42" s="241">
        <v>0</v>
      </c>
      <c r="BW42" s="241">
        <v>0</v>
      </c>
      <c r="BX42" s="241">
        <v>0</v>
      </c>
      <c r="BY42" s="241">
        <v>0</v>
      </c>
      <c r="BZ42" s="241">
        <v>0</v>
      </c>
      <c r="CA42" s="241">
        <v>0</v>
      </c>
      <c r="CB42" s="241">
        <v>0</v>
      </c>
      <c r="CC42" s="241">
        <v>0</v>
      </c>
      <c r="CD42" s="241">
        <v>0</v>
      </c>
      <c r="CE42" s="241">
        <v>0</v>
      </c>
      <c r="CF42" s="241">
        <v>0</v>
      </c>
      <c r="CG42" s="241">
        <v>0</v>
      </c>
      <c r="CH42" s="241">
        <v>0</v>
      </c>
      <c r="CI42" s="241">
        <v>0</v>
      </c>
      <c r="CJ42" s="241">
        <v>0</v>
      </c>
      <c r="CK42" s="242" t="s">
        <v>298</v>
      </c>
    </row>
    <row r="43" spans="1:89" s="315" customFormat="1" ht="81" x14ac:dyDescent="0.2">
      <c r="A43" s="281" t="s">
        <v>219</v>
      </c>
      <c r="B43" s="254" t="s">
        <v>217</v>
      </c>
      <c r="C43" s="281" t="s">
        <v>183</v>
      </c>
      <c r="D43" s="241">
        <v>0</v>
      </c>
      <c r="E43" s="338">
        <v>0</v>
      </c>
      <c r="F43" s="338">
        <v>0</v>
      </c>
      <c r="G43" s="338">
        <v>0</v>
      </c>
      <c r="H43" s="338">
        <v>0</v>
      </c>
      <c r="I43" s="338">
        <v>0</v>
      </c>
      <c r="J43" s="338">
        <v>0</v>
      </c>
      <c r="K43" s="338">
        <v>0</v>
      </c>
      <c r="L43" s="338">
        <v>0</v>
      </c>
      <c r="M43" s="241">
        <v>0</v>
      </c>
      <c r="N43" s="241">
        <v>0</v>
      </c>
      <c r="O43" s="241">
        <v>0</v>
      </c>
      <c r="P43" s="241">
        <v>0</v>
      </c>
      <c r="Q43" s="241">
        <v>0</v>
      </c>
      <c r="R43" s="241">
        <v>0</v>
      </c>
      <c r="S43" s="241">
        <v>0</v>
      </c>
      <c r="T43" s="241">
        <v>0</v>
      </c>
      <c r="U43" s="241">
        <v>0</v>
      </c>
      <c r="V43" s="241">
        <v>0</v>
      </c>
      <c r="W43" s="241">
        <v>0</v>
      </c>
      <c r="X43" s="241">
        <v>0</v>
      </c>
      <c r="Y43" s="241">
        <v>0</v>
      </c>
      <c r="Z43" s="241">
        <v>0</v>
      </c>
      <c r="AA43" s="241">
        <v>0</v>
      </c>
      <c r="AB43" s="241">
        <v>0</v>
      </c>
      <c r="AC43" s="241">
        <v>0</v>
      </c>
      <c r="AD43" s="241">
        <v>0</v>
      </c>
      <c r="AE43" s="241">
        <v>0</v>
      </c>
      <c r="AF43" s="241">
        <v>0</v>
      </c>
      <c r="AG43" s="241">
        <v>0</v>
      </c>
      <c r="AH43" s="241">
        <v>0</v>
      </c>
      <c r="AI43" s="241">
        <v>0</v>
      </c>
      <c r="AJ43" s="241">
        <v>0</v>
      </c>
      <c r="AK43" s="241">
        <v>0</v>
      </c>
      <c r="AL43" s="241">
        <v>0</v>
      </c>
      <c r="AM43" s="241">
        <v>0</v>
      </c>
      <c r="AN43" s="241">
        <v>0</v>
      </c>
      <c r="AO43" s="241">
        <v>0</v>
      </c>
      <c r="AP43" s="241">
        <v>0</v>
      </c>
      <c r="AQ43" s="241">
        <v>0</v>
      </c>
      <c r="AR43" s="241">
        <v>0</v>
      </c>
      <c r="AS43" s="338">
        <v>0</v>
      </c>
      <c r="AT43" s="338">
        <v>0</v>
      </c>
      <c r="AU43" s="338">
        <v>0</v>
      </c>
      <c r="AV43" s="338">
        <v>0</v>
      </c>
      <c r="AW43" s="338">
        <v>0</v>
      </c>
      <c r="AX43" s="338">
        <v>0</v>
      </c>
      <c r="AY43" s="338">
        <v>0</v>
      </c>
      <c r="AZ43" s="338">
        <v>0</v>
      </c>
      <c r="BA43" s="241">
        <v>0</v>
      </c>
      <c r="BB43" s="241">
        <v>0</v>
      </c>
      <c r="BC43" s="241">
        <v>0</v>
      </c>
      <c r="BD43" s="241">
        <v>0</v>
      </c>
      <c r="BE43" s="241">
        <v>0</v>
      </c>
      <c r="BF43" s="241">
        <v>0</v>
      </c>
      <c r="BG43" s="241">
        <v>0</v>
      </c>
      <c r="BH43" s="241">
        <v>0</v>
      </c>
      <c r="BI43" s="241">
        <v>0</v>
      </c>
      <c r="BJ43" s="241">
        <v>0</v>
      </c>
      <c r="BK43" s="241">
        <v>0</v>
      </c>
      <c r="BL43" s="241">
        <v>0</v>
      </c>
      <c r="BM43" s="241">
        <v>0</v>
      </c>
      <c r="BN43" s="241">
        <v>0</v>
      </c>
      <c r="BO43" s="241">
        <v>0</v>
      </c>
      <c r="BP43" s="241">
        <v>0</v>
      </c>
      <c r="BQ43" s="241">
        <v>0</v>
      </c>
      <c r="BR43" s="241">
        <v>0</v>
      </c>
      <c r="BS43" s="241">
        <v>0</v>
      </c>
      <c r="BT43" s="241">
        <v>0</v>
      </c>
      <c r="BU43" s="241">
        <v>0</v>
      </c>
      <c r="BV43" s="241">
        <v>0</v>
      </c>
      <c r="BW43" s="241">
        <v>0</v>
      </c>
      <c r="BX43" s="241">
        <v>0</v>
      </c>
      <c r="BY43" s="241">
        <v>0</v>
      </c>
      <c r="BZ43" s="241">
        <v>0</v>
      </c>
      <c r="CA43" s="241">
        <v>0</v>
      </c>
      <c r="CB43" s="241">
        <v>0</v>
      </c>
      <c r="CC43" s="241">
        <v>0</v>
      </c>
      <c r="CD43" s="241">
        <v>0</v>
      </c>
      <c r="CE43" s="241">
        <v>0</v>
      </c>
      <c r="CF43" s="241">
        <v>0</v>
      </c>
      <c r="CG43" s="241">
        <v>0</v>
      </c>
      <c r="CH43" s="241">
        <v>0</v>
      </c>
      <c r="CI43" s="241">
        <v>0</v>
      </c>
      <c r="CJ43" s="241">
        <v>0</v>
      </c>
      <c r="CK43" s="242" t="s">
        <v>298</v>
      </c>
    </row>
    <row r="44" spans="1:89" s="315" customFormat="1" ht="81" x14ac:dyDescent="0.2">
      <c r="A44" s="281" t="s">
        <v>219</v>
      </c>
      <c r="B44" s="254" t="s">
        <v>220</v>
      </c>
      <c r="C44" s="281" t="s">
        <v>183</v>
      </c>
      <c r="D44" s="241">
        <v>0</v>
      </c>
      <c r="E44" s="338">
        <v>0</v>
      </c>
      <c r="F44" s="338">
        <v>0</v>
      </c>
      <c r="G44" s="338">
        <v>0</v>
      </c>
      <c r="H44" s="338">
        <v>0</v>
      </c>
      <c r="I44" s="338">
        <v>0</v>
      </c>
      <c r="J44" s="338">
        <v>0</v>
      </c>
      <c r="K44" s="338">
        <v>0</v>
      </c>
      <c r="L44" s="338">
        <v>0</v>
      </c>
      <c r="M44" s="241">
        <v>0</v>
      </c>
      <c r="N44" s="241">
        <v>0</v>
      </c>
      <c r="O44" s="241">
        <v>0</v>
      </c>
      <c r="P44" s="241">
        <v>0</v>
      </c>
      <c r="Q44" s="241">
        <v>0</v>
      </c>
      <c r="R44" s="241">
        <v>0</v>
      </c>
      <c r="S44" s="241">
        <v>0</v>
      </c>
      <c r="T44" s="241">
        <v>0</v>
      </c>
      <c r="U44" s="241">
        <v>0</v>
      </c>
      <c r="V44" s="241">
        <v>0</v>
      </c>
      <c r="W44" s="241">
        <v>0</v>
      </c>
      <c r="X44" s="241">
        <v>0</v>
      </c>
      <c r="Y44" s="241">
        <v>0</v>
      </c>
      <c r="Z44" s="241">
        <v>0</v>
      </c>
      <c r="AA44" s="241">
        <v>0</v>
      </c>
      <c r="AB44" s="241">
        <v>0</v>
      </c>
      <c r="AC44" s="241">
        <v>0</v>
      </c>
      <c r="AD44" s="241">
        <v>0</v>
      </c>
      <c r="AE44" s="241">
        <v>0</v>
      </c>
      <c r="AF44" s="241">
        <v>0</v>
      </c>
      <c r="AG44" s="241">
        <v>0</v>
      </c>
      <c r="AH44" s="241">
        <v>0</v>
      </c>
      <c r="AI44" s="241">
        <v>0</v>
      </c>
      <c r="AJ44" s="241">
        <v>0</v>
      </c>
      <c r="AK44" s="241">
        <v>0</v>
      </c>
      <c r="AL44" s="241">
        <v>0</v>
      </c>
      <c r="AM44" s="241">
        <v>0</v>
      </c>
      <c r="AN44" s="241">
        <v>0</v>
      </c>
      <c r="AO44" s="241">
        <v>0</v>
      </c>
      <c r="AP44" s="241">
        <v>0</v>
      </c>
      <c r="AQ44" s="241">
        <v>0</v>
      </c>
      <c r="AR44" s="241">
        <v>0</v>
      </c>
      <c r="AS44" s="338">
        <v>0</v>
      </c>
      <c r="AT44" s="338">
        <v>0</v>
      </c>
      <c r="AU44" s="338">
        <v>0</v>
      </c>
      <c r="AV44" s="338">
        <v>0</v>
      </c>
      <c r="AW44" s="338">
        <v>0</v>
      </c>
      <c r="AX44" s="338">
        <v>0</v>
      </c>
      <c r="AY44" s="338">
        <v>0</v>
      </c>
      <c r="AZ44" s="338">
        <v>0</v>
      </c>
      <c r="BA44" s="241">
        <v>0</v>
      </c>
      <c r="BB44" s="241">
        <v>0</v>
      </c>
      <c r="BC44" s="241">
        <v>0</v>
      </c>
      <c r="BD44" s="241">
        <v>0</v>
      </c>
      <c r="BE44" s="241">
        <v>0</v>
      </c>
      <c r="BF44" s="241">
        <v>0</v>
      </c>
      <c r="BG44" s="241">
        <v>0</v>
      </c>
      <c r="BH44" s="241">
        <v>0</v>
      </c>
      <c r="BI44" s="241">
        <v>0</v>
      </c>
      <c r="BJ44" s="241">
        <v>0</v>
      </c>
      <c r="BK44" s="241">
        <v>0</v>
      </c>
      <c r="BL44" s="241">
        <v>0</v>
      </c>
      <c r="BM44" s="241">
        <v>0</v>
      </c>
      <c r="BN44" s="241">
        <v>0</v>
      </c>
      <c r="BO44" s="241">
        <v>0</v>
      </c>
      <c r="BP44" s="241">
        <v>0</v>
      </c>
      <c r="BQ44" s="241">
        <v>0</v>
      </c>
      <c r="BR44" s="241">
        <v>0</v>
      </c>
      <c r="BS44" s="241">
        <v>0</v>
      </c>
      <c r="BT44" s="241">
        <v>0</v>
      </c>
      <c r="BU44" s="241">
        <v>0</v>
      </c>
      <c r="BV44" s="241">
        <v>0</v>
      </c>
      <c r="BW44" s="241">
        <v>0</v>
      </c>
      <c r="BX44" s="241">
        <v>0</v>
      </c>
      <c r="BY44" s="241">
        <v>0</v>
      </c>
      <c r="BZ44" s="241">
        <v>0</v>
      </c>
      <c r="CA44" s="241">
        <v>0</v>
      </c>
      <c r="CB44" s="241">
        <v>0</v>
      </c>
      <c r="CC44" s="241">
        <v>0</v>
      </c>
      <c r="CD44" s="241">
        <v>0</v>
      </c>
      <c r="CE44" s="241">
        <v>0</v>
      </c>
      <c r="CF44" s="241">
        <v>0</v>
      </c>
      <c r="CG44" s="241">
        <v>0</v>
      </c>
      <c r="CH44" s="241">
        <v>0</v>
      </c>
      <c r="CI44" s="241">
        <v>0</v>
      </c>
      <c r="CJ44" s="241">
        <v>0</v>
      </c>
      <c r="CK44" s="242" t="s">
        <v>298</v>
      </c>
    </row>
    <row r="45" spans="1:89" s="7" customFormat="1" ht="63.75" x14ac:dyDescent="0.2">
      <c r="A45" s="251" t="s">
        <v>221</v>
      </c>
      <c r="B45" s="249" t="s">
        <v>222</v>
      </c>
      <c r="C45" s="259" t="s">
        <v>183</v>
      </c>
      <c r="D45" s="55">
        <f>SUM(D46:D47)</f>
        <v>0</v>
      </c>
      <c r="E45" s="331">
        <f>SUM(E46:E47)</f>
        <v>0</v>
      </c>
      <c r="F45" s="331">
        <f t="shared" ref="F45:M45" si="75">SUM(F46:F47)</f>
        <v>0</v>
      </c>
      <c r="G45" s="331">
        <f t="shared" si="75"/>
        <v>0</v>
      </c>
      <c r="H45" s="331">
        <f t="shared" si="75"/>
        <v>0</v>
      </c>
      <c r="I45" s="331">
        <f t="shared" si="75"/>
        <v>0</v>
      </c>
      <c r="J45" s="331">
        <f t="shared" si="75"/>
        <v>0</v>
      </c>
      <c r="K45" s="331">
        <f t="shared" si="75"/>
        <v>0</v>
      </c>
      <c r="L45" s="331">
        <f t="shared" si="75"/>
        <v>0</v>
      </c>
      <c r="M45" s="55">
        <f t="shared" si="75"/>
        <v>0</v>
      </c>
      <c r="N45" s="55">
        <f t="shared" ref="N45:U45" si="76">SUM(N46:N47)</f>
        <v>0</v>
      </c>
      <c r="O45" s="55">
        <f t="shared" si="76"/>
        <v>0</v>
      </c>
      <c r="P45" s="55">
        <f t="shared" si="76"/>
        <v>0</v>
      </c>
      <c r="Q45" s="55">
        <f t="shared" si="76"/>
        <v>0</v>
      </c>
      <c r="R45" s="55">
        <f t="shared" si="76"/>
        <v>0</v>
      </c>
      <c r="S45" s="55">
        <f t="shared" si="76"/>
        <v>0</v>
      </c>
      <c r="T45" s="55">
        <f t="shared" si="76"/>
        <v>0</v>
      </c>
      <c r="U45" s="55">
        <f t="shared" si="76"/>
        <v>0</v>
      </c>
      <c r="V45" s="55">
        <f t="shared" ref="V45:AC45" si="77">SUM(V46:V47)</f>
        <v>0</v>
      </c>
      <c r="W45" s="55">
        <f t="shared" si="77"/>
        <v>0</v>
      </c>
      <c r="X45" s="55">
        <f t="shared" si="77"/>
        <v>0</v>
      </c>
      <c r="Y45" s="55">
        <f t="shared" si="77"/>
        <v>0</v>
      </c>
      <c r="Z45" s="55">
        <f t="shared" si="77"/>
        <v>0</v>
      </c>
      <c r="AA45" s="55">
        <f t="shared" si="77"/>
        <v>0</v>
      </c>
      <c r="AB45" s="55">
        <f t="shared" si="77"/>
        <v>0</v>
      </c>
      <c r="AC45" s="55">
        <f t="shared" si="77"/>
        <v>0</v>
      </c>
      <c r="AD45" s="55">
        <f t="shared" ref="AD45:AK45" si="78">SUM(AD46:AD47)</f>
        <v>0</v>
      </c>
      <c r="AE45" s="55">
        <f t="shared" si="78"/>
        <v>0</v>
      </c>
      <c r="AF45" s="55">
        <f t="shared" si="78"/>
        <v>0</v>
      </c>
      <c r="AG45" s="55">
        <f t="shared" si="78"/>
        <v>0</v>
      </c>
      <c r="AH45" s="55">
        <f t="shared" si="78"/>
        <v>0</v>
      </c>
      <c r="AI45" s="55">
        <f t="shared" si="78"/>
        <v>0</v>
      </c>
      <c r="AJ45" s="55">
        <f t="shared" si="78"/>
        <v>0</v>
      </c>
      <c r="AK45" s="55">
        <f t="shared" si="78"/>
        <v>0</v>
      </c>
      <c r="AL45" s="55">
        <f t="shared" ref="AL45:BY45" si="79">SUM(AL46:AL47)</f>
        <v>0</v>
      </c>
      <c r="AM45" s="55">
        <f t="shared" si="79"/>
        <v>0</v>
      </c>
      <c r="AN45" s="55">
        <f t="shared" si="79"/>
        <v>0</v>
      </c>
      <c r="AO45" s="55">
        <f t="shared" si="79"/>
        <v>0</v>
      </c>
      <c r="AP45" s="55">
        <f t="shared" si="79"/>
        <v>0</v>
      </c>
      <c r="AQ45" s="55">
        <f t="shared" si="79"/>
        <v>0</v>
      </c>
      <c r="AR45" s="55">
        <f t="shared" si="79"/>
        <v>0</v>
      </c>
      <c r="AS45" s="331">
        <f t="shared" si="79"/>
        <v>0</v>
      </c>
      <c r="AT45" s="331">
        <f t="shared" si="79"/>
        <v>0</v>
      </c>
      <c r="AU45" s="331">
        <f t="shared" si="79"/>
        <v>0</v>
      </c>
      <c r="AV45" s="331">
        <f t="shared" si="79"/>
        <v>0</v>
      </c>
      <c r="AW45" s="331">
        <f t="shared" si="79"/>
        <v>0</v>
      </c>
      <c r="AX45" s="331">
        <f t="shared" si="79"/>
        <v>0</v>
      </c>
      <c r="AY45" s="331">
        <f t="shared" si="79"/>
        <v>0</v>
      </c>
      <c r="AZ45" s="331">
        <f t="shared" si="79"/>
        <v>0</v>
      </c>
      <c r="BA45" s="55">
        <f t="shared" si="79"/>
        <v>0</v>
      </c>
      <c r="BB45" s="55">
        <f t="shared" si="79"/>
        <v>0</v>
      </c>
      <c r="BC45" s="55">
        <f t="shared" si="79"/>
        <v>0</v>
      </c>
      <c r="BD45" s="55">
        <f t="shared" si="79"/>
        <v>0</v>
      </c>
      <c r="BE45" s="55">
        <f t="shared" si="79"/>
        <v>0</v>
      </c>
      <c r="BF45" s="55">
        <f t="shared" si="79"/>
        <v>0</v>
      </c>
      <c r="BG45" s="55">
        <f t="shared" si="79"/>
        <v>0</v>
      </c>
      <c r="BH45" s="55">
        <f t="shared" si="79"/>
        <v>0</v>
      </c>
      <c r="BI45" s="55">
        <f t="shared" si="79"/>
        <v>0</v>
      </c>
      <c r="BJ45" s="55">
        <f t="shared" si="79"/>
        <v>0</v>
      </c>
      <c r="BK45" s="55">
        <f t="shared" si="79"/>
        <v>0</v>
      </c>
      <c r="BL45" s="55">
        <f t="shared" si="79"/>
        <v>0</v>
      </c>
      <c r="BM45" s="55">
        <f t="shared" si="79"/>
        <v>0</v>
      </c>
      <c r="BN45" s="55">
        <f t="shared" si="79"/>
        <v>0</v>
      </c>
      <c r="BO45" s="55">
        <f t="shared" si="79"/>
        <v>0</v>
      </c>
      <c r="BP45" s="55">
        <f t="shared" si="79"/>
        <v>0</v>
      </c>
      <c r="BQ45" s="55">
        <f t="shared" si="79"/>
        <v>0</v>
      </c>
      <c r="BR45" s="55">
        <f t="shared" si="79"/>
        <v>0</v>
      </c>
      <c r="BS45" s="55">
        <f t="shared" si="79"/>
        <v>0</v>
      </c>
      <c r="BT45" s="55">
        <f t="shared" si="79"/>
        <v>0</v>
      </c>
      <c r="BU45" s="55">
        <f t="shared" si="79"/>
        <v>0</v>
      </c>
      <c r="BV45" s="55">
        <f t="shared" si="79"/>
        <v>0</v>
      </c>
      <c r="BW45" s="55">
        <f t="shared" si="79"/>
        <v>0</v>
      </c>
      <c r="BX45" s="55">
        <f t="shared" si="79"/>
        <v>0</v>
      </c>
      <c r="BY45" s="55">
        <f t="shared" si="79"/>
        <v>0</v>
      </c>
      <c r="BZ45" s="55">
        <f t="shared" ref="BZ45:CF45" si="80">SUM(BZ46:BZ47)</f>
        <v>0</v>
      </c>
      <c r="CA45" s="55">
        <f t="shared" si="80"/>
        <v>0</v>
      </c>
      <c r="CB45" s="55">
        <f t="shared" si="80"/>
        <v>0</v>
      </c>
      <c r="CC45" s="55">
        <f t="shared" si="80"/>
        <v>0</v>
      </c>
      <c r="CD45" s="55">
        <f t="shared" si="80"/>
        <v>0</v>
      </c>
      <c r="CE45" s="55">
        <f t="shared" si="80"/>
        <v>0</v>
      </c>
      <c r="CF45" s="55">
        <f t="shared" si="80"/>
        <v>0</v>
      </c>
      <c r="CG45" s="55">
        <f>SUM(CG46:CG47)</f>
        <v>0</v>
      </c>
      <c r="CH45" s="55">
        <f>SUM(CH46:CH47)</f>
        <v>0</v>
      </c>
      <c r="CI45" s="55">
        <f>SUM(CI46:CI47)</f>
        <v>0</v>
      </c>
      <c r="CJ45" s="55">
        <f>SUM(CJ46:CJ47)</f>
        <v>0</v>
      </c>
      <c r="CK45" s="151" t="s">
        <v>298</v>
      </c>
    </row>
    <row r="46" spans="1:89" s="7" customFormat="1" ht="51" x14ac:dyDescent="0.2">
      <c r="A46" s="214" t="s">
        <v>223</v>
      </c>
      <c r="B46" s="249" t="s">
        <v>224</v>
      </c>
      <c r="C46" s="259" t="s">
        <v>183</v>
      </c>
      <c r="D46" s="55">
        <v>0</v>
      </c>
      <c r="E46" s="331">
        <v>0</v>
      </c>
      <c r="F46" s="331">
        <v>0</v>
      </c>
      <c r="G46" s="331">
        <v>0</v>
      </c>
      <c r="H46" s="331">
        <v>0</v>
      </c>
      <c r="I46" s="331">
        <v>0</v>
      </c>
      <c r="J46" s="331">
        <v>0</v>
      </c>
      <c r="K46" s="331">
        <v>0</v>
      </c>
      <c r="L46" s="331">
        <v>0</v>
      </c>
      <c r="M46" s="55">
        <v>0</v>
      </c>
      <c r="N46" s="55">
        <v>0</v>
      </c>
      <c r="O46" s="55">
        <v>0</v>
      </c>
      <c r="P46" s="55">
        <v>0</v>
      </c>
      <c r="Q46" s="55">
        <v>0</v>
      </c>
      <c r="R46" s="55">
        <v>0</v>
      </c>
      <c r="S46" s="55">
        <v>0</v>
      </c>
      <c r="T46" s="55">
        <v>0</v>
      </c>
      <c r="U46" s="55">
        <v>0</v>
      </c>
      <c r="V46" s="55">
        <v>0</v>
      </c>
      <c r="W46" s="55">
        <v>0</v>
      </c>
      <c r="X46" s="55">
        <v>0</v>
      </c>
      <c r="Y46" s="55">
        <v>0</v>
      </c>
      <c r="Z46" s="55">
        <v>0</v>
      </c>
      <c r="AA46" s="55">
        <v>0</v>
      </c>
      <c r="AB46" s="55">
        <v>0</v>
      </c>
      <c r="AC46" s="55">
        <v>0</v>
      </c>
      <c r="AD46" s="55">
        <v>0</v>
      </c>
      <c r="AE46" s="55">
        <v>0</v>
      </c>
      <c r="AF46" s="55">
        <v>0</v>
      </c>
      <c r="AG46" s="55">
        <v>0</v>
      </c>
      <c r="AH46" s="55">
        <v>0</v>
      </c>
      <c r="AI46" s="55">
        <v>0</v>
      </c>
      <c r="AJ46" s="55">
        <v>0</v>
      </c>
      <c r="AK46" s="55">
        <v>0</v>
      </c>
      <c r="AL46" s="55">
        <v>0</v>
      </c>
      <c r="AM46" s="55">
        <v>0</v>
      </c>
      <c r="AN46" s="55">
        <v>0</v>
      </c>
      <c r="AO46" s="55">
        <v>0</v>
      </c>
      <c r="AP46" s="55">
        <v>0</v>
      </c>
      <c r="AQ46" s="55">
        <v>0</v>
      </c>
      <c r="AR46" s="55">
        <v>0</v>
      </c>
      <c r="AS46" s="331">
        <v>0</v>
      </c>
      <c r="AT46" s="331">
        <v>0</v>
      </c>
      <c r="AU46" s="331">
        <v>0</v>
      </c>
      <c r="AV46" s="331">
        <v>0</v>
      </c>
      <c r="AW46" s="331">
        <v>0</v>
      </c>
      <c r="AX46" s="331">
        <v>0</v>
      </c>
      <c r="AY46" s="331">
        <v>0</v>
      </c>
      <c r="AZ46" s="331">
        <v>0</v>
      </c>
      <c r="BA46" s="55">
        <v>0</v>
      </c>
      <c r="BB46" s="55">
        <v>0</v>
      </c>
      <c r="BC46" s="55">
        <v>0</v>
      </c>
      <c r="BD46" s="55">
        <v>0</v>
      </c>
      <c r="BE46" s="55">
        <v>0</v>
      </c>
      <c r="BF46" s="55">
        <v>0</v>
      </c>
      <c r="BG46" s="55">
        <v>0</v>
      </c>
      <c r="BH46" s="55">
        <v>0</v>
      </c>
      <c r="BI46" s="55">
        <v>0</v>
      </c>
      <c r="BJ46" s="55">
        <v>0</v>
      </c>
      <c r="BK46" s="55">
        <v>0</v>
      </c>
      <c r="BL46" s="55">
        <v>0</v>
      </c>
      <c r="BM46" s="55">
        <v>0</v>
      </c>
      <c r="BN46" s="55">
        <v>0</v>
      </c>
      <c r="BO46" s="55">
        <v>0</v>
      </c>
      <c r="BP46" s="55">
        <v>0</v>
      </c>
      <c r="BQ46" s="55">
        <v>0</v>
      </c>
      <c r="BR46" s="55">
        <v>0</v>
      </c>
      <c r="BS46" s="55">
        <v>0</v>
      </c>
      <c r="BT46" s="55">
        <v>0</v>
      </c>
      <c r="BU46" s="55">
        <v>0</v>
      </c>
      <c r="BV46" s="55">
        <v>0</v>
      </c>
      <c r="BW46" s="55">
        <v>0</v>
      </c>
      <c r="BX46" s="55">
        <v>0</v>
      </c>
      <c r="BY46" s="55">
        <v>0</v>
      </c>
      <c r="BZ46" s="55">
        <v>0</v>
      </c>
      <c r="CA46" s="55">
        <v>0</v>
      </c>
      <c r="CB46" s="55">
        <v>0</v>
      </c>
      <c r="CC46" s="55">
        <v>0</v>
      </c>
      <c r="CD46" s="55">
        <v>0</v>
      </c>
      <c r="CE46" s="55">
        <v>0</v>
      </c>
      <c r="CF46" s="55">
        <v>0</v>
      </c>
      <c r="CG46" s="55">
        <v>0</v>
      </c>
      <c r="CH46" s="55">
        <v>0</v>
      </c>
      <c r="CI46" s="55">
        <v>0</v>
      </c>
      <c r="CJ46" s="55">
        <v>0</v>
      </c>
      <c r="CK46" s="151" t="s">
        <v>298</v>
      </c>
    </row>
    <row r="47" spans="1:89" s="7" customFormat="1" ht="63.75" x14ac:dyDescent="0.2">
      <c r="A47" s="214" t="s">
        <v>225</v>
      </c>
      <c r="B47" s="249" t="s">
        <v>226</v>
      </c>
      <c r="C47" s="259" t="s">
        <v>183</v>
      </c>
      <c r="D47" s="55">
        <v>0</v>
      </c>
      <c r="E47" s="331">
        <v>0</v>
      </c>
      <c r="F47" s="331">
        <v>0</v>
      </c>
      <c r="G47" s="331">
        <v>0</v>
      </c>
      <c r="H47" s="331">
        <v>0</v>
      </c>
      <c r="I47" s="331">
        <v>0</v>
      </c>
      <c r="J47" s="331">
        <v>0</v>
      </c>
      <c r="K47" s="331">
        <v>0</v>
      </c>
      <c r="L47" s="331">
        <v>0</v>
      </c>
      <c r="M47" s="55">
        <v>0</v>
      </c>
      <c r="N47" s="55">
        <v>0</v>
      </c>
      <c r="O47" s="55">
        <v>0</v>
      </c>
      <c r="P47" s="55">
        <v>0</v>
      </c>
      <c r="Q47" s="55">
        <v>0</v>
      </c>
      <c r="R47" s="55">
        <v>0</v>
      </c>
      <c r="S47" s="55">
        <v>0</v>
      </c>
      <c r="T47" s="55">
        <v>0</v>
      </c>
      <c r="U47" s="55">
        <v>0</v>
      </c>
      <c r="V47" s="55">
        <v>0</v>
      </c>
      <c r="W47" s="55">
        <v>0</v>
      </c>
      <c r="X47" s="55">
        <v>0</v>
      </c>
      <c r="Y47" s="55">
        <v>0</v>
      </c>
      <c r="Z47" s="55">
        <v>0</v>
      </c>
      <c r="AA47" s="55">
        <v>0</v>
      </c>
      <c r="AB47" s="55">
        <v>0</v>
      </c>
      <c r="AC47" s="55">
        <v>0</v>
      </c>
      <c r="AD47" s="55">
        <v>0</v>
      </c>
      <c r="AE47" s="55">
        <v>0</v>
      </c>
      <c r="AF47" s="55">
        <v>0</v>
      </c>
      <c r="AG47" s="55">
        <v>0</v>
      </c>
      <c r="AH47" s="55">
        <v>0</v>
      </c>
      <c r="AI47" s="55">
        <v>0</v>
      </c>
      <c r="AJ47" s="55">
        <v>0</v>
      </c>
      <c r="AK47" s="55">
        <v>0</v>
      </c>
      <c r="AL47" s="55">
        <v>0</v>
      </c>
      <c r="AM47" s="55">
        <v>0</v>
      </c>
      <c r="AN47" s="55">
        <v>0</v>
      </c>
      <c r="AO47" s="55">
        <v>0</v>
      </c>
      <c r="AP47" s="55">
        <v>0</v>
      </c>
      <c r="AQ47" s="55">
        <v>0</v>
      </c>
      <c r="AR47" s="55">
        <v>0</v>
      </c>
      <c r="AS47" s="331">
        <v>0</v>
      </c>
      <c r="AT47" s="331">
        <v>0</v>
      </c>
      <c r="AU47" s="331">
        <v>0</v>
      </c>
      <c r="AV47" s="331">
        <v>0</v>
      </c>
      <c r="AW47" s="331">
        <v>0</v>
      </c>
      <c r="AX47" s="331">
        <v>0</v>
      </c>
      <c r="AY47" s="331">
        <v>0</v>
      </c>
      <c r="AZ47" s="331">
        <v>0</v>
      </c>
      <c r="BA47" s="55">
        <v>0</v>
      </c>
      <c r="BB47" s="55">
        <v>0</v>
      </c>
      <c r="BC47" s="55">
        <v>0</v>
      </c>
      <c r="BD47" s="55">
        <v>0</v>
      </c>
      <c r="BE47" s="55">
        <v>0</v>
      </c>
      <c r="BF47" s="55">
        <v>0</v>
      </c>
      <c r="BG47" s="55">
        <v>0</v>
      </c>
      <c r="BH47" s="55">
        <v>0</v>
      </c>
      <c r="BI47" s="55">
        <v>0</v>
      </c>
      <c r="BJ47" s="55">
        <v>0</v>
      </c>
      <c r="BK47" s="55">
        <v>0</v>
      </c>
      <c r="BL47" s="55">
        <v>0</v>
      </c>
      <c r="BM47" s="55">
        <v>0</v>
      </c>
      <c r="BN47" s="55">
        <v>0</v>
      </c>
      <c r="BO47" s="55">
        <v>0</v>
      </c>
      <c r="BP47" s="55">
        <v>0</v>
      </c>
      <c r="BQ47" s="55">
        <v>0</v>
      </c>
      <c r="BR47" s="55">
        <v>0</v>
      </c>
      <c r="BS47" s="55">
        <v>0</v>
      </c>
      <c r="BT47" s="55">
        <v>0</v>
      </c>
      <c r="BU47" s="55">
        <v>0</v>
      </c>
      <c r="BV47" s="55">
        <v>0</v>
      </c>
      <c r="BW47" s="55">
        <v>0</v>
      </c>
      <c r="BX47" s="55">
        <v>0</v>
      </c>
      <c r="BY47" s="55">
        <v>0</v>
      </c>
      <c r="BZ47" s="55">
        <v>0</v>
      </c>
      <c r="CA47" s="55">
        <v>0</v>
      </c>
      <c r="CB47" s="55">
        <v>0</v>
      </c>
      <c r="CC47" s="55">
        <v>0</v>
      </c>
      <c r="CD47" s="55">
        <v>0</v>
      </c>
      <c r="CE47" s="55">
        <v>0</v>
      </c>
      <c r="CF47" s="55">
        <v>0</v>
      </c>
      <c r="CG47" s="55">
        <v>0</v>
      </c>
      <c r="CH47" s="55">
        <v>0</v>
      </c>
      <c r="CI47" s="55">
        <v>0</v>
      </c>
      <c r="CJ47" s="55">
        <v>0</v>
      </c>
      <c r="CK47" s="151" t="s">
        <v>298</v>
      </c>
    </row>
    <row r="48" spans="1:89" s="86" customFormat="1" ht="25.5" x14ac:dyDescent="0.25">
      <c r="A48" s="255" t="s">
        <v>227</v>
      </c>
      <c r="B48" s="256" t="s">
        <v>228</v>
      </c>
      <c r="C48" s="261" t="s">
        <v>183</v>
      </c>
      <c r="D48" s="231">
        <f t="shared" ref="D48:AI48" si="81">D49+D89+D121+D130</f>
        <v>701.32304939000005</v>
      </c>
      <c r="E48" s="332">
        <f t="shared" si="81"/>
        <v>0</v>
      </c>
      <c r="F48" s="332">
        <f t="shared" si="81"/>
        <v>145.18346333</v>
      </c>
      <c r="G48" s="333">
        <f t="shared" si="81"/>
        <v>3.78</v>
      </c>
      <c r="H48" s="331">
        <f t="shared" si="81"/>
        <v>0</v>
      </c>
      <c r="I48" s="333">
        <f t="shared" si="81"/>
        <v>8.4499999999999993</v>
      </c>
      <c r="J48" s="331">
        <f t="shared" si="81"/>
        <v>0</v>
      </c>
      <c r="K48" s="331">
        <f t="shared" si="81"/>
        <v>28</v>
      </c>
      <c r="L48" s="331">
        <f t="shared" si="81"/>
        <v>0</v>
      </c>
      <c r="M48" s="232">
        <f t="shared" si="81"/>
        <v>0</v>
      </c>
      <c r="N48" s="231">
        <f t="shared" si="81"/>
        <v>0</v>
      </c>
      <c r="O48" s="311">
        <f t="shared" si="81"/>
        <v>0</v>
      </c>
      <c r="P48" s="232">
        <f t="shared" si="81"/>
        <v>0</v>
      </c>
      <c r="Q48" s="232">
        <f t="shared" si="81"/>
        <v>0</v>
      </c>
      <c r="R48" s="232">
        <f t="shared" si="81"/>
        <v>0</v>
      </c>
      <c r="S48" s="232">
        <f t="shared" si="81"/>
        <v>0</v>
      </c>
      <c r="T48" s="232">
        <f t="shared" si="81"/>
        <v>0</v>
      </c>
      <c r="U48" s="232">
        <f t="shared" si="81"/>
        <v>0</v>
      </c>
      <c r="V48" s="231">
        <f t="shared" si="81"/>
        <v>39.3267673</v>
      </c>
      <c r="W48" s="311">
        <f t="shared" si="81"/>
        <v>1.26</v>
      </c>
      <c r="X48" s="232">
        <f t="shared" si="81"/>
        <v>0</v>
      </c>
      <c r="Y48" s="311">
        <f t="shared" si="81"/>
        <v>0</v>
      </c>
      <c r="Z48" s="232">
        <f t="shared" si="81"/>
        <v>0</v>
      </c>
      <c r="AA48" s="232">
        <f t="shared" si="81"/>
        <v>16</v>
      </c>
      <c r="AB48" s="232">
        <f t="shared" si="81"/>
        <v>0</v>
      </c>
      <c r="AC48" s="232">
        <f t="shared" si="81"/>
        <v>0</v>
      </c>
      <c r="AD48" s="231">
        <f t="shared" si="81"/>
        <v>83.480132679999997</v>
      </c>
      <c r="AE48" s="311">
        <f t="shared" si="81"/>
        <v>0</v>
      </c>
      <c r="AF48" s="232">
        <f t="shared" si="81"/>
        <v>0</v>
      </c>
      <c r="AG48" s="311">
        <f t="shared" si="81"/>
        <v>8.4499999999999993</v>
      </c>
      <c r="AH48" s="232">
        <f t="shared" si="81"/>
        <v>0</v>
      </c>
      <c r="AI48" s="232">
        <f t="shared" si="81"/>
        <v>12</v>
      </c>
      <c r="AJ48" s="232">
        <f t="shared" ref="AJ48:BO48" si="82">AJ49+AJ89+AJ121+AJ130</f>
        <v>0</v>
      </c>
      <c r="AK48" s="232">
        <f t="shared" si="82"/>
        <v>0</v>
      </c>
      <c r="AL48" s="231">
        <f t="shared" si="82"/>
        <v>22.376563349999998</v>
      </c>
      <c r="AM48" s="311">
        <f t="shared" si="82"/>
        <v>2.52</v>
      </c>
      <c r="AN48" s="232">
        <f t="shared" si="82"/>
        <v>0</v>
      </c>
      <c r="AO48" s="311">
        <f t="shared" si="82"/>
        <v>0</v>
      </c>
      <c r="AP48" s="232">
        <f t="shared" si="82"/>
        <v>0</v>
      </c>
      <c r="AQ48" s="232">
        <f t="shared" si="82"/>
        <v>0</v>
      </c>
      <c r="AR48" s="232">
        <f t="shared" si="82"/>
        <v>0</v>
      </c>
      <c r="AS48" s="332">
        <f t="shared" si="82"/>
        <v>0</v>
      </c>
      <c r="AT48" s="332">
        <f t="shared" si="82"/>
        <v>39.3267673</v>
      </c>
      <c r="AU48" s="333">
        <f t="shared" si="82"/>
        <v>1.26</v>
      </c>
      <c r="AV48" s="331">
        <f t="shared" si="82"/>
        <v>0</v>
      </c>
      <c r="AW48" s="333">
        <f t="shared" si="82"/>
        <v>0</v>
      </c>
      <c r="AX48" s="331">
        <f t="shared" si="82"/>
        <v>0</v>
      </c>
      <c r="AY48" s="331">
        <f t="shared" si="82"/>
        <v>16</v>
      </c>
      <c r="AZ48" s="331">
        <f t="shared" si="82"/>
        <v>0</v>
      </c>
      <c r="BA48" s="232">
        <f t="shared" si="82"/>
        <v>0</v>
      </c>
      <c r="BB48" s="232">
        <f t="shared" si="82"/>
        <v>0</v>
      </c>
      <c r="BC48" s="311">
        <f t="shared" si="82"/>
        <v>0</v>
      </c>
      <c r="BD48" s="232">
        <f t="shared" si="82"/>
        <v>0</v>
      </c>
      <c r="BE48" s="232">
        <f t="shared" si="82"/>
        <v>0</v>
      </c>
      <c r="BF48" s="232">
        <f t="shared" si="82"/>
        <v>0</v>
      </c>
      <c r="BG48" s="232">
        <f t="shared" si="82"/>
        <v>0</v>
      </c>
      <c r="BH48" s="232">
        <f t="shared" si="82"/>
        <v>0</v>
      </c>
      <c r="BI48" s="232">
        <f t="shared" si="82"/>
        <v>0</v>
      </c>
      <c r="BJ48" s="231">
        <f t="shared" si="82"/>
        <v>39.3267673</v>
      </c>
      <c r="BK48" s="311">
        <f t="shared" si="82"/>
        <v>1.26</v>
      </c>
      <c r="BL48" s="232">
        <f t="shared" si="82"/>
        <v>0</v>
      </c>
      <c r="BM48" s="311">
        <f t="shared" si="82"/>
        <v>0</v>
      </c>
      <c r="BN48" s="232">
        <f t="shared" si="82"/>
        <v>0</v>
      </c>
      <c r="BO48" s="232">
        <f t="shared" si="82"/>
        <v>16</v>
      </c>
      <c r="BP48" s="232">
        <f t="shared" ref="BP48:CF48" si="83">BP49+BP89+BP121+BP130</f>
        <v>0</v>
      </c>
      <c r="BQ48" s="232">
        <f t="shared" si="83"/>
        <v>0</v>
      </c>
      <c r="BR48" s="231">
        <f t="shared" si="83"/>
        <v>0</v>
      </c>
      <c r="BS48" s="311">
        <f t="shared" si="83"/>
        <v>0</v>
      </c>
      <c r="BT48" s="232">
        <f t="shared" si="83"/>
        <v>0</v>
      </c>
      <c r="BU48" s="311">
        <f t="shared" si="83"/>
        <v>0</v>
      </c>
      <c r="BV48" s="232">
        <f t="shared" si="83"/>
        <v>0</v>
      </c>
      <c r="BW48" s="232">
        <f t="shared" si="83"/>
        <v>0</v>
      </c>
      <c r="BX48" s="232">
        <f t="shared" si="83"/>
        <v>0</v>
      </c>
      <c r="BY48" s="232">
        <f t="shared" si="83"/>
        <v>0</v>
      </c>
      <c r="BZ48" s="231">
        <f t="shared" si="83"/>
        <v>0</v>
      </c>
      <c r="CA48" s="232">
        <f t="shared" si="83"/>
        <v>0</v>
      </c>
      <c r="CB48" s="232">
        <f t="shared" si="83"/>
        <v>0</v>
      </c>
      <c r="CC48" s="311">
        <f t="shared" si="83"/>
        <v>0</v>
      </c>
      <c r="CD48" s="232">
        <f t="shared" si="83"/>
        <v>0</v>
      </c>
      <c r="CE48" s="232">
        <f t="shared" si="83"/>
        <v>0</v>
      </c>
      <c r="CF48" s="232">
        <f t="shared" si="83"/>
        <v>0</v>
      </c>
      <c r="CG48" s="231">
        <f>CG49+CG89</f>
        <v>0</v>
      </c>
      <c r="CH48" s="232">
        <f t="shared" ref="CH48:CH87" si="84">CH49+CH53+CH56+CH65</f>
        <v>0</v>
      </c>
      <c r="CI48" s="231">
        <f>CI49+CI89</f>
        <v>0</v>
      </c>
      <c r="CJ48" s="232">
        <v>0</v>
      </c>
      <c r="CK48" s="233" t="s">
        <v>298</v>
      </c>
    </row>
    <row r="49" spans="1:89" s="86" customFormat="1" ht="51" x14ac:dyDescent="0.25">
      <c r="A49" s="257" t="s">
        <v>229</v>
      </c>
      <c r="B49" s="256" t="s">
        <v>230</v>
      </c>
      <c r="C49" s="261" t="s">
        <v>183</v>
      </c>
      <c r="D49" s="231">
        <f t="shared" ref="D49:AI49" si="85">D50+D88</f>
        <v>374.61663783</v>
      </c>
      <c r="E49" s="332">
        <f t="shared" si="85"/>
        <v>0</v>
      </c>
      <c r="F49" s="332">
        <f t="shared" si="85"/>
        <v>89.520611389999999</v>
      </c>
      <c r="G49" s="333">
        <f t="shared" si="85"/>
        <v>3.78</v>
      </c>
      <c r="H49" s="331">
        <f t="shared" si="85"/>
        <v>0</v>
      </c>
      <c r="I49" s="331">
        <f t="shared" si="85"/>
        <v>0</v>
      </c>
      <c r="J49" s="331">
        <f t="shared" si="85"/>
        <v>0</v>
      </c>
      <c r="K49" s="331">
        <f t="shared" si="85"/>
        <v>28</v>
      </c>
      <c r="L49" s="331">
        <f t="shared" si="85"/>
        <v>0</v>
      </c>
      <c r="M49" s="232">
        <f t="shared" si="85"/>
        <v>0</v>
      </c>
      <c r="N49" s="231">
        <f t="shared" si="85"/>
        <v>0</v>
      </c>
      <c r="O49" s="311">
        <f t="shared" si="85"/>
        <v>0</v>
      </c>
      <c r="P49" s="232">
        <f t="shared" si="85"/>
        <v>0</v>
      </c>
      <c r="Q49" s="232">
        <f t="shared" si="85"/>
        <v>0</v>
      </c>
      <c r="R49" s="232">
        <f t="shared" si="85"/>
        <v>0</v>
      </c>
      <c r="S49" s="232">
        <f t="shared" si="85"/>
        <v>0</v>
      </c>
      <c r="T49" s="232">
        <f t="shared" si="85"/>
        <v>0</v>
      </c>
      <c r="U49" s="232">
        <f t="shared" si="85"/>
        <v>0</v>
      </c>
      <c r="V49" s="231">
        <f t="shared" si="85"/>
        <v>39.3267673</v>
      </c>
      <c r="W49" s="311">
        <f t="shared" si="85"/>
        <v>1.26</v>
      </c>
      <c r="X49" s="232">
        <f t="shared" si="85"/>
        <v>0</v>
      </c>
      <c r="Y49" s="232">
        <f t="shared" si="85"/>
        <v>0</v>
      </c>
      <c r="Z49" s="232">
        <f t="shared" si="85"/>
        <v>0</v>
      </c>
      <c r="AA49" s="232">
        <f t="shared" si="85"/>
        <v>16</v>
      </c>
      <c r="AB49" s="232">
        <f t="shared" si="85"/>
        <v>0</v>
      </c>
      <c r="AC49" s="232">
        <f t="shared" si="85"/>
        <v>0</v>
      </c>
      <c r="AD49" s="231">
        <f t="shared" si="85"/>
        <v>27.817280740000001</v>
      </c>
      <c r="AE49" s="311">
        <f t="shared" si="85"/>
        <v>0</v>
      </c>
      <c r="AF49" s="232">
        <f t="shared" si="85"/>
        <v>0</v>
      </c>
      <c r="AG49" s="232">
        <f t="shared" si="85"/>
        <v>0</v>
      </c>
      <c r="AH49" s="232">
        <f t="shared" si="85"/>
        <v>0</v>
      </c>
      <c r="AI49" s="232">
        <f t="shared" si="85"/>
        <v>12</v>
      </c>
      <c r="AJ49" s="232">
        <f t="shared" ref="AJ49:BO49" si="86">AJ50+AJ88</f>
        <v>0</v>
      </c>
      <c r="AK49" s="232">
        <f t="shared" si="86"/>
        <v>0</v>
      </c>
      <c r="AL49" s="231">
        <f t="shared" si="86"/>
        <v>22.376563349999998</v>
      </c>
      <c r="AM49" s="311">
        <f t="shared" si="86"/>
        <v>2.52</v>
      </c>
      <c r="AN49" s="232">
        <f t="shared" si="86"/>
        <v>0</v>
      </c>
      <c r="AO49" s="232">
        <f t="shared" si="86"/>
        <v>0</v>
      </c>
      <c r="AP49" s="232">
        <f t="shared" si="86"/>
        <v>0</v>
      </c>
      <c r="AQ49" s="232">
        <f t="shared" si="86"/>
        <v>0</v>
      </c>
      <c r="AR49" s="232">
        <f t="shared" si="86"/>
        <v>0</v>
      </c>
      <c r="AS49" s="332">
        <f t="shared" si="86"/>
        <v>0</v>
      </c>
      <c r="AT49" s="332">
        <f t="shared" si="86"/>
        <v>39.3267673</v>
      </c>
      <c r="AU49" s="333">
        <f t="shared" si="86"/>
        <v>1.26</v>
      </c>
      <c r="AV49" s="331">
        <f t="shared" si="86"/>
        <v>0</v>
      </c>
      <c r="AW49" s="331">
        <f t="shared" si="86"/>
        <v>0</v>
      </c>
      <c r="AX49" s="331">
        <f t="shared" si="86"/>
        <v>0</v>
      </c>
      <c r="AY49" s="331">
        <f t="shared" si="86"/>
        <v>16</v>
      </c>
      <c r="AZ49" s="331">
        <f t="shared" si="86"/>
        <v>0</v>
      </c>
      <c r="BA49" s="232">
        <f t="shared" si="86"/>
        <v>0</v>
      </c>
      <c r="BB49" s="232">
        <f t="shared" si="86"/>
        <v>0</v>
      </c>
      <c r="BC49" s="311">
        <f t="shared" si="86"/>
        <v>0</v>
      </c>
      <c r="BD49" s="232">
        <f t="shared" si="86"/>
        <v>0</v>
      </c>
      <c r="BE49" s="232">
        <f t="shared" si="86"/>
        <v>0</v>
      </c>
      <c r="BF49" s="232">
        <f t="shared" si="86"/>
        <v>0</v>
      </c>
      <c r="BG49" s="232">
        <f t="shared" si="86"/>
        <v>0</v>
      </c>
      <c r="BH49" s="232">
        <f t="shared" si="86"/>
        <v>0</v>
      </c>
      <c r="BI49" s="232">
        <f t="shared" si="86"/>
        <v>0</v>
      </c>
      <c r="BJ49" s="231">
        <f t="shared" si="86"/>
        <v>39.3267673</v>
      </c>
      <c r="BK49" s="311">
        <f t="shared" si="86"/>
        <v>1.26</v>
      </c>
      <c r="BL49" s="232">
        <f t="shared" si="86"/>
        <v>0</v>
      </c>
      <c r="BM49" s="232">
        <f t="shared" si="86"/>
        <v>0</v>
      </c>
      <c r="BN49" s="232">
        <f t="shared" si="86"/>
        <v>0</v>
      </c>
      <c r="BO49" s="232">
        <f t="shared" si="86"/>
        <v>16</v>
      </c>
      <c r="BP49" s="232">
        <f t="shared" ref="BP49:CG49" si="87">BP50+BP88</f>
        <v>0</v>
      </c>
      <c r="BQ49" s="232">
        <f t="shared" si="87"/>
        <v>0</v>
      </c>
      <c r="BR49" s="231">
        <f t="shared" si="87"/>
        <v>0</v>
      </c>
      <c r="BS49" s="311">
        <f t="shared" si="87"/>
        <v>0</v>
      </c>
      <c r="BT49" s="232">
        <f t="shared" si="87"/>
        <v>0</v>
      </c>
      <c r="BU49" s="232">
        <f t="shared" si="87"/>
        <v>0</v>
      </c>
      <c r="BV49" s="232">
        <f t="shared" si="87"/>
        <v>0</v>
      </c>
      <c r="BW49" s="232">
        <f t="shared" si="87"/>
        <v>0</v>
      </c>
      <c r="BX49" s="232">
        <f t="shared" si="87"/>
        <v>0</v>
      </c>
      <c r="BY49" s="232">
        <f t="shared" si="87"/>
        <v>0</v>
      </c>
      <c r="BZ49" s="231">
        <f t="shared" si="87"/>
        <v>0</v>
      </c>
      <c r="CA49" s="232">
        <f t="shared" si="87"/>
        <v>0</v>
      </c>
      <c r="CB49" s="232">
        <f t="shared" si="87"/>
        <v>0</v>
      </c>
      <c r="CC49" s="232">
        <f t="shared" si="87"/>
        <v>0</v>
      </c>
      <c r="CD49" s="232">
        <f t="shared" si="87"/>
        <v>0</v>
      </c>
      <c r="CE49" s="232">
        <f t="shared" si="87"/>
        <v>0</v>
      </c>
      <c r="CF49" s="232">
        <f t="shared" si="87"/>
        <v>0</v>
      </c>
      <c r="CG49" s="231">
        <f t="shared" si="87"/>
        <v>0</v>
      </c>
      <c r="CH49" s="232">
        <f t="shared" si="84"/>
        <v>0</v>
      </c>
      <c r="CI49" s="231">
        <f>CI50+CI88</f>
        <v>0</v>
      </c>
      <c r="CJ49" s="232">
        <v>0</v>
      </c>
      <c r="CK49" s="233" t="s">
        <v>298</v>
      </c>
    </row>
    <row r="50" spans="1:89" s="86" customFormat="1" ht="25.5" x14ac:dyDescent="0.25">
      <c r="A50" s="250" t="s">
        <v>231</v>
      </c>
      <c r="B50" s="256" t="s">
        <v>232</v>
      </c>
      <c r="C50" s="261" t="s">
        <v>183</v>
      </c>
      <c r="D50" s="231">
        <f t="shared" ref="D50:AI50" si="88">SUM(D51:D87)</f>
        <v>374.61663783</v>
      </c>
      <c r="E50" s="332">
        <f t="shared" si="88"/>
        <v>0</v>
      </c>
      <c r="F50" s="332">
        <f t="shared" si="88"/>
        <v>89.520611389999999</v>
      </c>
      <c r="G50" s="333">
        <f t="shared" si="88"/>
        <v>3.78</v>
      </c>
      <c r="H50" s="331">
        <f t="shared" si="88"/>
        <v>0</v>
      </c>
      <c r="I50" s="331">
        <f t="shared" si="88"/>
        <v>0</v>
      </c>
      <c r="J50" s="331">
        <f t="shared" si="88"/>
        <v>0</v>
      </c>
      <c r="K50" s="331">
        <f t="shared" si="88"/>
        <v>28</v>
      </c>
      <c r="L50" s="331">
        <f t="shared" si="88"/>
        <v>0</v>
      </c>
      <c r="M50" s="232">
        <f t="shared" si="88"/>
        <v>0</v>
      </c>
      <c r="N50" s="231">
        <f t="shared" si="88"/>
        <v>0</v>
      </c>
      <c r="O50" s="311">
        <f t="shared" si="88"/>
        <v>0</v>
      </c>
      <c r="P50" s="232">
        <f t="shared" si="88"/>
        <v>0</v>
      </c>
      <c r="Q50" s="232">
        <f t="shared" si="88"/>
        <v>0</v>
      </c>
      <c r="R50" s="232">
        <f t="shared" si="88"/>
        <v>0</v>
      </c>
      <c r="S50" s="232">
        <f t="shared" si="88"/>
        <v>0</v>
      </c>
      <c r="T50" s="232">
        <f t="shared" si="88"/>
        <v>0</v>
      </c>
      <c r="U50" s="232">
        <f t="shared" si="88"/>
        <v>0</v>
      </c>
      <c r="V50" s="231">
        <f t="shared" si="88"/>
        <v>39.3267673</v>
      </c>
      <c r="W50" s="311">
        <f t="shared" si="88"/>
        <v>1.26</v>
      </c>
      <c r="X50" s="232">
        <f t="shared" si="88"/>
        <v>0</v>
      </c>
      <c r="Y50" s="232">
        <f t="shared" si="88"/>
        <v>0</v>
      </c>
      <c r="Z50" s="232">
        <f t="shared" si="88"/>
        <v>0</v>
      </c>
      <c r="AA50" s="232">
        <f t="shared" si="88"/>
        <v>16</v>
      </c>
      <c r="AB50" s="232">
        <f t="shared" si="88"/>
        <v>0</v>
      </c>
      <c r="AC50" s="232">
        <f t="shared" si="88"/>
        <v>0</v>
      </c>
      <c r="AD50" s="231">
        <f t="shared" si="88"/>
        <v>27.817280740000001</v>
      </c>
      <c r="AE50" s="311">
        <f t="shared" si="88"/>
        <v>0</v>
      </c>
      <c r="AF50" s="232">
        <f t="shared" si="88"/>
        <v>0</v>
      </c>
      <c r="AG50" s="232">
        <f t="shared" si="88"/>
        <v>0</v>
      </c>
      <c r="AH50" s="232">
        <f t="shared" si="88"/>
        <v>0</v>
      </c>
      <c r="AI50" s="232">
        <f t="shared" si="88"/>
        <v>12</v>
      </c>
      <c r="AJ50" s="232">
        <f t="shared" ref="AJ50:BO50" si="89">SUM(AJ51:AJ87)</f>
        <v>0</v>
      </c>
      <c r="AK50" s="232">
        <f t="shared" si="89"/>
        <v>0</v>
      </c>
      <c r="AL50" s="231">
        <f t="shared" si="89"/>
        <v>22.376563349999998</v>
      </c>
      <c r="AM50" s="311">
        <f t="shared" si="89"/>
        <v>2.52</v>
      </c>
      <c r="AN50" s="232">
        <f t="shared" si="89"/>
        <v>0</v>
      </c>
      <c r="AO50" s="232">
        <f t="shared" si="89"/>
        <v>0</v>
      </c>
      <c r="AP50" s="232">
        <f t="shared" si="89"/>
        <v>0</v>
      </c>
      <c r="AQ50" s="232">
        <f t="shared" si="89"/>
        <v>0</v>
      </c>
      <c r="AR50" s="232">
        <f t="shared" si="89"/>
        <v>0</v>
      </c>
      <c r="AS50" s="332">
        <f t="shared" si="89"/>
        <v>0</v>
      </c>
      <c r="AT50" s="332">
        <f t="shared" si="89"/>
        <v>39.3267673</v>
      </c>
      <c r="AU50" s="333">
        <f t="shared" si="89"/>
        <v>1.26</v>
      </c>
      <c r="AV50" s="331">
        <f t="shared" si="89"/>
        <v>0</v>
      </c>
      <c r="AW50" s="331">
        <f t="shared" si="89"/>
        <v>0</v>
      </c>
      <c r="AX50" s="331">
        <f t="shared" si="89"/>
        <v>0</v>
      </c>
      <c r="AY50" s="331">
        <f t="shared" si="89"/>
        <v>16</v>
      </c>
      <c r="AZ50" s="331">
        <f t="shared" si="89"/>
        <v>0</v>
      </c>
      <c r="BA50" s="232">
        <f t="shared" si="89"/>
        <v>0</v>
      </c>
      <c r="BB50" s="232">
        <f t="shared" si="89"/>
        <v>0</v>
      </c>
      <c r="BC50" s="311">
        <f t="shared" si="89"/>
        <v>0</v>
      </c>
      <c r="BD50" s="232">
        <f t="shared" si="89"/>
        <v>0</v>
      </c>
      <c r="BE50" s="232">
        <f t="shared" si="89"/>
        <v>0</v>
      </c>
      <c r="BF50" s="232">
        <f t="shared" si="89"/>
        <v>0</v>
      </c>
      <c r="BG50" s="232">
        <f t="shared" si="89"/>
        <v>0</v>
      </c>
      <c r="BH50" s="232">
        <f t="shared" si="89"/>
        <v>0</v>
      </c>
      <c r="BI50" s="232">
        <f t="shared" si="89"/>
        <v>0</v>
      </c>
      <c r="BJ50" s="231">
        <f t="shared" si="89"/>
        <v>39.3267673</v>
      </c>
      <c r="BK50" s="311">
        <f t="shared" si="89"/>
        <v>1.26</v>
      </c>
      <c r="BL50" s="232">
        <f t="shared" si="89"/>
        <v>0</v>
      </c>
      <c r="BM50" s="232">
        <f t="shared" si="89"/>
        <v>0</v>
      </c>
      <c r="BN50" s="232">
        <f t="shared" si="89"/>
        <v>0</v>
      </c>
      <c r="BO50" s="232">
        <f t="shared" si="89"/>
        <v>16</v>
      </c>
      <c r="BP50" s="232">
        <f t="shared" ref="BP50:CF50" si="90">SUM(BP51:BP87)</f>
        <v>0</v>
      </c>
      <c r="BQ50" s="232">
        <f t="shared" si="90"/>
        <v>0</v>
      </c>
      <c r="BR50" s="231">
        <f t="shared" si="90"/>
        <v>0</v>
      </c>
      <c r="BS50" s="311">
        <f t="shared" si="90"/>
        <v>0</v>
      </c>
      <c r="BT50" s="232">
        <f t="shared" si="90"/>
        <v>0</v>
      </c>
      <c r="BU50" s="232">
        <f t="shared" si="90"/>
        <v>0</v>
      </c>
      <c r="BV50" s="232">
        <f t="shared" si="90"/>
        <v>0</v>
      </c>
      <c r="BW50" s="232">
        <f t="shared" si="90"/>
        <v>0</v>
      </c>
      <c r="BX50" s="232">
        <f t="shared" si="90"/>
        <v>0</v>
      </c>
      <c r="BY50" s="232">
        <f t="shared" si="90"/>
        <v>0</v>
      </c>
      <c r="BZ50" s="231">
        <f t="shared" si="90"/>
        <v>0</v>
      </c>
      <c r="CA50" s="232">
        <f t="shared" si="90"/>
        <v>0</v>
      </c>
      <c r="CB50" s="232">
        <f t="shared" si="90"/>
        <v>0</v>
      </c>
      <c r="CC50" s="232">
        <f t="shared" si="90"/>
        <v>0</v>
      </c>
      <c r="CD50" s="232">
        <f t="shared" si="90"/>
        <v>0</v>
      </c>
      <c r="CE50" s="232">
        <f t="shared" si="90"/>
        <v>0</v>
      </c>
      <c r="CF50" s="232">
        <f t="shared" si="90"/>
        <v>0</v>
      </c>
      <c r="CG50" s="231">
        <f>SUM(CG54:CG87)</f>
        <v>0</v>
      </c>
      <c r="CH50" s="232">
        <f t="shared" si="84"/>
        <v>0</v>
      </c>
      <c r="CI50" s="231">
        <f>SUM(CI51:CI87)</f>
        <v>0</v>
      </c>
      <c r="CJ50" s="232">
        <v>0</v>
      </c>
      <c r="CK50" s="233" t="s">
        <v>298</v>
      </c>
    </row>
    <row r="51" spans="1:89" ht="51.75" x14ac:dyDescent="0.25">
      <c r="A51" s="214" t="s">
        <v>231</v>
      </c>
      <c r="B51" s="57" t="s">
        <v>962</v>
      </c>
      <c r="C51" s="195" t="s">
        <v>963</v>
      </c>
      <c r="D51" s="133">
        <v>22.374339039999999</v>
      </c>
      <c r="E51" s="339">
        <f>M51+U51+AC51+AK51</f>
        <v>0</v>
      </c>
      <c r="F51" s="339">
        <f t="shared" ref="F51:K51" si="91">N51+V51+AD51+AL51</f>
        <v>0</v>
      </c>
      <c r="G51" s="339">
        <f t="shared" si="91"/>
        <v>0</v>
      </c>
      <c r="H51" s="339">
        <f t="shared" si="91"/>
        <v>0</v>
      </c>
      <c r="I51" s="339">
        <f t="shared" si="91"/>
        <v>0</v>
      </c>
      <c r="J51" s="339">
        <f t="shared" si="91"/>
        <v>0</v>
      </c>
      <c r="K51" s="339">
        <f t="shared" si="91"/>
        <v>0</v>
      </c>
      <c r="L51" s="339">
        <f>T51+AB51+AJ51+AR51</f>
        <v>0</v>
      </c>
      <c r="M51" s="58">
        <v>0</v>
      </c>
      <c r="N51" s="58">
        <v>0</v>
      </c>
      <c r="O51" s="58">
        <v>0</v>
      </c>
      <c r="P51" s="58">
        <v>0</v>
      </c>
      <c r="Q51" s="58">
        <v>0</v>
      </c>
      <c r="R51" s="58">
        <v>0</v>
      </c>
      <c r="S51" s="58">
        <v>0</v>
      </c>
      <c r="T51" s="58">
        <v>0</v>
      </c>
      <c r="U51" s="58">
        <v>0</v>
      </c>
      <c r="V51" s="58">
        <v>0</v>
      </c>
      <c r="W51" s="58">
        <v>0</v>
      </c>
      <c r="X51" s="58">
        <v>0</v>
      </c>
      <c r="Y51" s="58">
        <v>0</v>
      </c>
      <c r="Z51" s="58">
        <v>0</v>
      </c>
      <c r="AA51" s="58">
        <v>0</v>
      </c>
      <c r="AB51" s="58">
        <v>0</v>
      </c>
      <c r="AC51" s="58">
        <v>0</v>
      </c>
      <c r="AD51" s="58">
        <v>0</v>
      </c>
      <c r="AE51" s="58">
        <v>0</v>
      </c>
      <c r="AF51" s="58">
        <v>0</v>
      </c>
      <c r="AG51" s="58">
        <v>0</v>
      </c>
      <c r="AH51" s="58">
        <v>0</v>
      </c>
      <c r="AI51" s="58">
        <v>0</v>
      </c>
      <c r="AJ51" s="58">
        <v>0</v>
      </c>
      <c r="AK51" s="58">
        <v>0</v>
      </c>
      <c r="AL51" s="58">
        <v>0</v>
      </c>
      <c r="AM51" s="58">
        <v>0</v>
      </c>
      <c r="AN51" s="58">
        <v>0</v>
      </c>
      <c r="AO51" s="58">
        <v>0</v>
      </c>
      <c r="AP51" s="58">
        <v>0</v>
      </c>
      <c r="AQ51" s="58">
        <v>0</v>
      </c>
      <c r="AR51" s="58">
        <v>0</v>
      </c>
      <c r="AS51" s="339">
        <f>BA51+BI51+BQ51+BY51</f>
        <v>0</v>
      </c>
      <c r="AT51" s="339">
        <f t="shared" ref="AT51:AY51" si="92">BB51+BJ51+BR51+BZ51</f>
        <v>0</v>
      </c>
      <c r="AU51" s="339">
        <f t="shared" si="92"/>
        <v>0</v>
      </c>
      <c r="AV51" s="339">
        <f t="shared" si="92"/>
        <v>0</v>
      </c>
      <c r="AW51" s="339">
        <f t="shared" si="92"/>
        <v>0</v>
      </c>
      <c r="AX51" s="339">
        <f t="shared" si="92"/>
        <v>0</v>
      </c>
      <c r="AY51" s="339">
        <f t="shared" si="92"/>
        <v>0</v>
      </c>
      <c r="AZ51" s="339">
        <f>BH51+BP51+BX51+CF51</f>
        <v>0</v>
      </c>
      <c r="BA51" s="58">
        <v>0</v>
      </c>
      <c r="BB51" s="58">
        <v>0</v>
      </c>
      <c r="BC51" s="58">
        <v>0</v>
      </c>
      <c r="BD51" s="58">
        <v>0</v>
      </c>
      <c r="BE51" s="58">
        <v>0</v>
      </c>
      <c r="BF51" s="58">
        <v>0</v>
      </c>
      <c r="BG51" s="58">
        <v>0</v>
      </c>
      <c r="BH51" s="58">
        <v>0</v>
      </c>
      <c r="BI51" s="58">
        <v>0</v>
      </c>
      <c r="BJ51" s="58">
        <v>0</v>
      </c>
      <c r="BK51" s="58">
        <v>0</v>
      </c>
      <c r="BL51" s="58">
        <v>0</v>
      </c>
      <c r="BM51" s="58">
        <v>0</v>
      </c>
      <c r="BN51" s="58">
        <v>0</v>
      </c>
      <c r="BO51" s="58">
        <v>0</v>
      </c>
      <c r="BP51" s="58">
        <v>0</v>
      </c>
      <c r="BQ51" s="58">
        <v>0</v>
      </c>
      <c r="BR51" s="58">
        <v>0</v>
      </c>
      <c r="BS51" s="58">
        <v>0</v>
      </c>
      <c r="BT51" s="58">
        <v>0</v>
      </c>
      <c r="BU51" s="58">
        <v>0</v>
      </c>
      <c r="BV51" s="58">
        <v>0</v>
      </c>
      <c r="BW51" s="58">
        <v>0</v>
      </c>
      <c r="BX51" s="58">
        <v>0</v>
      </c>
      <c r="BY51" s="58">
        <v>0</v>
      </c>
      <c r="BZ51" s="58">
        <v>0</v>
      </c>
      <c r="CA51" s="58">
        <v>0</v>
      </c>
      <c r="CB51" s="58">
        <v>0</v>
      </c>
      <c r="CC51" s="58">
        <v>0</v>
      </c>
      <c r="CD51" s="58">
        <v>0</v>
      </c>
      <c r="CE51" s="58">
        <v>0</v>
      </c>
      <c r="CF51" s="58">
        <v>0</v>
      </c>
      <c r="CG51" s="58">
        <v>0</v>
      </c>
      <c r="CH51" s="58">
        <f t="shared" si="84"/>
        <v>0</v>
      </c>
      <c r="CI51" s="58">
        <v>0</v>
      </c>
      <c r="CJ51" s="58">
        <f t="shared" ref="CJ51:CJ87" si="93">CJ52+CJ56+CJ59+CJ68</f>
        <v>0</v>
      </c>
      <c r="CK51" s="152" t="s">
        <v>298</v>
      </c>
    </row>
    <row r="52" spans="1:89" ht="51.75" x14ac:dyDescent="0.25">
      <c r="A52" s="214" t="s">
        <v>231</v>
      </c>
      <c r="B52" s="57" t="s">
        <v>964</v>
      </c>
      <c r="C52" s="195" t="s">
        <v>965</v>
      </c>
      <c r="D52" s="133">
        <v>14.75872781</v>
      </c>
      <c r="E52" s="339">
        <f t="shared" ref="E52:E87" si="94">M52+U52+AC52+AK52</f>
        <v>0</v>
      </c>
      <c r="F52" s="339">
        <f t="shared" ref="F52:F87" si="95">N52+V52+AD52+AL52</f>
        <v>0</v>
      </c>
      <c r="G52" s="339">
        <f t="shared" ref="G52:G87" si="96">O52+W52+AE52+AM52</f>
        <v>0</v>
      </c>
      <c r="H52" s="339">
        <f t="shared" ref="H52:H87" si="97">P52+X52+AF52+AN52</f>
        <v>0</v>
      </c>
      <c r="I52" s="339">
        <f t="shared" ref="I52:I87" si="98">Q52+Y52+AG52+AO52</f>
        <v>0</v>
      </c>
      <c r="J52" s="339">
        <f t="shared" ref="J52:J87" si="99">R52+Z52+AH52+AP52</f>
        <v>0</v>
      </c>
      <c r="K52" s="339">
        <f t="shared" ref="K52:K87" si="100">S52+AA52+AI52+AQ52</f>
        <v>0</v>
      </c>
      <c r="L52" s="339">
        <f t="shared" ref="L52:L87" si="101">T52+AB52+AJ52+AR52</f>
        <v>0</v>
      </c>
      <c r="M52" s="58">
        <v>0</v>
      </c>
      <c r="N52" s="58">
        <v>0</v>
      </c>
      <c r="O52" s="58">
        <v>0</v>
      </c>
      <c r="P52" s="58">
        <v>0</v>
      </c>
      <c r="Q52" s="58">
        <v>0</v>
      </c>
      <c r="R52" s="58">
        <v>0</v>
      </c>
      <c r="S52" s="58">
        <v>0</v>
      </c>
      <c r="T52" s="58">
        <v>0</v>
      </c>
      <c r="U52" s="58">
        <v>0</v>
      </c>
      <c r="V52" s="58">
        <v>0</v>
      </c>
      <c r="W52" s="58">
        <v>0</v>
      </c>
      <c r="X52" s="58">
        <v>0</v>
      </c>
      <c r="Y52" s="58">
        <v>0</v>
      </c>
      <c r="Z52" s="58">
        <v>0</v>
      </c>
      <c r="AA52" s="58">
        <v>0</v>
      </c>
      <c r="AB52" s="58">
        <v>0</v>
      </c>
      <c r="AC52" s="58">
        <v>0</v>
      </c>
      <c r="AD52" s="58">
        <v>0</v>
      </c>
      <c r="AE52" s="58">
        <v>0</v>
      </c>
      <c r="AF52" s="58">
        <v>0</v>
      </c>
      <c r="AG52" s="58">
        <v>0</v>
      </c>
      <c r="AH52" s="58">
        <v>0</v>
      </c>
      <c r="AI52" s="58">
        <v>0</v>
      </c>
      <c r="AJ52" s="58">
        <v>0</v>
      </c>
      <c r="AK52" s="58">
        <v>0</v>
      </c>
      <c r="AL52" s="58">
        <v>0</v>
      </c>
      <c r="AM52" s="58">
        <v>0</v>
      </c>
      <c r="AN52" s="58">
        <v>0</v>
      </c>
      <c r="AO52" s="58">
        <v>0</v>
      </c>
      <c r="AP52" s="58">
        <v>0</v>
      </c>
      <c r="AQ52" s="58">
        <v>0</v>
      </c>
      <c r="AR52" s="58">
        <v>0</v>
      </c>
      <c r="AS52" s="339">
        <f t="shared" ref="AS52:AS87" si="102">BA52+BI52+BQ52+BY52</f>
        <v>0</v>
      </c>
      <c r="AT52" s="339">
        <f t="shared" ref="AT52:AT87" si="103">BB52+BJ52+BR52+BZ52</f>
        <v>0</v>
      </c>
      <c r="AU52" s="339">
        <f t="shared" ref="AU52:AU87" si="104">BC52+BK52+BS52+CA52</f>
        <v>0</v>
      </c>
      <c r="AV52" s="339">
        <f t="shared" ref="AV52:AV87" si="105">BD52+BL52+BT52+CB52</f>
        <v>0</v>
      </c>
      <c r="AW52" s="339">
        <f t="shared" ref="AW52:AW87" si="106">BE52+BM52+BU52+CC52</f>
        <v>0</v>
      </c>
      <c r="AX52" s="339">
        <f t="shared" ref="AX52:AX87" si="107">BF52+BN52+BV52+CD52</f>
        <v>0</v>
      </c>
      <c r="AY52" s="339">
        <f t="shared" ref="AY52:AY87" si="108">BG52+BO52+BW52+CE52</f>
        <v>0</v>
      </c>
      <c r="AZ52" s="339">
        <f t="shared" ref="AZ52:AZ87" si="109">BH52+BP52+BX52+CF52</f>
        <v>0</v>
      </c>
      <c r="BA52" s="58">
        <v>0</v>
      </c>
      <c r="BB52" s="58">
        <v>0</v>
      </c>
      <c r="BC52" s="58">
        <v>0</v>
      </c>
      <c r="BD52" s="58">
        <v>0</v>
      </c>
      <c r="BE52" s="58">
        <v>0</v>
      </c>
      <c r="BF52" s="58">
        <v>0</v>
      </c>
      <c r="BG52" s="58">
        <v>0</v>
      </c>
      <c r="BH52" s="58">
        <v>0</v>
      </c>
      <c r="BI52" s="58">
        <v>0</v>
      </c>
      <c r="BJ52" s="58">
        <v>0</v>
      </c>
      <c r="BK52" s="58">
        <v>0</v>
      </c>
      <c r="BL52" s="58">
        <v>0</v>
      </c>
      <c r="BM52" s="58">
        <v>0</v>
      </c>
      <c r="BN52" s="58">
        <v>0</v>
      </c>
      <c r="BO52" s="58">
        <v>0</v>
      </c>
      <c r="BP52" s="58">
        <v>0</v>
      </c>
      <c r="BQ52" s="58">
        <v>0</v>
      </c>
      <c r="BR52" s="58">
        <v>0</v>
      </c>
      <c r="BS52" s="58">
        <v>0</v>
      </c>
      <c r="BT52" s="58">
        <v>0</v>
      </c>
      <c r="BU52" s="58">
        <v>0</v>
      </c>
      <c r="BV52" s="58">
        <v>0</v>
      </c>
      <c r="BW52" s="58">
        <v>0</v>
      </c>
      <c r="BX52" s="58">
        <v>0</v>
      </c>
      <c r="BY52" s="58">
        <v>0</v>
      </c>
      <c r="BZ52" s="58">
        <v>0</v>
      </c>
      <c r="CA52" s="58">
        <v>0</v>
      </c>
      <c r="CB52" s="58">
        <v>0</v>
      </c>
      <c r="CC52" s="58">
        <v>0</v>
      </c>
      <c r="CD52" s="58">
        <v>0</v>
      </c>
      <c r="CE52" s="58">
        <v>0</v>
      </c>
      <c r="CF52" s="58">
        <v>0</v>
      </c>
      <c r="CG52" s="58">
        <v>0</v>
      </c>
      <c r="CH52" s="58">
        <f t="shared" si="84"/>
        <v>0</v>
      </c>
      <c r="CI52" s="58">
        <v>0</v>
      </c>
      <c r="CJ52" s="58">
        <f t="shared" si="93"/>
        <v>0</v>
      </c>
      <c r="CK52" s="152" t="s">
        <v>298</v>
      </c>
    </row>
    <row r="53" spans="1:89" ht="51.75" x14ac:dyDescent="0.25">
      <c r="A53" s="214" t="s">
        <v>231</v>
      </c>
      <c r="B53" s="323" t="s">
        <v>966</v>
      </c>
      <c r="C53" s="324" t="s">
        <v>967</v>
      </c>
      <c r="D53" s="133">
        <v>26.156101700000001</v>
      </c>
      <c r="E53" s="339">
        <f t="shared" si="94"/>
        <v>0</v>
      </c>
      <c r="F53" s="344">
        <f t="shared" si="95"/>
        <v>26.156101700000001</v>
      </c>
      <c r="G53" s="345">
        <f t="shared" si="96"/>
        <v>0</v>
      </c>
      <c r="H53" s="339">
        <f t="shared" si="97"/>
        <v>0</v>
      </c>
      <c r="I53" s="345">
        <f t="shared" si="98"/>
        <v>0</v>
      </c>
      <c r="J53" s="339">
        <f t="shared" si="99"/>
        <v>0</v>
      </c>
      <c r="K53" s="339">
        <f t="shared" si="100"/>
        <v>16</v>
      </c>
      <c r="L53" s="339">
        <f t="shared" si="101"/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  <c r="R53" s="58">
        <v>0</v>
      </c>
      <c r="S53" s="58">
        <v>0</v>
      </c>
      <c r="T53" s="58">
        <v>0</v>
      </c>
      <c r="U53" s="548">
        <v>0</v>
      </c>
      <c r="V53" s="550">
        <f>D53</f>
        <v>26.156101700000001</v>
      </c>
      <c r="W53" s="548">
        <v>0</v>
      </c>
      <c r="X53" s="548">
        <v>0</v>
      </c>
      <c r="Y53" s="548">
        <v>0</v>
      </c>
      <c r="Z53" s="548">
        <v>0</v>
      </c>
      <c r="AA53" s="548">
        <v>16</v>
      </c>
      <c r="AB53" s="548">
        <v>0</v>
      </c>
      <c r="AC53" s="58">
        <v>0</v>
      </c>
      <c r="AD53" s="58">
        <v>0</v>
      </c>
      <c r="AE53" s="58">
        <v>0</v>
      </c>
      <c r="AF53" s="58">
        <v>0</v>
      </c>
      <c r="AG53" s="58">
        <v>0</v>
      </c>
      <c r="AH53" s="58">
        <v>0</v>
      </c>
      <c r="AI53" s="58">
        <v>0</v>
      </c>
      <c r="AJ53" s="58">
        <v>0</v>
      </c>
      <c r="AK53" s="58">
        <v>0</v>
      </c>
      <c r="AL53" s="58">
        <v>0</v>
      </c>
      <c r="AM53" s="58">
        <v>0</v>
      </c>
      <c r="AN53" s="58">
        <v>0</v>
      </c>
      <c r="AO53" s="58">
        <v>0</v>
      </c>
      <c r="AP53" s="58">
        <v>0</v>
      </c>
      <c r="AQ53" s="58">
        <v>0</v>
      </c>
      <c r="AR53" s="58">
        <v>0</v>
      </c>
      <c r="AS53" s="339">
        <f t="shared" si="102"/>
        <v>0</v>
      </c>
      <c r="AT53" s="339">
        <f t="shared" si="103"/>
        <v>26.156101700000001</v>
      </c>
      <c r="AU53" s="339">
        <f t="shared" si="104"/>
        <v>0</v>
      </c>
      <c r="AV53" s="339">
        <f t="shared" si="105"/>
        <v>0</v>
      </c>
      <c r="AW53" s="339">
        <f t="shared" si="106"/>
        <v>0</v>
      </c>
      <c r="AX53" s="339">
        <f t="shared" si="107"/>
        <v>0</v>
      </c>
      <c r="AY53" s="339">
        <f t="shared" si="108"/>
        <v>16</v>
      </c>
      <c r="AZ53" s="339">
        <f t="shared" si="109"/>
        <v>0</v>
      </c>
      <c r="BA53" s="58">
        <v>0</v>
      </c>
      <c r="BB53" s="58">
        <v>0</v>
      </c>
      <c r="BC53" s="58">
        <v>0</v>
      </c>
      <c r="BD53" s="58">
        <v>0</v>
      </c>
      <c r="BE53" s="58">
        <v>0</v>
      </c>
      <c r="BF53" s="58">
        <v>0</v>
      </c>
      <c r="BG53" s="58">
        <v>0</v>
      </c>
      <c r="BH53" s="58">
        <v>0</v>
      </c>
      <c r="BI53" s="548">
        <v>0</v>
      </c>
      <c r="BJ53" s="550">
        <v>26.156101700000001</v>
      </c>
      <c r="BK53" s="548">
        <v>0</v>
      </c>
      <c r="BL53" s="548">
        <v>0</v>
      </c>
      <c r="BM53" s="548">
        <v>0</v>
      </c>
      <c r="BN53" s="548">
        <v>0</v>
      </c>
      <c r="BO53" s="548">
        <v>16</v>
      </c>
      <c r="BP53" s="548">
        <v>0</v>
      </c>
      <c r="BQ53" s="58">
        <v>0</v>
      </c>
      <c r="BR53" s="58">
        <v>0</v>
      </c>
      <c r="BS53" s="58">
        <v>0</v>
      </c>
      <c r="BT53" s="58">
        <v>0</v>
      </c>
      <c r="BU53" s="58">
        <v>0</v>
      </c>
      <c r="BV53" s="58">
        <v>0</v>
      </c>
      <c r="BW53" s="58">
        <v>0</v>
      </c>
      <c r="BX53" s="58">
        <v>0</v>
      </c>
      <c r="BY53" s="58">
        <v>0</v>
      </c>
      <c r="BZ53" s="58">
        <v>0</v>
      </c>
      <c r="CA53" s="58">
        <v>0</v>
      </c>
      <c r="CB53" s="58">
        <v>0</v>
      </c>
      <c r="CC53" s="58">
        <v>0</v>
      </c>
      <c r="CD53" s="58">
        <v>0</v>
      </c>
      <c r="CE53" s="58">
        <v>0</v>
      </c>
      <c r="CF53" s="58">
        <v>0</v>
      </c>
      <c r="CG53" s="58">
        <v>0</v>
      </c>
      <c r="CH53" s="58">
        <f t="shared" si="84"/>
        <v>0</v>
      </c>
      <c r="CI53" s="58">
        <v>0</v>
      </c>
      <c r="CJ53" s="58">
        <f t="shared" si="93"/>
        <v>0</v>
      </c>
      <c r="CK53" s="152" t="s">
        <v>298</v>
      </c>
    </row>
    <row r="54" spans="1:89" ht="51.75" x14ac:dyDescent="0.25">
      <c r="A54" s="214" t="s">
        <v>231</v>
      </c>
      <c r="B54" s="323" t="s">
        <v>968</v>
      </c>
      <c r="C54" s="324" t="s">
        <v>969</v>
      </c>
      <c r="D54" s="133">
        <v>14.694977440000001</v>
      </c>
      <c r="E54" s="339">
        <f t="shared" si="94"/>
        <v>0</v>
      </c>
      <c r="F54" s="344">
        <f t="shared" si="95"/>
        <v>14.694977440000001</v>
      </c>
      <c r="G54" s="345">
        <f t="shared" si="96"/>
        <v>0</v>
      </c>
      <c r="H54" s="339">
        <f t="shared" si="97"/>
        <v>0</v>
      </c>
      <c r="I54" s="345">
        <f t="shared" si="98"/>
        <v>0</v>
      </c>
      <c r="J54" s="339">
        <f t="shared" si="99"/>
        <v>0</v>
      </c>
      <c r="K54" s="339">
        <f t="shared" si="100"/>
        <v>8</v>
      </c>
      <c r="L54" s="339">
        <f t="shared" si="101"/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  <c r="S54" s="58">
        <v>0</v>
      </c>
      <c r="T54" s="58">
        <v>0</v>
      </c>
      <c r="U54" s="58">
        <v>0</v>
      </c>
      <c r="V54" s="58">
        <v>0</v>
      </c>
      <c r="W54" s="58">
        <v>0</v>
      </c>
      <c r="X54" s="58">
        <v>0</v>
      </c>
      <c r="Y54" s="58">
        <v>0</v>
      </c>
      <c r="Z54" s="58">
        <v>0</v>
      </c>
      <c r="AA54" s="58">
        <v>0</v>
      </c>
      <c r="AB54" s="58">
        <v>0</v>
      </c>
      <c r="AC54" s="548">
        <v>0</v>
      </c>
      <c r="AD54" s="550">
        <f>D54</f>
        <v>14.694977440000001</v>
      </c>
      <c r="AE54" s="548">
        <v>0</v>
      </c>
      <c r="AF54" s="548">
        <v>0</v>
      </c>
      <c r="AG54" s="548">
        <v>0</v>
      </c>
      <c r="AH54" s="548">
        <v>0</v>
      </c>
      <c r="AI54" s="548">
        <v>8</v>
      </c>
      <c r="AJ54" s="548">
        <v>0</v>
      </c>
      <c r="AK54" s="58">
        <v>0</v>
      </c>
      <c r="AL54" s="58">
        <v>0</v>
      </c>
      <c r="AM54" s="58">
        <v>0</v>
      </c>
      <c r="AN54" s="58">
        <v>0</v>
      </c>
      <c r="AO54" s="58">
        <v>0</v>
      </c>
      <c r="AP54" s="58">
        <v>0</v>
      </c>
      <c r="AQ54" s="58">
        <v>0</v>
      </c>
      <c r="AR54" s="58">
        <v>0</v>
      </c>
      <c r="AS54" s="339">
        <f t="shared" si="102"/>
        <v>0</v>
      </c>
      <c r="AT54" s="339">
        <f t="shared" si="103"/>
        <v>0</v>
      </c>
      <c r="AU54" s="339">
        <f t="shared" si="104"/>
        <v>0</v>
      </c>
      <c r="AV54" s="339">
        <f t="shared" si="105"/>
        <v>0</v>
      </c>
      <c r="AW54" s="339">
        <f t="shared" si="106"/>
        <v>0</v>
      </c>
      <c r="AX54" s="339">
        <f t="shared" si="107"/>
        <v>0</v>
      </c>
      <c r="AY54" s="339">
        <f t="shared" si="108"/>
        <v>0</v>
      </c>
      <c r="AZ54" s="339">
        <f t="shared" si="109"/>
        <v>0</v>
      </c>
      <c r="BA54" s="58">
        <v>0</v>
      </c>
      <c r="BB54" s="58">
        <v>0</v>
      </c>
      <c r="BC54" s="58">
        <v>0</v>
      </c>
      <c r="BD54" s="58">
        <v>0</v>
      </c>
      <c r="BE54" s="58">
        <v>0</v>
      </c>
      <c r="BF54" s="58">
        <v>0</v>
      </c>
      <c r="BG54" s="58">
        <v>0</v>
      </c>
      <c r="BH54" s="58">
        <v>0</v>
      </c>
      <c r="BI54" s="58">
        <v>0</v>
      </c>
      <c r="BJ54" s="58">
        <v>0</v>
      </c>
      <c r="BK54" s="58">
        <v>0</v>
      </c>
      <c r="BL54" s="58">
        <v>0</v>
      </c>
      <c r="BM54" s="58">
        <v>0</v>
      </c>
      <c r="BN54" s="58">
        <v>0</v>
      </c>
      <c r="BO54" s="58">
        <v>0</v>
      </c>
      <c r="BP54" s="58">
        <v>0</v>
      </c>
      <c r="BQ54" s="548">
        <v>0</v>
      </c>
      <c r="BR54" s="548">
        <v>0</v>
      </c>
      <c r="BS54" s="548">
        <v>0</v>
      </c>
      <c r="BT54" s="548">
        <v>0</v>
      </c>
      <c r="BU54" s="548">
        <v>0</v>
      </c>
      <c r="BV54" s="548">
        <v>0</v>
      </c>
      <c r="BW54" s="548">
        <v>0</v>
      </c>
      <c r="BX54" s="548">
        <v>0</v>
      </c>
      <c r="BY54" s="58">
        <v>0</v>
      </c>
      <c r="BZ54" s="58">
        <v>0</v>
      </c>
      <c r="CA54" s="58">
        <v>0</v>
      </c>
      <c r="CB54" s="58">
        <v>0</v>
      </c>
      <c r="CC54" s="58">
        <v>0</v>
      </c>
      <c r="CD54" s="58">
        <v>0</v>
      </c>
      <c r="CE54" s="58">
        <v>0</v>
      </c>
      <c r="CF54" s="58">
        <v>0</v>
      </c>
      <c r="CG54" s="58">
        <v>0</v>
      </c>
      <c r="CH54" s="58">
        <f t="shared" si="84"/>
        <v>0</v>
      </c>
      <c r="CI54" s="58">
        <v>0</v>
      </c>
      <c r="CJ54" s="58">
        <f t="shared" si="93"/>
        <v>0</v>
      </c>
      <c r="CK54" s="152" t="s">
        <v>298</v>
      </c>
    </row>
    <row r="55" spans="1:89" ht="51.75" x14ac:dyDescent="0.25">
      <c r="A55" s="214" t="s">
        <v>231</v>
      </c>
      <c r="B55" s="57" t="s">
        <v>970</v>
      </c>
      <c r="C55" s="195" t="s">
        <v>971</v>
      </c>
      <c r="D55" s="133">
        <v>26.047651250000001</v>
      </c>
      <c r="E55" s="339">
        <f t="shared" si="94"/>
        <v>0</v>
      </c>
      <c r="F55" s="339">
        <f t="shared" si="95"/>
        <v>0</v>
      </c>
      <c r="G55" s="339">
        <f t="shared" si="96"/>
        <v>0</v>
      </c>
      <c r="H55" s="339">
        <f t="shared" si="97"/>
        <v>0</v>
      </c>
      <c r="I55" s="339">
        <f t="shared" si="98"/>
        <v>0</v>
      </c>
      <c r="J55" s="339">
        <f t="shared" si="99"/>
        <v>0</v>
      </c>
      <c r="K55" s="339">
        <f t="shared" si="100"/>
        <v>0</v>
      </c>
      <c r="L55" s="339">
        <f t="shared" si="101"/>
        <v>0</v>
      </c>
      <c r="M55" s="58">
        <v>0</v>
      </c>
      <c r="N55" s="58">
        <v>0</v>
      </c>
      <c r="O55" s="58">
        <v>0</v>
      </c>
      <c r="P55" s="58">
        <v>0</v>
      </c>
      <c r="Q55" s="58">
        <v>0</v>
      </c>
      <c r="R55" s="58">
        <v>0</v>
      </c>
      <c r="S55" s="58">
        <v>0</v>
      </c>
      <c r="T55" s="58">
        <v>0</v>
      </c>
      <c r="U55" s="58">
        <v>0</v>
      </c>
      <c r="V55" s="58">
        <v>0</v>
      </c>
      <c r="W55" s="58">
        <v>0</v>
      </c>
      <c r="X55" s="58">
        <v>0</v>
      </c>
      <c r="Y55" s="58">
        <v>0</v>
      </c>
      <c r="Z55" s="58">
        <v>0</v>
      </c>
      <c r="AA55" s="58">
        <v>0</v>
      </c>
      <c r="AB55" s="58">
        <v>0</v>
      </c>
      <c r="AC55" s="58">
        <v>0</v>
      </c>
      <c r="AD55" s="58">
        <v>0</v>
      </c>
      <c r="AE55" s="58">
        <v>0</v>
      </c>
      <c r="AF55" s="58">
        <v>0</v>
      </c>
      <c r="AG55" s="58">
        <v>0</v>
      </c>
      <c r="AH55" s="58">
        <v>0</v>
      </c>
      <c r="AI55" s="58">
        <v>0</v>
      </c>
      <c r="AJ55" s="58">
        <v>0</v>
      </c>
      <c r="AK55" s="58">
        <v>0</v>
      </c>
      <c r="AL55" s="58">
        <v>0</v>
      </c>
      <c r="AM55" s="58">
        <v>0</v>
      </c>
      <c r="AN55" s="58">
        <v>0</v>
      </c>
      <c r="AO55" s="58">
        <v>0</v>
      </c>
      <c r="AP55" s="58">
        <v>0</v>
      </c>
      <c r="AQ55" s="58">
        <v>0</v>
      </c>
      <c r="AR55" s="58">
        <v>0</v>
      </c>
      <c r="AS55" s="339">
        <f t="shared" si="102"/>
        <v>0</v>
      </c>
      <c r="AT55" s="339">
        <f t="shared" si="103"/>
        <v>0</v>
      </c>
      <c r="AU55" s="339">
        <f t="shared" si="104"/>
        <v>0</v>
      </c>
      <c r="AV55" s="339">
        <f t="shared" si="105"/>
        <v>0</v>
      </c>
      <c r="AW55" s="339">
        <f t="shared" si="106"/>
        <v>0</v>
      </c>
      <c r="AX55" s="339">
        <f t="shared" si="107"/>
        <v>0</v>
      </c>
      <c r="AY55" s="339">
        <f t="shared" si="108"/>
        <v>0</v>
      </c>
      <c r="AZ55" s="339">
        <f t="shared" si="109"/>
        <v>0</v>
      </c>
      <c r="BA55" s="58">
        <v>0</v>
      </c>
      <c r="BB55" s="58">
        <v>0</v>
      </c>
      <c r="BC55" s="58">
        <v>0</v>
      </c>
      <c r="BD55" s="58">
        <v>0</v>
      </c>
      <c r="BE55" s="58">
        <v>0</v>
      </c>
      <c r="BF55" s="58">
        <v>0</v>
      </c>
      <c r="BG55" s="58">
        <v>0</v>
      </c>
      <c r="BH55" s="58">
        <v>0</v>
      </c>
      <c r="BI55" s="58">
        <v>0</v>
      </c>
      <c r="BJ55" s="58">
        <v>0</v>
      </c>
      <c r="BK55" s="58">
        <v>0</v>
      </c>
      <c r="BL55" s="58">
        <v>0</v>
      </c>
      <c r="BM55" s="58">
        <v>0</v>
      </c>
      <c r="BN55" s="58">
        <v>0</v>
      </c>
      <c r="BO55" s="58">
        <v>0</v>
      </c>
      <c r="BP55" s="58">
        <v>0</v>
      </c>
      <c r="BQ55" s="58">
        <v>0</v>
      </c>
      <c r="BR55" s="58">
        <v>0</v>
      </c>
      <c r="BS55" s="58">
        <v>0</v>
      </c>
      <c r="BT55" s="58">
        <v>0</v>
      </c>
      <c r="BU55" s="58">
        <v>0</v>
      </c>
      <c r="BV55" s="58">
        <v>0</v>
      </c>
      <c r="BW55" s="58">
        <v>0</v>
      </c>
      <c r="BX55" s="58">
        <v>0</v>
      </c>
      <c r="BY55" s="58">
        <v>0</v>
      </c>
      <c r="BZ55" s="58">
        <v>0</v>
      </c>
      <c r="CA55" s="58">
        <v>0</v>
      </c>
      <c r="CB55" s="58">
        <v>0</v>
      </c>
      <c r="CC55" s="58">
        <v>0</v>
      </c>
      <c r="CD55" s="58">
        <v>0</v>
      </c>
      <c r="CE55" s="58">
        <v>0</v>
      </c>
      <c r="CF55" s="58">
        <v>0</v>
      </c>
      <c r="CG55" s="58">
        <v>0</v>
      </c>
      <c r="CH55" s="58">
        <f t="shared" si="84"/>
        <v>0</v>
      </c>
      <c r="CI55" s="58">
        <v>0</v>
      </c>
      <c r="CJ55" s="58">
        <f t="shared" si="93"/>
        <v>0</v>
      </c>
      <c r="CK55" s="152" t="s">
        <v>298</v>
      </c>
    </row>
    <row r="56" spans="1:89" ht="51.75" x14ac:dyDescent="0.25">
      <c r="A56" s="214" t="s">
        <v>231</v>
      </c>
      <c r="B56" s="57" t="s">
        <v>972</v>
      </c>
      <c r="C56" s="195" t="s">
        <v>973</v>
      </c>
      <c r="D56" s="133">
        <v>33.351720399999998</v>
      </c>
      <c r="E56" s="339">
        <f t="shared" si="94"/>
        <v>0</v>
      </c>
      <c r="F56" s="339">
        <f t="shared" si="95"/>
        <v>0</v>
      </c>
      <c r="G56" s="339">
        <f t="shared" si="96"/>
        <v>0</v>
      </c>
      <c r="H56" s="339">
        <f t="shared" si="97"/>
        <v>0</v>
      </c>
      <c r="I56" s="339">
        <f t="shared" si="98"/>
        <v>0</v>
      </c>
      <c r="J56" s="339">
        <f t="shared" si="99"/>
        <v>0</v>
      </c>
      <c r="K56" s="339">
        <f t="shared" si="100"/>
        <v>0</v>
      </c>
      <c r="L56" s="339">
        <f t="shared" si="101"/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  <c r="AG56" s="58">
        <v>0</v>
      </c>
      <c r="AH56" s="58">
        <v>0</v>
      </c>
      <c r="AI56" s="58">
        <v>0</v>
      </c>
      <c r="AJ56" s="58">
        <v>0</v>
      </c>
      <c r="AK56" s="58">
        <v>0</v>
      </c>
      <c r="AL56" s="58">
        <v>0</v>
      </c>
      <c r="AM56" s="58">
        <v>0</v>
      </c>
      <c r="AN56" s="58">
        <v>0</v>
      </c>
      <c r="AO56" s="58">
        <v>0</v>
      </c>
      <c r="AP56" s="58">
        <v>0</v>
      </c>
      <c r="AQ56" s="58">
        <v>0</v>
      </c>
      <c r="AR56" s="58">
        <v>0</v>
      </c>
      <c r="AS56" s="339">
        <f t="shared" si="102"/>
        <v>0</v>
      </c>
      <c r="AT56" s="339">
        <f t="shared" si="103"/>
        <v>0</v>
      </c>
      <c r="AU56" s="339">
        <f t="shared" si="104"/>
        <v>0</v>
      </c>
      <c r="AV56" s="339">
        <f t="shared" si="105"/>
        <v>0</v>
      </c>
      <c r="AW56" s="339">
        <f t="shared" si="106"/>
        <v>0</v>
      </c>
      <c r="AX56" s="339">
        <f t="shared" si="107"/>
        <v>0</v>
      </c>
      <c r="AY56" s="339">
        <f t="shared" si="108"/>
        <v>0</v>
      </c>
      <c r="AZ56" s="339">
        <f t="shared" si="109"/>
        <v>0</v>
      </c>
      <c r="BA56" s="58">
        <v>0</v>
      </c>
      <c r="BB56" s="58">
        <v>0</v>
      </c>
      <c r="BC56" s="58">
        <v>0</v>
      </c>
      <c r="BD56" s="58">
        <v>0</v>
      </c>
      <c r="BE56" s="58">
        <v>0</v>
      </c>
      <c r="BF56" s="58">
        <v>0</v>
      </c>
      <c r="BG56" s="58">
        <v>0</v>
      </c>
      <c r="BH56" s="58">
        <v>0</v>
      </c>
      <c r="BI56" s="58">
        <v>0</v>
      </c>
      <c r="BJ56" s="58">
        <v>0</v>
      </c>
      <c r="BK56" s="58">
        <v>0</v>
      </c>
      <c r="BL56" s="58">
        <v>0</v>
      </c>
      <c r="BM56" s="58">
        <v>0</v>
      </c>
      <c r="BN56" s="58">
        <v>0</v>
      </c>
      <c r="BO56" s="58">
        <v>0</v>
      </c>
      <c r="BP56" s="58">
        <v>0</v>
      </c>
      <c r="BQ56" s="58">
        <v>0</v>
      </c>
      <c r="BR56" s="58">
        <v>0</v>
      </c>
      <c r="BS56" s="58">
        <v>0</v>
      </c>
      <c r="BT56" s="58">
        <v>0</v>
      </c>
      <c r="BU56" s="58">
        <v>0</v>
      </c>
      <c r="BV56" s="58">
        <v>0</v>
      </c>
      <c r="BW56" s="58">
        <v>0</v>
      </c>
      <c r="BX56" s="58">
        <v>0</v>
      </c>
      <c r="BY56" s="58">
        <v>0</v>
      </c>
      <c r="BZ56" s="58">
        <v>0</v>
      </c>
      <c r="CA56" s="58">
        <v>0</v>
      </c>
      <c r="CB56" s="58">
        <v>0</v>
      </c>
      <c r="CC56" s="58">
        <v>0</v>
      </c>
      <c r="CD56" s="58">
        <v>0</v>
      </c>
      <c r="CE56" s="58">
        <v>0</v>
      </c>
      <c r="CF56" s="58">
        <v>0</v>
      </c>
      <c r="CG56" s="58">
        <v>0</v>
      </c>
      <c r="CH56" s="58">
        <f t="shared" si="84"/>
        <v>0</v>
      </c>
      <c r="CI56" s="58">
        <v>0</v>
      </c>
      <c r="CJ56" s="58">
        <f t="shared" si="93"/>
        <v>0</v>
      </c>
      <c r="CK56" s="152" t="s">
        <v>298</v>
      </c>
    </row>
    <row r="57" spans="1:89" ht="51.75" x14ac:dyDescent="0.25">
      <c r="A57" s="214" t="s">
        <v>231</v>
      </c>
      <c r="B57" s="57" t="s">
        <v>974</v>
      </c>
      <c r="C57" s="195" t="s">
        <v>975</v>
      </c>
      <c r="D57" s="133">
        <v>26.277581869999999</v>
      </c>
      <c r="E57" s="339">
        <f t="shared" si="94"/>
        <v>0</v>
      </c>
      <c r="F57" s="339">
        <f t="shared" si="95"/>
        <v>0</v>
      </c>
      <c r="G57" s="339">
        <f t="shared" si="96"/>
        <v>0</v>
      </c>
      <c r="H57" s="339">
        <f t="shared" si="97"/>
        <v>0</v>
      </c>
      <c r="I57" s="339">
        <f t="shared" si="98"/>
        <v>0</v>
      </c>
      <c r="J57" s="339">
        <f t="shared" si="99"/>
        <v>0</v>
      </c>
      <c r="K57" s="339">
        <f t="shared" si="100"/>
        <v>0</v>
      </c>
      <c r="L57" s="339">
        <f t="shared" si="101"/>
        <v>0</v>
      </c>
      <c r="M57" s="58">
        <v>0</v>
      </c>
      <c r="N57" s="58">
        <v>0</v>
      </c>
      <c r="O57" s="58">
        <v>0</v>
      </c>
      <c r="P57" s="58">
        <v>0</v>
      </c>
      <c r="Q57" s="58">
        <v>0</v>
      </c>
      <c r="R57" s="58">
        <v>0</v>
      </c>
      <c r="S57" s="58">
        <v>0</v>
      </c>
      <c r="T57" s="58">
        <v>0</v>
      </c>
      <c r="U57" s="58">
        <v>0</v>
      </c>
      <c r="V57" s="58">
        <v>0</v>
      </c>
      <c r="W57" s="58">
        <v>0</v>
      </c>
      <c r="X57" s="58">
        <v>0</v>
      </c>
      <c r="Y57" s="58">
        <v>0</v>
      </c>
      <c r="Z57" s="58">
        <v>0</v>
      </c>
      <c r="AA57" s="58">
        <v>0</v>
      </c>
      <c r="AB57" s="58">
        <v>0</v>
      </c>
      <c r="AC57" s="58">
        <v>0</v>
      </c>
      <c r="AD57" s="58">
        <v>0</v>
      </c>
      <c r="AE57" s="58">
        <v>0</v>
      </c>
      <c r="AF57" s="58">
        <v>0</v>
      </c>
      <c r="AG57" s="58">
        <v>0</v>
      </c>
      <c r="AH57" s="58">
        <v>0</v>
      </c>
      <c r="AI57" s="58">
        <v>0</v>
      </c>
      <c r="AJ57" s="58">
        <v>0</v>
      </c>
      <c r="AK57" s="58">
        <v>0</v>
      </c>
      <c r="AL57" s="58">
        <v>0</v>
      </c>
      <c r="AM57" s="58">
        <v>0</v>
      </c>
      <c r="AN57" s="58">
        <v>0</v>
      </c>
      <c r="AO57" s="58">
        <v>0</v>
      </c>
      <c r="AP57" s="58">
        <v>0</v>
      </c>
      <c r="AQ57" s="58">
        <v>0</v>
      </c>
      <c r="AR57" s="58">
        <v>0</v>
      </c>
      <c r="AS57" s="339">
        <f t="shared" si="102"/>
        <v>0</v>
      </c>
      <c r="AT57" s="339">
        <f t="shared" si="103"/>
        <v>0</v>
      </c>
      <c r="AU57" s="339">
        <f t="shared" si="104"/>
        <v>0</v>
      </c>
      <c r="AV57" s="339">
        <f t="shared" si="105"/>
        <v>0</v>
      </c>
      <c r="AW57" s="339">
        <f t="shared" si="106"/>
        <v>0</v>
      </c>
      <c r="AX57" s="339">
        <f t="shared" si="107"/>
        <v>0</v>
      </c>
      <c r="AY57" s="339">
        <f t="shared" si="108"/>
        <v>0</v>
      </c>
      <c r="AZ57" s="339">
        <f t="shared" si="109"/>
        <v>0</v>
      </c>
      <c r="BA57" s="58">
        <v>0</v>
      </c>
      <c r="BB57" s="58">
        <v>0</v>
      </c>
      <c r="BC57" s="58">
        <v>0</v>
      </c>
      <c r="BD57" s="58">
        <v>0</v>
      </c>
      <c r="BE57" s="58">
        <v>0</v>
      </c>
      <c r="BF57" s="58">
        <v>0</v>
      </c>
      <c r="BG57" s="58">
        <v>0</v>
      </c>
      <c r="BH57" s="58">
        <v>0</v>
      </c>
      <c r="BI57" s="58">
        <v>0</v>
      </c>
      <c r="BJ57" s="58">
        <v>0</v>
      </c>
      <c r="BK57" s="58">
        <v>0</v>
      </c>
      <c r="BL57" s="58">
        <v>0</v>
      </c>
      <c r="BM57" s="58">
        <v>0</v>
      </c>
      <c r="BN57" s="58">
        <v>0</v>
      </c>
      <c r="BO57" s="58">
        <v>0</v>
      </c>
      <c r="BP57" s="58">
        <v>0</v>
      </c>
      <c r="BQ57" s="58">
        <v>0</v>
      </c>
      <c r="BR57" s="58">
        <v>0</v>
      </c>
      <c r="BS57" s="58">
        <v>0</v>
      </c>
      <c r="BT57" s="58">
        <v>0</v>
      </c>
      <c r="BU57" s="58">
        <v>0</v>
      </c>
      <c r="BV57" s="58">
        <v>0</v>
      </c>
      <c r="BW57" s="58">
        <v>0</v>
      </c>
      <c r="BX57" s="58">
        <v>0</v>
      </c>
      <c r="BY57" s="58">
        <v>0</v>
      </c>
      <c r="BZ57" s="58">
        <v>0</v>
      </c>
      <c r="CA57" s="58">
        <v>0</v>
      </c>
      <c r="CB57" s="58">
        <v>0</v>
      </c>
      <c r="CC57" s="58">
        <v>0</v>
      </c>
      <c r="CD57" s="58">
        <v>0</v>
      </c>
      <c r="CE57" s="58">
        <v>0</v>
      </c>
      <c r="CF57" s="58">
        <v>0</v>
      </c>
      <c r="CG57" s="58">
        <v>0</v>
      </c>
      <c r="CH57" s="58">
        <f t="shared" si="84"/>
        <v>0</v>
      </c>
      <c r="CI57" s="58">
        <v>0</v>
      </c>
      <c r="CJ57" s="58">
        <f t="shared" si="93"/>
        <v>0</v>
      </c>
      <c r="CK57" s="152" t="s">
        <v>298</v>
      </c>
    </row>
    <row r="58" spans="1:89" ht="39" x14ac:dyDescent="0.25">
      <c r="A58" s="214" t="s">
        <v>231</v>
      </c>
      <c r="B58" s="57" t="s">
        <v>976</v>
      </c>
      <c r="C58" s="195" t="s">
        <v>977</v>
      </c>
      <c r="D58" s="133">
        <v>0</v>
      </c>
      <c r="E58" s="339">
        <f t="shared" si="94"/>
        <v>0</v>
      </c>
      <c r="F58" s="339">
        <f t="shared" si="95"/>
        <v>0</v>
      </c>
      <c r="G58" s="339">
        <f t="shared" si="96"/>
        <v>0</v>
      </c>
      <c r="H58" s="339">
        <f t="shared" si="97"/>
        <v>0</v>
      </c>
      <c r="I58" s="339">
        <f t="shared" si="98"/>
        <v>0</v>
      </c>
      <c r="J58" s="339">
        <f t="shared" si="99"/>
        <v>0</v>
      </c>
      <c r="K58" s="339">
        <f t="shared" si="100"/>
        <v>0</v>
      </c>
      <c r="L58" s="339">
        <f t="shared" si="101"/>
        <v>0</v>
      </c>
      <c r="M58" s="58">
        <v>0</v>
      </c>
      <c r="N58" s="58">
        <v>0</v>
      </c>
      <c r="O58" s="58">
        <v>0</v>
      </c>
      <c r="P58" s="58">
        <v>0</v>
      </c>
      <c r="Q58" s="58">
        <v>0</v>
      </c>
      <c r="R58" s="58">
        <v>0</v>
      </c>
      <c r="S58" s="58">
        <v>0</v>
      </c>
      <c r="T58" s="58">
        <v>0</v>
      </c>
      <c r="U58" s="58">
        <v>0</v>
      </c>
      <c r="V58" s="58">
        <v>0</v>
      </c>
      <c r="W58" s="58">
        <v>0</v>
      </c>
      <c r="X58" s="58">
        <v>0</v>
      </c>
      <c r="Y58" s="58">
        <v>0</v>
      </c>
      <c r="Z58" s="58">
        <v>0</v>
      </c>
      <c r="AA58" s="58">
        <v>0</v>
      </c>
      <c r="AB58" s="58">
        <v>0</v>
      </c>
      <c r="AC58" s="58">
        <v>0</v>
      </c>
      <c r="AD58" s="58">
        <v>0</v>
      </c>
      <c r="AE58" s="58">
        <v>0</v>
      </c>
      <c r="AF58" s="58">
        <v>0</v>
      </c>
      <c r="AG58" s="58">
        <v>0</v>
      </c>
      <c r="AH58" s="58">
        <v>0</v>
      </c>
      <c r="AI58" s="58">
        <v>0</v>
      </c>
      <c r="AJ58" s="58">
        <v>0</v>
      </c>
      <c r="AK58" s="58">
        <v>0</v>
      </c>
      <c r="AL58" s="58">
        <v>0</v>
      </c>
      <c r="AM58" s="58">
        <v>0</v>
      </c>
      <c r="AN58" s="58">
        <v>0</v>
      </c>
      <c r="AO58" s="58">
        <v>0</v>
      </c>
      <c r="AP58" s="58">
        <v>0</v>
      </c>
      <c r="AQ58" s="58">
        <v>0</v>
      </c>
      <c r="AR58" s="58">
        <v>0</v>
      </c>
      <c r="AS58" s="339">
        <f t="shared" si="102"/>
        <v>0</v>
      </c>
      <c r="AT58" s="339">
        <f t="shared" si="103"/>
        <v>0</v>
      </c>
      <c r="AU58" s="339">
        <f t="shared" si="104"/>
        <v>0</v>
      </c>
      <c r="AV58" s="339">
        <f t="shared" si="105"/>
        <v>0</v>
      </c>
      <c r="AW58" s="339">
        <f t="shared" si="106"/>
        <v>0</v>
      </c>
      <c r="AX58" s="339">
        <f t="shared" si="107"/>
        <v>0</v>
      </c>
      <c r="AY58" s="339">
        <f t="shared" si="108"/>
        <v>0</v>
      </c>
      <c r="AZ58" s="339">
        <f t="shared" si="109"/>
        <v>0</v>
      </c>
      <c r="BA58" s="58">
        <v>0</v>
      </c>
      <c r="BB58" s="58">
        <v>0</v>
      </c>
      <c r="BC58" s="58">
        <v>0</v>
      </c>
      <c r="BD58" s="58">
        <v>0</v>
      </c>
      <c r="BE58" s="58">
        <v>0</v>
      </c>
      <c r="BF58" s="58">
        <v>0</v>
      </c>
      <c r="BG58" s="58">
        <v>0</v>
      </c>
      <c r="BH58" s="58">
        <v>0</v>
      </c>
      <c r="BI58" s="58">
        <v>0</v>
      </c>
      <c r="BJ58" s="58">
        <v>0</v>
      </c>
      <c r="BK58" s="58">
        <v>0</v>
      </c>
      <c r="BL58" s="58">
        <v>0</v>
      </c>
      <c r="BM58" s="58">
        <v>0</v>
      </c>
      <c r="BN58" s="58">
        <v>0</v>
      </c>
      <c r="BO58" s="58">
        <v>0</v>
      </c>
      <c r="BP58" s="58">
        <v>0</v>
      </c>
      <c r="BQ58" s="58">
        <v>0</v>
      </c>
      <c r="BR58" s="58">
        <v>0</v>
      </c>
      <c r="BS58" s="58">
        <v>0</v>
      </c>
      <c r="BT58" s="58">
        <v>0</v>
      </c>
      <c r="BU58" s="58">
        <v>0</v>
      </c>
      <c r="BV58" s="58">
        <v>0</v>
      </c>
      <c r="BW58" s="58">
        <v>0</v>
      </c>
      <c r="BX58" s="58">
        <v>0</v>
      </c>
      <c r="BY58" s="58">
        <v>0</v>
      </c>
      <c r="BZ58" s="58">
        <v>0</v>
      </c>
      <c r="CA58" s="58">
        <v>0</v>
      </c>
      <c r="CB58" s="58">
        <v>0</v>
      </c>
      <c r="CC58" s="58">
        <v>0</v>
      </c>
      <c r="CD58" s="58">
        <v>0</v>
      </c>
      <c r="CE58" s="58">
        <v>0</v>
      </c>
      <c r="CF58" s="58">
        <v>0</v>
      </c>
      <c r="CG58" s="58">
        <v>0</v>
      </c>
      <c r="CH58" s="58">
        <f t="shared" si="84"/>
        <v>0</v>
      </c>
      <c r="CI58" s="58">
        <v>0</v>
      </c>
      <c r="CJ58" s="58">
        <f t="shared" si="93"/>
        <v>0</v>
      </c>
      <c r="CK58" s="152" t="s">
        <v>298</v>
      </c>
    </row>
    <row r="59" spans="1:89" ht="51.75" x14ac:dyDescent="0.25">
      <c r="A59" s="214" t="s">
        <v>231</v>
      </c>
      <c r="B59" s="57" t="s">
        <v>978</v>
      </c>
      <c r="C59" s="195" t="s">
        <v>979</v>
      </c>
      <c r="D59" s="133">
        <v>25.975353380000001</v>
      </c>
      <c r="E59" s="339">
        <f t="shared" si="94"/>
        <v>0</v>
      </c>
      <c r="F59" s="339">
        <f t="shared" si="95"/>
        <v>0</v>
      </c>
      <c r="G59" s="339">
        <f t="shared" si="96"/>
        <v>0</v>
      </c>
      <c r="H59" s="339">
        <f t="shared" si="97"/>
        <v>0</v>
      </c>
      <c r="I59" s="339">
        <f t="shared" si="98"/>
        <v>0</v>
      </c>
      <c r="J59" s="339">
        <f t="shared" si="99"/>
        <v>0</v>
      </c>
      <c r="K59" s="339">
        <f t="shared" si="100"/>
        <v>0</v>
      </c>
      <c r="L59" s="339">
        <f t="shared" si="101"/>
        <v>0</v>
      </c>
      <c r="M59" s="58">
        <v>0</v>
      </c>
      <c r="N59" s="58">
        <v>0</v>
      </c>
      <c r="O59" s="58">
        <v>0</v>
      </c>
      <c r="P59" s="58">
        <v>0</v>
      </c>
      <c r="Q59" s="58">
        <v>0</v>
      </c>
      <c r="R59" s="58">
        <v>0</v>
      </c>
      <c r="S59" s="58">
        <v>0</v>
      </c>
      <c r="T59" s="58">
        <v>0</v>
      </c>
      <c r="U59" s="58">
        <v>0</v>
      </c>
      <c r="V59" s="58">
        <v>0</v>
      </c>
      <c r="W59" s="58">
        <v>0</v>
      </c>
      <c r="X59" s="58">
        <v>0</v>
      </c>
      <c r="Y59" s="58">
        <v>0</v>
      </c>
      <c r="Z59" s="58">
        <v>0</v>
      </c>
      <c r="AA59" s="58">
        <v>0</v>
      </c>
      <c r="AB59" s="58">
        <v>0</v>
      </c>
      <c r="AC59" s="58">
        <v>0</v>
      </c>
      <c r="AD59" s="58">
        <v>0</v>
      </c>
      <c r="AE59" s="58">
        <v>0</v>
      </c>
      <c r="AF59" s="58">
        <v>0</v>
      </c>
      <c r="AG59" s="58">
        <v>0</v>
      </c>
      <c r="AH59" s="58">
        <v>0</v>
      </c>
      <c r="AI59" s="58">
        <v>0</v>
      </c>
      <c r="AJ59" s="58">
        <v>0</v>
      </c>
      <c r="AK59" s="58">
        <v>0</v>
      </c>
      <c r="AL59" s="58">
        <v>0</v>
      </c>
      <c r="AM59" s="58">
        <v>0</v>
      </c>
      <c r="AN59" s="58">
        <v>0</v>
      </c>
      <c r="AO59" s="58">
        <v>0</v>
      </c>
      <c r="AP59" s="58">
        <v>0</v>
      </c>
      <c r="AQ59" s="58">
        <v>0</v>
      </c>
      <c r="AR59" s="58">
        <v>0</v>
      </c>
      <c r="AS59" s="339">
        <f t="shared" si="102"/>
        <v>0</v>
      </c>
      <c r="AT59" s="339">
        <f t="shared" si="103"/>
        <v>0</v>
      </c>
      <c r="AU59" s="339">
        <f t="shared" si="104"/>
        <v>0</v>
      </c>
      <c r="AV59" s="339">
        <f t="shared" si="105"/>
        <v>0</v>
      </c>
      <c r="AW59" s="339">
        <f t="shared" si="106"/>
        <v>0</v>
      </c>
      <c r="AX59" s="339">
        <f t="shared" si="107"/>
        <v>0</v>
      </c>
      <c r="AY59" s="339">
        <f t="shared" si="108"/>
        <v>0</v>
      </c>
      <c r="AZ59" s="339">
        <f t="shared" si="109"/>
        <v>0</v>
      </c>
      <c r="BA59" s="58">
        <v>0</v>
      </c>
      <c r="BB59" s="58">
        <v>0</v>
      </c>
      <c r="BC59" s="58">
        <v>0</v>
      </c>
      <c r="BD59" s="58">
        <v>0</v>
      </c>
      <c r="BE59" s="58">
        <v>0</v>
      </c>
      <c r="BF59" s="58">
        <v>0</v>
      </c>
      <c r="BG59" s="58">
        <v>0</v>
      </c>
      <c r="BH59" s="58">
        <v>0</v>
      </c>
      <c r="BI59" s="58">
        <v>0</v>
      </c>
      <c r="BJ59" s="58">
        <v>0</v>
      </c>
      <c r="BK59" s="58">
        <v>0</v>
      </c>
      <c r="BL59" s="58">
        <v>0</v>
      </c>
      <c r="BM59" s="58">
        <v>0</v>
      </c>
      <c r="BN59" s="58">
        <v>0</v>
      </c>
      <c r="BO59" s="58">
        <v>0</v>
      </c>
      <c r="BP59" s="58">
        <v>0</v>
      </c>
      <c r="BQ59" s="58">
        <v>0</v>
      </c>
      <c r="BR59" s="58">
        <v>0</v>
      </c>
      <c r="BS59" s="58">
        <v>0</v>
      </c>
      <c r="BT59" s="58">
        <v>0</v>
      </c>
      <c r="BU59" s="58">
        <v>0</v>
      </c>
      <c r="BV59" s="58">
        <v>0</v>
      </c>
      <c r="BW59" s="58">
        <v>0</v>
      </c>
      <c r="BX59" s="58">
        <v>0</v>
      </c>
      <c r="BY59" s="58">
        <v>0</v>
      </c>
      <c r="BZ59" s="58">
        <v>0</v>
      </c>
      <c r="CA59" s="58">
        <v>0</v>
      </c>
      <c r="CB59" s="58">
        <v>0</v>
      </c>
      <c r="CC59" s="58">
        <v>0</v>
      </c>
      <c r="CD59" s="58">
        <v>0</v>
      </c>
      <c r="CE59" s="58">
        <v>0</v>
      </c>
      <c r="CF59" s="58">
        <v>0</v>
      </c>
      <c r="CG59" s="58">
        <v>0</v>
      </c>
      <c r="CH59" s="58">
        <f t="shared" si="84"/>
        <v>0</v>
      </c>
      <c r="CI59" s="58">
        <v>0</v>
      </c>
      <c r="CJ59" s="58">
        <f t="shared" si="93"/>
        <v>0</v>
      </c>
      <c r="CK59" s="152" t="s">
        <v>298</v>
      </c>
    </row>
    <row r="60" spans="1:89" ht="51.75" x14ac:dyDescent="0.25">
      <c r="A60" s="214" t="s">
        <v>231</v>
      </c>
      <c r="B60" s="57" t="s">
        <v>980</v>
      </c>
      <c r="C60" s="195" t="s">
        <v>981</v>
      </c>
      <c r="D60" s="133">
        <v>8.5361356200000014</v>
      </c>
      <c r="E60" s="339">
        <f t="shared" si="94"/>
        <v>0</v>
      </c>
      <c r="F60" s="339">
        <f t="shared" si="95"/>
        <v>0</v>
      </c>
      <c r="G60" s="339">
        <f t="shared" si="96"/>
        <v>0</v>
      </c>
      <c r="H60" s="339">
        <f t="shared" si="97"/>
        <v>0</v>
      </c>
      <c r="I60" s="339">
        <f t="shared" si="98"/>
        <v>0</v>
      </c>
      <c r="J60" s="339">
        <f t="shared" si="99"/>
        <v>0</v>
      </c>
      <c r="K60" s="339">
        <f t="shared" si="100"/>
        <v>0</v>
      </c>
      <c r="L60" s="339">
        <f t="shared" si="101"/>
        <v>0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0</v>
      </c>
      <c r="Z60" s="58">
        <v>0</v>
      </c>
      <c r="AA60" s="58">
        <v>0</v>
      </c>
      <c r="AB60" s="58">
        <v>0</v>
      </c>
      <c r="AC60" s="58">
        <v>0</v>
      </c>
      <c r="AD60" s="58">
        <v>0</v>
      </c>
      <c r="AE60" s="58">
        <v>0</v>
      </c>
      <c r="AF60" s="58">
        <v>0</v>
      </c>
      <c r="AG60" s="58">
        <v>0</v>
      </c>
      <c r="AH60" s="58">
        <v>0</v>
      </c>
      <c r="AI60" s="58">
        <v>0</v>
      </c>
      <c r="AJ60" s="58">
        <v>0</v>
      </c>
      <c r="AK60" s="58">
        <v>0</v>
      </c>
      <c r="AL60" s="58">
        <v>0</v>
      </c>
      <c r="AM60" s="58">
        <v>0</v>
      </c>
      <c r="AN60" s="58">
        <v>0</v>
      </c>
      <c r="AO60" s="58">
        <v>0</v>
      </c>
      <c r="AP60" s="58">
        <v>0</v>
      </c>
      <c r="AQ60" s="58">
        <v>0</v>
      </c>
      <c r="AR60" s="58">
        <v>0</v>
      </c>
      <c r="AS60" s="339">
        <f t="shared" si="102"/>
        <v>0</v>
      </c>
      <c r="AT60" s="339">
        <f t="shared" si="103"/>
        <v>0</v>
      </c>
      <c r="AU60" s="339">
        <f t="shared" si="104"/>
        <v>0</v>
      </c>
      <c r="AV60" s="339">
        <f t="shared" si="105"/>
        <v>0</v>
      </c>
      <c r="AW60" s="339">
        <f t="shared" si="106"/>
        <v>0</v>
      </c>
      <c r="AX60" s="339">
        <f t="shared" si="107"/>
        <v>0</v>
      </c>
      <c r="AY60" s="339">
        <f t="shared" si="108"/>
        <v>0</v>
      </c>
      <c r="AZ60" s="339">
        <f t="shared" si="109"/>
        <v>0</v>
      </c>
      <c r="BA60" s="58">
        <v>0</v>
      </c>
      <c r="BB60" s="58">
        <v>0</v>
      </c>
      <c r="BC60" s="58">
        <v>0</v>
      </c>
      <c r="BD60" s="58">
        <v>0</v>
      </c>
      <c r="BE60" s="58">
        <v>0</v>
      </c>
      <c r="BF60" s="58">
        <v>0</v>
      </c>
      <c r="BG60" s="58">
        <v>0</v>
      </c>
      <c r="BH60" s="58">
        <v>0</v>
      </c>
      <c r="BI60" s="58">
        <v>0</v>
      </c>
      <c r="BJ60" s="58">
        <v>0</v>
      </c>
      <c r="BK60" s="58">
        <v>0</v>
      </c>
      <c r="BL60" s="58">
        <v>0</v>
      </c>
      <c r="BM60" s="58">
        <v>0</v>
      </c>
      <c r="BN60" s="58">
        <v>0</v>
      </c>
      <c r="BO60" s="58">
        <v>0</v>
      </c>
      <c r="BP60" s="58">
        <v>0</v>
      </c>
      <c r="BQ60" s="58">
        <v>0</v>
      </c>
      <c r="BR60" s="58">
        <v>0</v>
      </c>
      <c r="BS60" s="58">
        <v>0</v>
      </c>
      <c r="BT60" s="58">
        <v>0</v>
      </c>
      <c r="BU60" s="58">
        <v>0</v>
      </c>
      <c r="BV60" s="58">
        <v>0</v>
      </c>
      <c r="BW60" s="58">
        <v>0</v>
      </c>
      <c r="BX60" s="58">
        <v>0</v>
      </c>
      <c r="BY60" s="58">
        <v>0</v>
      </c>
      <c r="BZ60" s="58">
        <v>0</v>
      </c>
      <c r="CA60" s="58">
        <v>0</v>
      </c>
      <c r="CB60" s="58">
        <v>0</v>
      </c>
      <c r="CC60" s="58">
        <v>0</v>
      </c>
      <c r="CD60" s="58">
        <v>0</v>
      </c>
      <c r="CE60" s="58">
        <v>0</v>
      </c>
      <c r="CF60" s="58">
        <v>0</v>
      </c>
      <c r="CG60" s="58">
        <v>0</v>
      </c>
      <c r="CH60" s="58">
        <f t="shared" si="84"/>
        <v>0</v>
      </c>
      <c r="CI60" s="58">
        <v>0</v>
      </c>
      <c r="CJ60" s="58">
        <f t="shared" si="93"/>
        <v>0</v>
      </c>
      <c r="CK60" s="152" t="s">
        <v>298</v>
      </c>
    </row>
    <row r="61" spans="1:89" ht="51.75" x14ac:dyDescent="0.25">
      <c r="A61" s="214" t="s">
        <v>231</v>
      </c>
      <c r="B61" s="57" t="s">
        <v>982</v>
      </c>
      <c r="C61" s="195" t="s">
        <v>983</v>
      </c>
      <c r="D61" s="133">
        <v>7.9697989699999994</v>
      </c>
      <c r="E61" s="339">
        <f t="shared" si="94"/>
        <v>0</v>
      </c>
      <c r="F61" s="339">
        <f t="shared" si="95"/>
        <v>0</v>
      </c>
      <c r="G61" s="339">
        <f t="shared" si="96"/>
        <v>0</v>
      </c>
      <c r="H61" s="339">
        <f t="shared" si="97"/>
        <v>0</v>
      </c>
      <c r="I61" s="339">
        <f t="shared" si="98"/>
        <v>0</v>
      </c>
      <c r="J61" s="339">
        <f t="shared" si="99"/>
        <v>0</v>
      </c>
      <c r="K61" s="339">
        <f t="shared" si="100"/>
        <v>0</v>
      </c>
      <c r="L61" s="339">
        <f t="shared" si="101"/>
        <v>0</v>
      </c>
      <c r="M61" s="58">
        <v>0</v>
      </c>
      <c r="N61" s="58">
        <v>0</v>
      </c>
      <c r="O61" s="58">
        <v>0</v>
      </c>
      <c r="P61" s="58">
        <v>0</v>
      </c>
      <c r="Q61" s="58">
        <v>0</v>
      </c>
      <c r="R61" s="58">
        <v>0</v>
      </c>
      <c r="S61" s="58">
        <v>0</v>
      </c>
      <c r="T61" s="58">
        <v>0</v>
      </c>
      <c r="U61" s="58">
        <v>0</v>
      </c>
      <c r="V61" s="58">
        <v>0</v>
      </c>
      <c r="W61" s="58">
        <v>0</v>
      </c>
      <c r="X61" s="58">
        <v>0</v>
      </c>
      <c r="Y61" s="58">
        <v>0</v>
      </c>
      <c r="Z61" s="58">
        <v>0</v>
      </c>
      <c r="AA61" s="58">
        <v>0</v>
      </c>
      <c r="AB61" s="58">
        <v>0</v>
      </c>
      <c r="AC61" s="58">
        <v>0</v>
      </c>
      <c r="AD61" s="58">
        <v>0</v>
      </c>
      <c r="AE61" s="58">
        <v>0</v>
      </c>
      <c r="AF61" s="58">
        <v>0</v>
      </c>
      <c r="AG61" s="58">
        <v>0</v>
      </c>
      <c r="AH61" s="58">
        <v>0</v>
      </c>
      <c r="AI61" s="58">
        <v>0</v>
      </c>
      <c r="AJ61" s="58">
        <v>0</v>
      </c>
      <c r="AK61" s="58">
        <v>0</v>
      </c>
      <c r="AL61" s="58">
        <v>0</v>
      </c>
      <c r="AM61" s="58">
        <v>0</v>
      </c>
      <c r="AN61" s="58">
        <v>0</v>
      </c>
      <c r="AO61" s="58">
        <v>0</v>
      </c>
      <c r="AP61" s="58">
        <v>0</v>
      </c>
      <c r="AQ61" s="58">
        <v>0</v>
      </c>
      <c r="AR61" s="58">
        <v>0</v>
      </c>
      <c r="AS61" s="339">
        <f t="shared" si="102"/>
        <v>0</v>
      </c>
      <c r="AT61" s="339">
        <f t="shared" si="103"/>
        <v>0</v>
      </c>
      <c r="AU61" s="339">
        <f t="shared" si="104"/>
        <v>0</v>
      </c>
      <c r="AV61" s="339">
        <f t="shared" si="105"/>
        <v>0</v>
      </c>
      <c r="AW61" s="339">
        <f t="shared" si="106"/>
        <v>0</v>
      </c>
      <c r="AX61" s="339">
        <f t="shared" si="107"/>
        <v>0</v>
      </c>
      <c r="AY61" s="339">
        <f t="shared" si="108"/>
        <v>0</v>
      </c>
      <c r="AZ61" s="339">
        <f t="shared" si="109"/>
        <v>0</v>
      </c>
      <c r="BA61" s="58">
        <v>0</v>
      </c>
      <c r="BB61" s="58">
        <v>0</v>
      </c>
      <c r="BC61" s="58">
        <v>0</v>
      </c>
      <c r="BD61" s="58">
        <v>0</v>
      </c>
      <c r="BE61" s="58">
        <v>0</v>
      </c>
      <c r="BF61" s="58">
        <v>0</v>
      </c>
      <c r="BG61" s="58">
        <v>0</v>
      </c>
      <c r="BH61" s="58">
        <v>0</v>
      </c>
      <c r="BI61" s="58">
        <v>0</v>
      </c>
      <c r="BJ61" s="58">
        <v>0</v>
      </c>
      <c r="BK61" s="58">
        <v>0</v>
      </c>
      <c r="BL61" s="58">
        <v>0</v>
      </c>
      <c r="BM61" s="58">
        <v>0</v>
      </c>
      <c r="BN61" s="58">
        <v>0</v>
      </c>
      <c r="BO61" s="58">
        <v>0</v>
      </c>
      <c r="BP61" s="58">
        <v>0</v>
      </c>
      <c r="BQ61" s="58">
        <v>0</v>
      </c>
      <c r="BR61" s="58">
        <v>0</v>
      </c>
      <c r="BS61" s="58">
        <v>0</v>
      </c>
      <c r="BT61" s="58">
        <v>0</v>
      </c>
      <c r="BU61" s="58">
        <v>0</v>
      </c>
      <c r="BV61" s="58">
        <v>0</v>
      </c>
      <c r="BW61" s="58">
        <v>0</v>
      </c>
      <c r="BX61" s="58">
        <v>0</v>
      </c>
      <c r="BY61" s="58">
        <v>0</v>
      </c>
      <c r="BZ61" s="58">
        <v>0</v>
      </c>
      <c r="CA61" s="58">
        <v>0</v>
      </c>
      <c r="CB61" s="58">
        <v>0</v>
      </c>
      <c r="CC61" s="58">
        <v>0</v>
      </c>
      <c r="CD61" s="58">
        <v>0</v>
      </c>
      <c r="CE61" s="58">
        <v>0</v>
      </c>
      <c r="CF61" s="58">
        <v>0</v>
      </c>
      <c r="CG61" s="58">
        <v>0</v>
      </c>
      <c r="CH61" s="58">
        <f t="shared" si="84"/>
        <v>0</v>
      </c>
      <c r="CI61" s="58">
        <v>0</v>
      </c>
      <c r="CJ61" s="58">
        <f t="shared" si="93"/>
        <v>0</v>
      </c>
      <c r="CK61" s="152" t="s">
        <v>298</v>
      </c>
    </row>
    <row r="62" spans="1:89" ht="51.75" x14ac:dyDescent="0.25">
      <c r="A62" s="214" t="s">
        <v>231</v>
      </c>
      <c r="B62" s="323" t="s">
        <v>984</v>
      </c>
      <c r="C62" s="324" t="s">
        <v>985</v>
      </c>
      <c r="D62" s="133">
        <v>13.170665600000001</v>
      </c>
      <c r="E62" s="339">
        <f t="shared" si="94"/>
        <v>0</v>
      </c>
      <c r="F62" s="344">
        <f t="shared" si="95"/>
        <v>13.170665600000001</v>
      </c>
      <c r="G62" s="345">
        <f t="shared" si="96"/>
        <v>1.26</v>
      </c>
      <c r="H62" s="339">
        <f t="shared" si="97"/>
        <v>0</v>
      </c>
      <c r="I62" s="345">
        <f t="shared" si="98"/>
        <v>0</v>
      </c>
      <c r="J62" s="339">
        <f t="shared" si="99"/>
        <v>0</v>
      </c>
      <c r="K62" s="339">
        <f t="shared" si="100"/>
        <v>0</v>
      </c>
      <c r="L62" s="339">
        <f t="shared" si="101"/>
        <v>0</v>
      </c>
      <c r="M62" s="58">
        <v>0</v>
      </c>
      <c r="N62" s="58">
        <v>0</v>
      </c>
      <c r="O62" s="58">
        <v>0</v>
      </c>
      <c r="P62" s="58">
        <v>0</v>
      </c>
      <c r="Q62" s="58">
        <v>0</v>
      </c>
      <c r="R62" s="58">
        <v>0</v>
      </c>
      <c r="S62" s="58">
        <v>0</v>
      </c>
      <c r="T62" s="58">
        <v>0</v>
      </c>
      <c r="U62" s="548">
        <v>0</v>
      </c>
      <c r="V62" s="550">
        <f>D62</f>
        <v>13.170665600000001</v>
      </c>
      <c r="W62" s="549">
        <v>1.26</v>
      </c>
      <c r="X62" s="548">
        <v>0</v>
      </c>
      <c r="Y62" s="548">
        <v>0</v>
      </c>
      <c r="Z62" s="548">
        <v>0</v>
      </c>
      <c r="AA62" s="548">
        <v>0</v>
      </c>
      <c r="AB62" s="548">
        <v>0</v>
      </c>
      <c r="AC62" s="58">
        <v>0</v>
      </c>
      <c r="AD62" s="58">
        <v>0</v>
      </c>
      <c r="AE62" s="58">
        <v>0</v>
      </c>
      <c r="AF62" s="58">
        <v>0</v>
      </c>
      <c r="AG62" s="58">
        <v>0</v>
      </c>
      <c r="AH62" s="58">
        <v>0</v>
      </c>
      <c r="AI62" s="58">
        <v>0</v>
      </c>
      <c r="AJ62" s="58">
        <v>0</v>
      </c>
      <c r="AK62" s="58">
        <v>0</v>
      </c>
      <c r="AL62" s="58">
        <v>0</v>
      </c>
      <c r="AM62" s="58">
        <v>0</v>
      </c>
      <c r="AN62" s="58">
        <v>0</v>
      </c>
      <c r="AO62" s="58">
        <v>0</v>
      </c>
      <c r="AP62" s="58">
        <v>0</v>
      </c>
      <c r="AQ62" s="58">
        <v>0</v>
      </c>
      <c r="AR62" s="58">
        <v>0</v>
      </c>
      <c r="AS62" s="339">
        <f t="shared" si="102"/>
        <v>0</v>
      </c>
      <c r="AT62" s="339">
        <f t="shared" si="103"/>
        <v>13.170665600000001</v>
      </c>
      <c r="AU62" s="339">
        <f t="shared" si="104"/>
        <v>1.26</v>
      </c>
      <c r="AV62" s="339">
        <f t="shared" si="105"/>
        <v>0</v>
      </c>
      <c r="AW62" s="339">
        <f t="shared" si="106"/>
        <v>0</v>
      </c>
      <c r="AX62" s="339">
        <f t="shared" si="107"/>
        <v>0</v>
      </c>
      <c r="AY62" s="339">
        <f t="shared" si="108"/>
        <v>0</v>
      </c>
      <c r="AZ62" s="339">
        <f t="shared" si="109"/>
        <v>0</v>
      </c>
      <c r="BA62" s="58">
        <v>0</v>
      </c>
      <c r="BB62" s="58">
        <v>0</v>
      </c>
      <c r="BC62" s="58">
        <v>0</v>
      </c>
      <c r="BD62" s="58">
        <v>0</v>
      </c>
      <c r="BE62" s="58">
        <v>0</v>
      </c>
      <c r="BF62" s="58">
        <v>0</v>
      </c>
      <c r="BG62" s="58">
        <v>0</v>
      </c>
      <c r="BH62" s="58">
        <v>0</v>
      </c>
      <c r="BI62" s="548">
        <v>0</v>
      </c>
      <c r="BJ62" s="550">
        <v>13.170665600000001</v>
      </c>
      <c r="BK62" s="549">
        <v>1.26</v>
      </c>
      <c r="BL62" s="548">
        <v>0</v>
      </c>
      <c r="BM62" s="548">
        <v>0</v>
      </c>
      <c r="BN62" s="548">
        <v>0</v>
      </c>
      <c r="BO62" s="548">
        <v>0</v>
      </c>
      <c r="BP62" s="548">
        <v>0</v>
      </c>
      <c r="BQ62" s="58">
        <v>0</v>
      </c>
      <c r="BR62" s="58">
        <v>0</v>
      </c>
      <c r="BS62" s="58">
        <v>0</v>
      </c>
      <c r="BT62" s="58">
        <v>0</v>
      </c>
      <c r="BU62" s="58">
        <v>0</v>
      </c>
      <c r="BV62" s="58">
        <v>0</v>
      </c>
      <c r="BW62" s="58">
        <v>0</v>
      </c>
      <c r="BX62" s="58">
        <v>0</v>
      </c>
      <c r="BY62" s="58">
        <v>0</v>
      </c>
      <c r="BZ62" s="58">
        <v>0</v>
      </c>
      <c r="CA62" s="58">
        <v>0</v>
      </c>
      <c r="CB62" s="58">
        <v>0</v>
      </c>
      <c r="CC62" s="58">
        <v>0</v>
      </c>
      <c r="CD62" s="58">
        <v>0</v>
      </c>
      <c r="CE62" s="58">
        <v>0</v>
      </c>
      <c r="CF62" s="58">
        <v>0</v>
      </c>
      <c r="CG62" s="58">
        <v>0</v>
      </c>
      <c r="CH62" s="58">
        <f t="shared" si="84"/>
        <v>0</v>
      </c>
      <c r="CI62" s="58">
        <v>0</v>
      </c>
      <c r="CJ62" s="58">
        <f t="shared" si="93"/>
        <v>0</v>
      </c>
      <c r="CK62" s="152" t="s">
        <v>298</v>
      </c>
    </row>
    <row r="63" spans="1:89" ht="51.75" x14ac:dyDescent="0.25">
      <c r="A63" s="214" t="s">
        <v>231</v>
      </c>
      <c r="B63" s="323" t="s">
        <v>986</v>
      </c>
      <c r="C63" s="324" t="s">
        <v>987</v>
      </c>
      <c r="D63" s="133">
        <v>13.21552061</v>
      </c>
      <c r="E63" s="339">
        <f t="shared" si="94"/>
        <v>0</v>
      </c>
      <c r="F63" s="344">
        <f t="shared" si="95"/>
        <v>13.21552061</v>
      </c>
      <c r="G63" s="345">
        <f t="shared" si="96"/>
        <v>1.26</v>
      </c>
      <c r="H63" s="339">
        <f t="shared" si="97"/>
        <v>0</v>
      </c>
      <c r="I63" s="345">
        <f t="shared" si="98"/>
        <v>0</v>
      </c>
      <c r="J63" s="339">
        <f t="shared" si="99"/>
        <v>0</v>
      </c>
      <c r="K63" s="339">
        <f t="shared" si="100"/>
        <v>0</v>
      </c>
      <c r="L63" s="339">
        <f t="shared" si="101"/>
        <v>0</v>
      </c>
      <c r="M63" s="58">
        <v>0</v>
      </c>
      <c r="N63" s="58">
        <v>0</v>
      </c>
      <c r="O63" s="58">
        <v>0</v>
      </c>
      <c r="P63" s="58">
        <v>0</v>
      </c>
      <c r="Q63" s="58">
        <v>0</v>
      </c>
      <c r="R63" s="58">
        <v>0</v>
      </c>
      <c r="S63" s="58">
        <v>0</v>
      </c>
      <c r="T63" s="58">
        <v>0</v>
      </c>
      <c r="U63" s="58">
        <v>0</v>
      </c>
      <c r="V63" s="58">
        <v>0</v>
      </c>
      <c r="W63" s="58">
        <v>0</v>
      </c>
      <c r="X63" s="58">
        <v>0</v>
      </c>
      <c r="Y63" s="58">
        <v>0</v>
      </c>
      <c r="Z63" s="58">
        <v>0</v>
      </c>
      <c r="AA63" s="58">
        <v>0</v>
      </c>
      <c r="AB63" s="58">
        <v>0</v>
      </c>
      <c r="AC63" s="58">
        <v>0</v>
      </c>
      <c r="AD63" s="58">
        <v>0</v>
      </c>
      <c r="AE63" s="58">
        <v>0</v>
      </c>
      <c r="AF63" s="58">
        <v>0</v>
      </c>
      <c r="AG63" s="58">
        <v>0</v>
      </c>
      <c r="AH63" s="58">
        <v>0</v>
      </c>
      <c r="AI63" s="58">
        <v>0</v>
      </c>
      <c r="AJ63" s="58">
        <v>0</v>
      </c>
      <c r="AK63" s="548">
        <v>0</v>
      </c>
      <c r="AL63" s="550">
        <f>D63</f>
        <v>13.21552061</v>
      </c>
      <c r="AM63" s="549">
        <v>1.26</v>
      </c>
      <c r="AN63" s="548">
        <v>0</v>
      </c>
      <c r="AO63" s="548">
        <v>0</v>
      </c>
      <c r="AP63" s="548">
        <v>0</v>
      </c>
      <c r="AQ63" s="548">
        <v>0</v>
      </c>
      <c r="AR63" s="548">
        <v>0</v>
      </c>
      <c r="AS63" s="339">
        <f t="shared" si="102"/>
        <v>0</v>
      </c>
      <c r="AT63" s="339">
        <f t="shared" si="103"/>
        <v>0</v>
      </c>
      <c r="AU63" s="339">
        <f t="shared" si="104"/>
        <v>0</v>
      </c>
      <c r="AV63" s="339">
        <f t="shared" si="105"/>
        <v>0</v>
      </c>
      <c r="AW63" s="339">
        <f t="shared" si="106"/>
        <v>0</v>
      </c>
      <c r="AX63" s="339">
        <f t="shared" si="107"/>
        <v>0</v>
      </c>
      <c r="AY63" s="339">
        <f t="shared" si="108"/>
        <v>0</v>
      </c>
      <c r="AZ63" s="339">
        <f t="shared" si="109"/>
        <v>0</v>
      </c>
      <c r="BA63" s="58">
        <v>0</v>
      </c>
      <c r="BB63" s="58">
        <v>0</v>
      </c>
      <c r="BC63" s="58">
        <v>0</v>
      </c>
      <c r="BD63" s="58">
        <v>0</v>
      </c>
      <c r="BE63" s="58">
        <v>0</v>
      </c>
      <c r="BF63" s="58">
        <v>0</v>
      </c>
      <c r="BG63" s="58">
        <v>0</v>
      </c>
      <c r="BH63" s="58">
        <v>0</v>
      </c>
      <c r="BI63" s="58">
        <v>0</v>
      </c>
      <c r="BJ63" s="58">
        <v>0</v>
      </c>
      <c r="BK63" s="58">
        <v>0</v>
      </c>
      <c r="BL63" s="58">
        <v>0</v>
      </c>
      <c r="BM63" s="58">
        <v>0</v>
      </c>
      <c r="BN63" s="58">
        <v>0</v>
      </c>
      <c r="BO63" s="58">
        <v>0</v>
      </c>
      <c r="BP63" s="58">
        <v>0</v>
      </c>
      <c r="BQ63" s="58">
        <v>0</v>
      </c>
      <c r="BR63" s="58">
        <v>0</v>
      </c>
      <c r="BS63" s="58">
        <v>0</v>
      </c>
      <c r="BT63" s="58">
        <v>0</v>
      </c>
      <c r="BU63" s="58">
        <v>0</v>
      </c>
      <c r="BV63" s="58">
        <v>0</v>
      </c>
      <c r="BW63" s="58">
        <v>0</v>
      </c>
      <c r="BX63" s="58">
        <v>0</v>
      </c>
      <c r="BY63" s="548">
        <v>0</v>
      </c>
      <c r="BZ63" s="548">
        <v>0</v>
      </c>
      <c r="CA63" s="548">
        <v>0</v>
      </c>
      <c r="CB63" s="548">
        <v>0</v>
      </c>
      <c r="CC63" s="548">
        <v>0</v>
      </c>
      <c r="CD63" s="548">
        <v>0</v>
      </c>
      <c r="CE63" s="548">
        <v>0</v>
      </c>
      <c r="CF63" s="548">
        <v>0</v>
      </c>
      <c r="CG63" s="58">
        <v>0</v>
      </c>
      <c r="CH63" s="58">
        <f t="shared" si="84"/>
        <v>0</v>
      </c>
      <c r="CI63" s="58">
        <v>0</v>
      </c>
      <c r="CJ63" s="58">
        <f t="shared" si="93"/>
        <v>0</v>
      </c>
      <c r="CK63" s="152" t="s">
        <v>298</v>
      </c>
    </row>
    <row r="64" spans="1:89" ht="39" x14ac:dyDescent="0.25">
      <c r="A64" s="214" t="s">
        <v>231</v>
      </c>
      <c r="B64" s="57" t="s">
        <v>988</v>
      </c>
      <c r="C64" s="195" t="s">
        <v>989</v>
      </c>
      <c r="D64" s="133">
        <v>13.21552061</v>
      </c>
      <c r="E64" s="339">
        <f t="shared" si="94"/>
        <v>0</v>
      </c>
      <c r="F64" s="339">
        <f t="shared" si="95"/>
        <v>0</v>
      </c>
      <c r="G64" s="339">
        <f t="shared" si="96"/>
        <v>0</v>
      </c>
      <c r="H64" s="339">
        <f t="shared" si="97"/>
        <v>0</v>
      </c>
      <c r="I64" s="339">
        <f t="shared" si="98"/>
        <v>0</v>
      </c>
      <c r="J64" s="339">
        <f t="shared" si="99"/>
        <v>0</v>
      </c>
      <c r="K64" s="339">
        <f t="shared" si="100"/>
        <v>0</v>
      </c>
      <c r="L64" s="339">
        <f t="shared" si="101"/>
        <v>0</v>
      </c>
      <c r="M64" s="58">
        <v>0</v>
      </c>
      <c r="N64" s="58">
        <v>0</v>
      </c>
      <c r="O64" s="58">
        <v>0</v>
      </c>
      <c r="P64" s="58">
        <v>0</v>
      </c>
      <c r="Q64" s="58">
        <v>0</v>
      </c>
      <c r="R64" s="58">
        <v>0</v>
      </c>
      <c r="S64" s="58">
        <v>0</v>
      </c>
      <c r="T64" s="58">
        <v>0</v>
      </c>
      <c r="U64" s="58">
        <v>0</v>
      </c>
      <c r="V64" s="58">
        <v>0</v>
      </c>
      <c r="W64" s="58">
        <v>0</v>
      </c>
      <c r="X64" s="58">
        <v>0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0</v>
      </c>
      <c r="AE64" s="58">
        <v>0</v>
      </c>
      <c r="AF64" s="58">
        <v>0</v>
      </c>
      <c r="AG64" s="58">
        <v>0</v>
      </c>
      <c r="AH64" s="58">
        <v>0</v>
      </c>
      <c r="AI64" s="58">
        <v>0</v>
      </c>
      <c r="AJ64" s="58">
        <v>0</v>
      </c>
      <c r="AK64" s="58">
        <v>0</v>
      </c>
      <c r="AL64" s="58">
        <v>0</v>
      </c>
      <c r="AM64" s="58">
        <v>0</v>
      </c>
      <c r="AN64" s="58">
        <v>0</v>
      </c>
      <c r="AO64" s="58">
        <v>0</v>
      </c>
      <c r="AP64" s="58">
        <v>0</v>
      </c>
      <c r="AQ64" s="58">
        <v>0</v>
      </c>
      <c r="AR64" s="58">
        <v>0</v>
      </c>
      <c r="AS64" s="339">
        <f t="shared" si="102"/>
        <v>0</v>
      </c>
      <c r="AT64" s="339">
        <f t="shared" si="103"/>
        <v>0</v>
      </c>
      <c r="AU64" s="339">
        <f t="shared" si="104"/>
        <v>0</v>
      </c>
      <c r="AV64" s="339">
        <f t="shared" si="105"/>
        <v>0</v>
      </c>
      <c r="AW64" s="339">
        <f t="shared" si="106"/>
        <v>0</v>
      </c>
      <c r="AX64" s="339">
        <f t="shared" si="107"/>
        <v>0</v>
      </c>
      <c r="AY64" s="339">
        <f t="shared" si="108"/>
        <v>0</v>
      </c>
      <c r="AZ64" s="339">
        <f t="shared" si="109"/>
        <v>0</v>
      </c>
      <c r="BA64" s="58">
        <v>0</v>
      </c>
      <c r="BB64" s="58">
        <v>0</v>
      </c>
      <c r="BC64" s="58">
        <v>0</v>
      </c>
      <c r="BD64" s="58">
        <v>0</v>
      </c>
      <c r="BE64" s="58">
        <v>0</v>
      </c>
      <c r="BF64" s="58">
        <v>0</v>
      </c>
      <c r="BG64" s="58">
        <v>0</v>
      </c>
      <c r="BH64" s="58">
        <v>0</v>
      </c>
      <c r="BI64" s="58">
        <v>0</v>
      </c>
      <c r="BJ64" s="58">
        <v>0</v>
      </c>
      <c r="BK64" s="58">
        <v>0</v>
      </c>
      <c r="BL64" s="58">
        <v>0</v>
      </c>
      <c r="BM64" s="58">
        <v>0</v>
      </c>
      <c r="BN64" s="58">
        <v>0</v>
      </c>
      <c r="BO64" s="58">
        <v>0</v>
      </c>
      <c r="BP64" s="58">
        <v>0</v>
      </c>
      <c r="BQ64" s="58">
        <v>0</v>
      </c>
      <c r="BR64" s="58">
        <v>0</v>
      </c>
      <c r="BS64" s="58">
        <v>0</v>
      </c>
      <c r="BT64" s="58">
        <v>0</v>
      </c>
      <c r="BU64" s="58">
        <v>0</v>
      </c>
      <c r="BV64" s="58">
        <v>0</v>
      </c>
      <c r="BW64" s="58">
        <v>0</v>
      </c>
      <c r="BX64" s="58">
        <v>0</v>
      </c>
      <c r="BY64" s="58">
        <v>0</v>
      </c>
      <c r="BZ64" s="58">
        <v>0</v>
      </c>
      <c r="CA64" s="58">
        <v>0</v>
      </c>
      <c r="CB64" s="58">
        <v>0</v>
      </c>
      <c r="CC64" s="58">
        <v>0</v>
      </c>
      <c r="CD64" s="58">
        <v>0</v>
      </c>
      <c r="CE64" s="58">
        <v>0</v>
      </c>
      <c r="CF64" s="58">
        <v>0</v>
      </c>
      <c r="CG64" s="58">
        <v>0</v>
      </c>
      <c r="CH64" s="58">
        <f t="shared" si="84"/>
        <v>0</v>
      </c>
      <c r="CI64" s="58">
        <v>0</v>
      </c>
      <c r="CJ64" s="58">
        <f t="shared" si="93"/>
        <v>0</v>
      </c>
      <c r="CK64" s="152" t="s">
        <v>298</v>
      </c>
    </row>
    <row r="65" spans="1:89" ht="51.75" x14ac:dyDescent="0.25">
      <c r="A65" s="214" t="s">
        <v>231</v>
      </c>
      <c r="B65" s="57" t="s">
        <v>990</v>
      </c>
      <c r="C65" s="195" t="s">
        <v>991</v>
      </c>
      <c r="D65" s="133">
        <v>13.21552061</v>
      </c>
      <c r="E65" s="339">
        <f t="shared" si="94"/>
        <v>0</v>
      </c>
      <c r="F65" s="339">
        <f t="shared" si="95"/>
        <v>0</v>
      </c>
      <c r="G65" s="339">
        <f t="shared" si="96"/>
        <v>0</v>
      </c>
      <c r="H65" s="339">
        <f t="shared" si="97"/>
        <v>0</v>
      </c>
      <c r="I65" s="339">
        <f t="shared" si="98"/>
        <v>0</v>
      </c>
      <c r="J65" s="339">
        <f t="shared" si="99"/>
        <v>0</v>
      </c>
      <c r="K65" s="339">
        <f t="shared" si="100"/>
        <v>0</v>
      </c>
      <c r="L65" s="339">
        <f t="shared" si="101"/>
        <v>0</v>
      </c>
      <c r="M65" s="58">
        <v>0</v>
      </c>
      <c r="N65" s="58">
        <v>0</v>
      </c>
      <c r="O65" s="58">
        <v>0</v>
      </c>
      <c r="P65" s="58">
        <v>0</v>
      </c>
      <c r="Q65" s="58">
        <v>0</v>
      </c>
      <c r="R65" s="58">
        <v>0</v>
      </c>
      <c r="S65" s="58">
        <v>0</v>
      </c>
      <c r="T65" s="58">
        <v>0</v>
      </c>
      <c r="U65" s="58">
        <v>0</v>
      </c>
      <c r="V65" s="58">
        <v>0</v>
      </c>
      <c r="W65" s="58">
        <v>0</v>
      </c>
      <c r="X65" s="58">
        <v>0</v>
      </c>
      <c r="Y65" s="58">
        <v>0</v>
      </c>
      <c r="Z65" s="58">
        <v>0</v>
      </c>
      <c r="AA65" s="58">
        <v>0</v>
      </c>
      <c r="AB65" s="58">
        <v>0</v>
      </c>
      <c r="AC65" s="58">
        <v>0</v>
      </c>
      <c r="AD65" s="58">
        <v>0</v>
      </c>
      <c r="AE65" s="58">
        <v>0</v>
      </c>
      <c r="AF65" s="58">
        <v>0</v>
      </c>
      <c r="AG65" s="58">
        <v>0</v>
      </c>
      <c r="AH65" s="58">
        <v>0</v>
      </c>
      <c r="AI65" s="58">
        <v>0</v>
      </c>
      <c r="AJ65" s="58">
        <v>0</v>
      </c>
      <c r="AK65" s="58">
        <v>0</v>
      </c>
      <c r="AL65" s="58">
        <v>0</v>
      </c>
      <c r="AM65" s="58">
        <v>0</v>
      </c>
      <c r="AN65" s="58">
        <v>0</v>
      </c>
      <c r="AO65" s="58">
        <v>0</v>
      </c>
      <c r="AP65" s="58">
        <v>0</v>
      </c>
      <c r="AQ65" s="58">
        <v>0</v>
      </c>
      <c r="AR65" s="58">
        <v>0</v>
      </c>
      <c r="AS65" s="339">
        <f t="shared" si="102"/>
        <v>0</v>
      </c>
      <c r="AT65" s="339">
        <f t="shared" si="103"/>
        <v>0</v>
      </c>
      <c r="AU65" s="339">
        <f t="shared" si="104"/>
        <v>0</v>
      </c>
      <c r="AV65" s="339">
        <f t="shared" si="105"/>
        <v>0</v>
      </c>
      <c r="AW65" s="339">
        <f t="shared" si="106"/>
        <v>0</v>
      </c>
      <c r="AX65" s="339">
        <f t="shared" si="107"/>
        <v>0</v>
      </c>
      <c r="AY65" s="339">
        <f t="shared" si="108"/>
        <v>0</v>
      </c>
      <c r="AZ65" s="339">
        <f t="shared" si="109"/>
        <v>0</v>
      </c>
      <c r="BA65" s="58">
        <v>0</v>
      </c>
      <c r="BB65" s="58">
        <v>0</v>
      </c>
      <c r="BC65" s="58">
        <v>0</v>
      </c>
      <c r="BD65" s="58">
        <v>0</v>
      </c>
      <c r="BE65" s="58">
        <v>0</v>
      </c>
      <c r="BF65" s="58">
        <v>0</v>
      </c>
      <c r="BG65" s="58">
        <v>0</v>
      </c>
      <c r="BH65" s="58">
        <v>0</v>
      </c>
      <c r="BI65" s="58">
        <v>0</v>
      </c>
      <c r="BJ65" s="58">
        <v>0</v>
      </c>
      <c r="BK65" s="58">
        <v>0</v>
      </c>
      <c r="BL65" s="58">
        <v>0</v>
      </c>
      <c r="BM65" s="58">
        <v>0</v>
      </c>
      <c r="BN65" s="58">
        <v>0</v>
      </c>
      <c r="BO65" s="58">
        <v>0</v>
      </c>
      <c r="BP65" s="58">
        <v>0</v>
      </c>
      <c r="BQ65" s="58">
        <v>0</v>
      </c>
      <c r="BR65" s="58">
        <v>0</v>
      </c>
      <c r="BS65" s="58">
        <v>0</v>
      </c>
      <c r="BT65" s="58">
        <v>0</v>
      </c>
      <c r="BU65" s="58">
        <v>0</v>
      </c>
      <c r="BV65" s="58">
        <v>0</v>
      </c>
      <c r="BW65" s="58">
        <v>0</v>
      </c>
      <c r="BX65" s="58">
        <v>0</v>
      </c>
      <c r="BY65" s="58">
        <v>0</v>
      </c>
      <c r="BZ65" s="58">
        <v>0</v>
      </c>
      <c r="CA65" s="58">
        <v>0</v>
      </c>
      <c r="CB65" s="58">
        <v>0</v>
      </c>
      <c r="CC65" s="58">
        <v>0</v>
      </c>
      <c r="CD65" s="58">
        <v>0</v>
      </c>
      <c r="CE65" s="58">
        <v>0</v>
      </c>
      <c r="CF65" s="58">
        <v>0</v>
      </c>
      <c r="CG65" s="58">
        <v>0</v>
      </c>
      <c r="CH65" s="58">
        <f t="shared" si="84"/>
        <v>0</v>
      </c>
      <c r="CI65" s="58">
        <v>0</v>
      </c>
      <c r="CJ65" s="58">
        <f t="shared" si="93"/>
        <v>0</v>
      </c>
      <c r="CK65" s="152" t="s">
        <v>298</v>
      </c>
    </row>
    <row r="66" spans="1:89" ht="51.75" x14ac:dyDescent="0.25">
      <c r="A66" s="214" t="s">
        <v>231</v>
      </c>
      <c r="B66" s="57" t="s">
        <v>992</v>
      </c>
      <c r="C66" s="195" t="s">
        <v>993</v>
      </c>
      <c r="D66" s="133">
        <v>13.170665600000001</v>
      </c>
      <c r="E66" s="339">
        <f t="shared" si="94"/>
        <v>0</v>
      </c>
      <c r="F66" s="339">
        <f t="shared" si="95"/>
        <v>0</v>
      </c>
      <c r="G66" s="339">
        <f t="shared" si="96"/>
        <v>0</v>
      </c>
      <c r="H66" s="339">
        <f t="shared" si="97"/>
        <v>0</v>
      </c>
      <c r="I66" s="339">
        <f t="shared" si="98"/>
        <v>0</v>
      </c>
      <c r="J66" s="339">
        <f t="shared" si="99"/>
        <v>0</v>
      </c>
      <c r="K66" s="339">
        <f t="shared" si="100"/>
        <v>0</v>
      </c>
      <c r="L66" s="339">
        <f t="shared" si="101"/>
        <v>0</v>
      </c>
      <c r="M66" s="58">
        <v>0</v>
      </c>
      <c r="N66" s="58">
        <v>0</v>
      </c>
      <c r="O66" s="58">
        <v>0</v>
      </c>
      <c r="P66" s="58">
        <v>0</v>
      </c>
      <c r="Q66" s="58">
        <v>0</v>
      </c>
      <c r="R66" s="58">
        <v>0</v>
      </c>
      <c r="S66" s="58">
        <v>0</v>
      </c>
      <c r="T66" s="58">
        <v>0</v>
      </c>
      <c r="U66" s="58">
        <v>0</v>
      </c>
      <c r="V66" s="58">
        <v>0</v>
      </c>
      <c r="W66" s="58">
        <v>0</v>
      </c>
      <c r="X66" s="58">
        <v>0</v>
      </c>
      <c r="Y66" s="58">
        <v>0</v>
      </c>
      <c r="Z66" s="58">
        <v>0</v>
      </c>
      <c r="AA66" s="58">
        <v>0</v>
      </c>
      <c r="AB66" s="58">
        <v>0</v>
      </c>
      <c r="AC66" s="58">
        <v>0</v>
      </c>
      <c r="AD66" s="58">
        <v>0</v>
      </c>
      <c r="AE66" s="58">
        <v>0</v>
      </c>
      <c r="AF66" s="58">
        <v>0</v>
      </c>
      <c r="AG66" s="58">
        <v>0</v>
      </c>
      <c r="AH66" s="58">
        <v>0</v>
      </c>
      <c r="AI66" s="58">
        <v>0</v>
      </c>
      <c r="AJ66" s="58">
        <v>0</v>
      </c>
      <c r="AK66" s="58">
        <v>0</v>
      </c>
      <c r="AL66" s="58">
        <v>0</v>
      </c>
      <c r="AM66" s="58">
        <v>0</v>
      </c>
      <c r="AN66" s="58">
        <v>0</v>
      </c>
      <c r="AO66" s="58">
        <v>0</v>
      </c>
      <c r="AP66" s="58">
        <v>0</v>
      </c>
      <c r="AQ66" s="58">
        <v>0</v>
      </c>
      <c r="AR66" s="58">
        <v>0</v>
      </c>
      <c r="AS66" s="339">
        <f t="shared" si="102"/>
        <v>0</v>
      </c>
      <c r="AT66" s="339">
        <f t="shared" si="103"/>
        <v>0</v>
      </c>
      <c r="AU66" s="339">
        <f t="shared" si="104"/>
        <v>0</v>
      </c>
      <c r="AV66" s="339">
        <f t="shared" si="105"/>
        <v>0</v>
      </c>
      <c r="AW66" s="339">
        <f t="shared" si="106"/>
        <v>0</v>
      </c>
      <c r="AX66" s="339">
        <f t="shared" si="107"/>
        <v>0</v>
      </c>
      <c r="AY66" s="339">
        <f t="shared" si="108"/>
        <v>0</v>
      </c>
      <c r="AZ66" s="339">
        <f t="shared" si="109"/>
        <v>0</v>
      </c>
      <c r="BA66" s="58">
        <v>0</v>
      </c>
      <c r="BB66" s="58">
        <v>0</v>
      </c>
      <c r="BC66" s="58">
        <v>0</v>
      </c>
      <c r="BD66" s="58">
        <v>0</v>
      </c>
      <c r="BE66" s="58">
        <v>0</v>
      </c>
      <c r="BF66" s="58">
        <v>0</v>
      </c>
      <c r="BG66" s="58">
        <v>0</v>
      </c>
      <c r="BH66" s="58">
        <v>0</v>
      </c>
      <c r="BI66" s="58">
        <v>0</v>
      </c>
      <c r="BJ66" s="58">
        <v>0</v>
      </c>
      <c r="BK66" s="58">
        <v>0</v>
      </c>
      <c r="BL66" s="58">
        <v>0</v>
      </c>
      <c r="BM66" s="58">
        <v>0</v>
      </c>
      <c r="BN66" s="58">
        <v>0</v>
      </c>
      <c r="BO66" s="58">
        <v>0</v>
      </c>
      <c r="BP66" s="58">
        <v>0</v>
      </c>
      <c r="BQ66" s="58">
        <v>0</v>
      </c>
      <c r="BR66" s="58">
        <v>0</v>
      </c>
      <c r="BS66" s="58">
        <v>0</v>
      </c>
      <c r="BT66" s="58">
        <v>0</v>
      </c>
      <c r="BU66" s="58">
        <v>0</v>
      </c>
      <c r="BV66" s="58">
        <v>0</v>
      </c>
      <c r="BW66" s="58">
        <v>0</v>
      </c>
      <c r="BX66" s="58">
        <v>0</v>
      </c>
      <c r="BY66" s="58">
        <v>0</v>
      </c>
      <c r="BZ66" s="58">
        <v>0</v>
      </c>
      <c r="CA66" s="58">
        <v>0</v>
      </c>
      <c r="CB66" s="58">
        <v>0</v>
      </c>
      <c r="CC66" s="58">
        <v>0</v>
      </c>
      <c r="CD66" s="58">
        <v>0</v>
      </c>
      <c r="CE66" s="58">
        <v>0</v>
      </c>
      <c r="CF66" s="58">
        <v>0</v>
      </c>
      <c r="CG66" s="58">
        <v>0</v>
      </c>
      <c r="CH66" s="58">
        <f t="shared" si="84"/>
        <v>0</v>
      </c>
      <c r="CI66" s="58">
        <v>0</v>
      </c>
      <c r="CJ66" s="58">
        <f t="shared" si="93"/>
        <v>0</v>
      </c>
      <c r="CK66" s="152" t="s">
        <v>298</v>
      </c>
    </row>
    <row r="67" spans="1:89" ht="51.75" x14ac:dyDescent="0.25">
      <c r="A67" s="214" t="s">
        <v>231</v>
      </c>
      <c r="B67" s="57" t="s">
        <v>994</v>
      </c>
      <c r="C67" s="195" t="s">
        <v>995</v>
      </c>
      <c r="D67" s="133">
        <v>13.170665600000001</v>
      </c>
      <c r="E67" s="339">
        <f t="shared" si="94"/>
        <v>0</v>
      </c>
      <c r="F67" s="339">
        <f t="shared" si="95"/>
        <v>0</v>
      </c>
      <c r="G67" s="339">
        <f t="shared" si="96"/>
        <v>0</v>
      </c>
      <c r="H67" s="339">
        <f t="shared" si="97"/>
        <v>0</v>
      </c>
      <c r="I67" s="339">
        <f t="shared" si="98"/>
        <v>0</v>
      </c>
      <c r="J67" s="339">
        <f t="shared" si="99"/>
        <v>0</v>
      </c>
      <c r="K67" s="339">
        <f t="shared" si="100"/>
        <v>0</v>
      </c>
      <c r="L67" s="339">
        <f t="shared" si="101"/>
        <v>0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0</v>
      </c>
      <c r="Z67" s="58">
        <v>0</v>
      </c>
      <c r="AA67" s="58">
        <v>0</v>
      </c>
      <c r="AB67" s="58">
        <v>0</v>
      </c>
      <c r="AC67" s="58">
        <v>0</v>
      </c>
      <c r="AD67" s="58">
        <v>0</v>
      </c>
      <c r="AE67" s="58">
        <v>0</v>
      </c>
      <c r="AF67" s="58">
        <v>0</v>
      </c>
      <c r="AG67" s="58">
        <v>0</v>
      </c>
      <c r="AH67" s="58">
        <v>0</v>
      </c>
      <c r="AI67" s="58">
        <v>0</v>
      </c>
      <c r="AJ67" s="58">
        <v>0</v>
      </c>
      <c r="AK67" s="58">
        <v>0</v>
      </c>
      <c r="AL67" s="58">
        <v>0</v>
      </c>
      <c r="AM67" s="58">
        <v>0</v>
      </c>
      <c r="AN67" s="58">
        <v>0</v>
      </c>
      <c r="AO67" s="58">
        <v>0</v>
      </c>
      <c r="AP67" s="58">
        <v>0</v>
      </c>
      <c r="AQ67" s="58">
        <v>0</v>
      </c>
      <c r="AR67" s="58">
        <v>0</v>
      </c>
      <c r="AS67" s="339">
        <f t="shared" si="102"/>
        <v>0</v>
      </c>
      <c r="AT67" s="339">
        <f t="shared" si="103"/>
        <v>0</v>
      </c>
      <c r="AU67" s="339">
        <f t="shared" si="104"/>
        <v>0</v>
      </c>
      <c r="AV67" s="339">
        <f t="shared" si="105"/>
        <v>0</v>
      </c>
      <c r="AW67" s="339">
        <f t="shared" si="106"/>
        <v>0</v>
      </c>
      <c r="AX67" s="339">
        <f t="shared" si="107"/>
        <v>0</v>
      </c>
      <c r="AY67" s="339">
        <f t="shared" si="108"/>
        <v>0</v>
      </c>
      <c r="AZ67" s="339">
        <f t="shared" si="109"/>
        <v>0</v>
      </c>
      <c r="BA67" s="58">
        <v>0</v>
      </c>
      <c r="BB67" s="58">
        <v>0</v>
      </c>
      <c r="BC67" s="58">
        <v>0</v>
      </c>
      <c r="BD67" s="58">
        <v>0</v>
      </c>
      <c r="BE67" s="58">
        <v>0</v>
      </c>
      <c r="BF67" s="58">
        <v>0</v>
      </c>
      <c r="BG67" s="58">
        <v>0</v>
      </c>
      <c r="BH67" s="58">
        <v>0</v>
      </c>
      <c r="BI67" s="58">
        <v>0</v>
      </c>
      <c r="BJ67" s="58">
        <v>0</v>
      </c>
      <c r="BK67" s="58">
        <v>0</v>
      </c>
      <c r="BL67" s="58">
        <v>0</v>
      </c>
      <c r="BM67" s="58">
        <v>0</v>
      </c>
      <c r="BN67" s="58">
        <v>0</v>
      </c>
      <c r="BO67" s="58">
        <v>0</v>
      </c>
      <c r="BP67" s="58">
        <v>0</v>
      </c>
      <c r="BQ67" s="58">
        <v>0</v>
      </c>
      <c r="BR67" s="58">
        <v>0</v>
      </c>
      <c r="BS67" s="58">
        <v>0</v>
      </c>
      <c r="BT67" s="58">
        <v>0</v>
      </c>
      <c r="BU67" s="58">
        <v>0</v>
      </c>
      <c r="BV67" s="58">
        <v>0</v>
      </c>
      <c r="BW67" s="58">
        <v>0</v>
      </c>
      <c r="BX67" s="58">
        <v>0</v>
      </c>
      <c r="BY67" s="58">
        <v>0</v>
      </c>
      <c r="BZ67" s="58">
        <v>0</v>
      </c>
      <c r="CA67" s="58">
        <v>0</v>
      </c>
      <c r="CB67" s="58">
        <v>0</v>
      </c>
      <c r="CC67" s="58">
        <v>0</v>
      </c>
      <c r="CD67" s="58">
        <v>0</v>
      </c>
      <c r="CE67" s="58">
        <v>0</v>
      </c>
      <c r="CF67" s="58">
        <v>0</v>
      </c>
      <c r="CG67" s="58">
        <v>0</v>
      </c>
      <c r="CH67" s="58">
        <f t="shared" si="84"/>
        <v>0</v>
      </c>
      <c r="CI67" s="58">
        <v>0</v>
      </c>
      <c r="CJ67" s="58">
        <f t="shared" si="93"/>
        <v>0</v>
      </c>
      <c r="CK67" s="152" t="s">
        <v>298</v>
      </c>
    </row>
    <row r="68" spans="1:89" ht="51.75" x14ac:dyDescent="0.25">
      <c r="A68" s="214" t="s">
        <v>231</v>
      </c>
      <c r="B68" s="57" t="s">
        <v>996</v>
      </c>
      <c r="C68" s="195" t="s">
        <v>997</v>
      </c>
      <c r="D68" s="133">
        <v>13.21552061</v>
      </c>
      <c r="E68" s="339">
        <f t="shared" si="94"/>
        <v>0</v>
      </c>
      <c r="F68" s="339">
        <f t="shared" si="95"/>
        <v>0</v>
      </c>
      <c r="G68" s="339">
        <f t="shared" si="96"/>
        <v>0</v>
      </c>
      <c r="H68" s="339">
        <f t="shared" si="97"/>
        <v>0</v>
      </c>
      <c r="I68" s="339">
        <f t="shared" si="98"/>
        <v>0</v>
      </c>
      <c r="J68" s="339">
        <f t="shared" si="99"/>
        <v>0</v>
      </c>
      <c r="K68" s="339">
        <f t="shared" si="100"/>
        <v>0</v>
      </c>
      <c r="L68" s="339">
        <f t="shared" si="101"/>
        <v>0</v>
      </c>
      <c r="M68" s="58">
        <v>0</v>
      </c>
      <c r="N68" s="58">
        <v>0</v>
      </c>
      <c r="O68" s="58">
        <v>0</v>
      </c>
      <c r="P68" s="58">
        <v>0</v>
      </c>
      <c r="Q68" s="58">
        <v>0</v>
      </c>
      <c r="R68" s="58">
        <v>0</v>
      </c>
      <c r="S68" s="58">
        <v>0</v>
      </c>
      <c r="T68" s="58">
        <v>0</v>
      </c>
      <c r="U68" s="58">
        <v>0</v>
      </c>
      <c r="V68" s="58">
        <v>0</v>
      </c>
      <c r="W68" s="58">
        <v>0</v>
      </c>
      <c r="X68" s="58">
        <v>0</v>
      </c>
      <c r="Y68" s="58">
        <v>0</v>
      </c>
      <c r="Z68" s="58">
        <v>0</v>
      </c>
      <c r="AA68" s="58">
        <v>0</v>
      </c>
      <c r="AB68" s="58">
        <v>0</v>
      </c>
      <c r="AC68" s="58">
        <v>0</v>
      </c>
      <c r="AD68" s="58">
        <v>0</v>
      </c>
      <c r="AE68" s="58">
        <v>0</v>
      </c>
      <c r="AF68" s="58">
        <v>0</v>
      </c>
      <c r="AG68" s="58">
        <v>0</v>
      </c>
      <c r="AH68" s="58">
        <v>0</v>
      </c>
      <c r="AI68" s="58">
        <v>0</v>
      </c>
      <c r="AJ68" s="58">
        <v>0</v>
      </c>
      <c r="AK68" s="58">
        <v>0</v>
      </c>
      <c r="AL68" s="58">
        <v>0</v>
      </c>
      <c r="AM68" s="58">
        <v>0</v>
      </c>
      <c r="AN68" s="58">
        <v>0</v>
      </c>
      <c r="AO68" s="58">
        <v>0</v>
      </c>
      <c r="AP68" s="58">
        <v>0</v>
      </c>
      <c r="AQ68" s="58">
        <v>0</v>
      </c>
      <c r="AR68" s="58">
        <v>0</v>
      </c>
      <c r="AS68" s="339">
        <f t="shared" si="102"/>
        <v>0</v>
      </c>
      <c r="AT68" s="339">
        <f t="shared" si="103"/>
        <v>0</v>
      </c>
      <c r="AU68" s="339">
        <f t="shared" si="104"/>
        <v>0</v>
      </c>
      <c r="AV68" s="339">
        <f t="shared" si="105"/>
        <v>0</v>
      </c>
      <c r="AW68" s="339">
        <f t="shared" si="106"/>
        <v>0</v>
      </c>
      <c r="AX68" s="339">
        <f t="shared" si="107"/>
        <v>0</v>
      </c>
      <c r="AY68" s="339">
        <f t="shared" si="108"/>
        <v>0</v>
      </c>
      <c r="AZ68" s="339">
        <f t="shared" si="109"/>
        <v>0</v>
      </c>
      <c r="BA68" s="58">
        <v>0</v>
      </c>
      <c r="BB68" s="58">
        <v>0</v>
      </c>
      <c r="BC68" s="58">
        <v>0</v>
      </c>
      <c r="BD68" s="58">
        <v>0</v>
      </c>
      <c r="BE68" s="58">
        <v>0</v>
      </c>
      <c r="BF68" s="58">
        <v>0</v>
      </c>
      <c r="BG68" s="58">
        <v>0</v>
      </c>
      <c r="BH68" s="58">
        <v>0</v>
      </c>
      <c r="BI68" s="58">
        <v>0</v>
      </c>
      <c r="BJ68" s="58">
        <v>0</v>
      </c>
      <c r="BK68" s="58">
        <v>0</v>
      </c>
      <c r="BL68" s="58">
        <v>0</v>
      </c>
      <c r="BM68" s="58">
        <v>0</v>
      </c>
      <c r="BN68" s="58">
        <v>0</v>
      </c>
      <c r="BO68" s="58">
        <v>0</v>
      </c>
      <c r="BP68" s="58">
        <v>0</v>
      </c>
      <c r="BQ68" s="58">
        <v>0</v>
      </c>
      <c r="BR68" s="58">
        <v>0</v>
      </c>
      <c r="BS68" s="58">
        <v>0</v>
      </c>
      <c r="BT68" s="58">
        <v>0</v>
      </c>
      <c r="BU68" s="58">
        <v>0</v>
      </c>
      <c r="BV68" s="58">
        <v>0</v>
      </c>
      <c r="BW68" s="58">
        <v>0</v>
      </c>
      <c r="BX68" s="58">
        <v>0</v>
      </c>
      <c r="BY68" s="58">
        <v>0</v>
      </c>
      <c r="BZ68" s="58">
        <v>0</v>
      </c>
      <c r="CA68" s="58">
        <v>0</v>
      </c>
      <c r="CB68" s="58">
        <v>0</v>
      </c>
      <c r="CC68" s="58">
        <v>0</v>
      </c>
      <c r="CD68" s="58">
        <v>0</v>
      </c>
      <c r="CE68" s="58">
        <v>0</v>
      </c>
      <c r="CF68" s="58">
        <v>0</v>
      </c>
      <c r="CG68" s="58">
        <v>0</v>
      </c>
      <c r="CH68" s="58">
        <f t="shared" si="84"/>
        <v>0</v>
      </c>
      <c r="CI68" s="58">
        <v>0</v>
      </c>
      <c r="CJ68" s="58">
        <f t="shared" si="93"/>
        <v>0</v>
      </c>
      <c r="CK68" s="152" t="s">
        <v>298</v>
      </c>
    </row>
    <row r="69" spans="1:89" ht="51.75" x14ac:dyDescent="0.25">
      <c r="A69" s="214" t="s">
        <v>231</v>
      </c>
      <c r="B69" s="57" t="s">
        <v>998</v>
      </c>
      <c r="C69" s="195" t="s">
        <v>999</v>
      </c>
      <c r="D69" s="133">
        <v>13.170665600000001</v>
      </c>
      <c r="E69" s="339">
        <f t="shared" si="94"/>
        <v>0</v>
      </c>
      <c r="F69" s="339">
        <f t="shared" si="95"/>
        <v>0</v>
      </c>
      <c r="G69" s="339">
        <f t="shared" si="96"/>
        <v>0</v>
      </c>
      <c r="H69" s="339">
        <f t="shared" si="97"/>
        <v>0</v>
      </c>
      <c r="I69" s="339">
        <f t="shared" si="98"/>
        <v>0</v>
      </c>
      <c r="J69" s="339">
        <f t="shared" si="99"/>
        <v>0</v>
      </c>
      <c r="K69" s="339">
        <f t="shared" si="100"/>
        <v>0</v>
      </c>
      <c r="L69" s="339">
        <f t="shared" si="101"/>
        <v>0</v>
      </c>
      <c r="M69" s="58">
        <v>0</v>
      </c>
      <c r="N69" s="58">
        <v>0</v>
      </c>
      <c r="O69" s="58">
        <v>0</v>
      </c>
      <c r="P69" s="58">
        <v>0</v>
      </c>
      <c r="Q69" s="58">
        <v>0</v>
      </c>
      <c r="R69" s="58">
        <v>0</v>
      </c>
      <c r="S69" s="58">
        <v>0</v>
      </c>
      <c r="T69" s="58">
        <v>0</v>
      </c>
      <c r="U69" s="58">
        <v>0</v>
      </c>
      <c r="V69" s="58">
        <v>0</v>
      </c>
      <c r="W69" s="58">
        <v>0</v>
      </c>
      <c r="X69" s="58">
        <v>0</v>
      </c>
      <c r="Y69" s="58">
        <v>0</v>
      </c>
      <c r="Z69" s="58">
        <v>0</v>
      </c>
      <c r="AA69" s="58">
        <v>0</v>
      </c>
      <c r="AB69" s="58">
        <v>0</v>
      </c>
      <c r="AC69" s="58">
        <v>0</v>
      </c>
      <c r="AD69" s="58">
        <v>0</v>
      </c>
      <c r="AE69" s="58">
        <v>0</v>
      </c>
      <c r="AF69" s="58">
        <v>0</v>
      </c>
      <c r="AG69" s="58">
        <v>0</v>
      </c>
      <c r="AH69" s="58">
        <v>0</v>
      </c>
      <c r="AI69" s="58">
        <v>0</v>
      </c>
      <c r="AJ69" s="58">
        <v>0</v>
      </c>
      <c r="AK69" s="58">
        <v>0</v>
      </c>
      <c r="AL69" s="58">
        <v>0</v>
      </c>
      <c r="AM69" s="58">
        <v>0</v>
      </c>
      <c r="AN69" s="58">
        <v>0</v>
      </c>
      <c r="AO69" s="58">
        <v>0</v>
      </c>
      <c r="AP69" s="58">
        <v>0</v>
      </c>
      <c r="AQ69" s="58">
        <v>0</v>
      </c>
      <c r="AR69" s="58">
        <v>0</v>
      </c>
      <c r="AS69" s="339">
        <f t="shared" si="102"/>
        <v>0</v>
      </c>
      <c r="AT69" s="339">
        <f t="shared" si="103"/>
        <v>0</v>
      </c>
      <c r="AU69" s="339">
        <f t="shared" si="104"/>
        <v>0</v>
      </c>
      <c r="AV69" s="339">
        <f t="shared" si="105"/>
        <v>0</v>
      </c>
      <c r="AW69" s="339">
        <f t="shared" si="106"/>
        <v>0</v>
      </c>
      <c r="AX69" s="339">
        <f t="shared" si="107"/>
        <v>0</v>
      </c>
      <c r="AY69" s="339">
        <f t="shared" si="108"/>
        <v>0</v>
      </c>
      <c r="AZ69" s="339">
        <f t="shared" si="109"/>
        <v>0</v>
      </c>
      <c r="BA69" s="58">
        <v>0</v>
      </c>
      <c r="BB69" s="58">
        <v>0</v>
      </c>
      <c r="BC69" s="58">
        <v>0</v>
      </c>
      <c r="BD69" s="58">
        <v>0</v>
      </c>
      <c r="BE69" s="58">
        <v>0</v>
      </c>
      <c r="BF69" s="58">
        <v>0</v>
      </c>
      <c r="BG69" s="58">
        <v>0</v>
      </c>
      <c r="BH69" s="58">
        <v>0</v>
      </c>
      <c r="BI69" s="58">
        <v>0</v>
      </c>
      <c r="BJ69" s="58">
        <v>0</v>
      </c>
      <c r="BK69" s="58">
        <v>0</v>
      </c>
      <c r="BL69" s="58">
        <v>0</v>
      </c>
      <c r="BM69" s="58">
        <v>0</v>
      </c>
      <c r="BN69" s="58">
        <v>0</v>
      </c>
      <c r="BO69" s="58">
        <v>0</v>
      </c>
      <c r="BP69" s="58">
        <v>0</v>
      </c>
      <c r="BQ69" s="58">
        <v>0</v>
      </c>
      <c r="BR69" s="58">
        <v>0</v>
      </c>
      <c r="BS69" s="58">
        <v>0</v>
      </c>
      <c r="BT69" s="58">
        <v>0</v>
      </c>
      <c r="BU69" s="58">
        <v>0</v>
      </c>
      <c r="BV69" s="58">
        <v>0</v>
      </c>
      <c r="BW69" s="58">
        <v>0</v>
      </c>
      <c r="BX69" s="58">
        <v>0</v>
      </c>
      <c r="BY69" s="58">
        <v>0</v>
      </c>
      <c r="BZ69" s="58">
        <v>0</v>
      </c>
      <c r="CA69" s="58">
        <v>0</v>
      </c>
      <c r="CB69" s="58">
        <v>0</v>
      </c>
      <c r="CC69" s="58">
        <v>0</v>
      </c>
      <c r="CD69" s="58">
        <v>0</v>
      </c>
      <c r="CE69" s="58">
        <v>0</v>
      </c>
      <c r="CF69" s="58">
        <v>0</v>
      </c>
      <c r="CG69" s="58">
        <v>0</v>
      </c>
      <c r="CH69" s="58">
        <f t="shared" si="84"/>
        <v>0</v>
      </c>
      <c r="CI69" s="58">
        <v>0</v>
      </c>
      <c r="CJ69" s="58">
        <f t="shared" si="93"/>
        <v>0</v>
      </c>
      <c r="CK69" s="152" t="s">
        <v>298</v>
      </c>
    </row>
    <row r="70" spans="1:89" ht="51.75" x14ac:dyDescent="0.25">
      <c r="A70" s="214" t="s">
        <v>231</v>
      </c>
      <c r="B70" s="57" t="s">
        <v>1000</v>
      </c>
      <c r="C70" s="195" t="s">
        <v>1001</v>
      </c>
      <c r="D70" s="133">
        <v>2.4550967400000001</v>
      </c>
      <c r="E70" s="339">
        <f t="shared" si="94"/>
        <v>0</v>
      </c>
      <c r="F70" s="339">
        <f t="shared" si="95"/>
        <v>0</v>
      </c>
      <c r="G70" s="339">
        <f t="shared" si="96"/>
        <v>0</v>
      </c>
      <c r="H70" s="339">
        <f t="shared" si="97"/>
        <v>0</v>
      </c>
      <c r="I70" s="339">
        <f t="shared" si="98"/>
        <v>0</v>
      </c>
      <c r="J70" s="339">
        <f t="shared" si="99"/>
        <v>0</v>
      </c>
      <c r="K70" s="339">
        <f t="shared" si="100"/>
        <v>0</v>
      </c>
      <c r="L70" s="339">
        <f t="shared" si="101"/>
        <v>0</v>
      </c>
      <c r="M70" s="58">
        <v>0</v>
      </c>
      <c r="N70" s="58">
        <v>0</v>
      </c>
      <c r="O70" s="58">
        <v>0</v>
      </c>
      <c r="P70" s="58">
        <v>0</v>
      </c>
      <c r="Q70" s="58">
        <v>0</v>
      </c>
      <c r="R70" s="58">
        <v>0</v>
      </c>
      <c r="S70" s="58">
        <v>0</v>
      </c>
      <c r="T70" s="58">
        <v>0</v>
      </c>
      <c r="U70" s="58">
        <v>0</v>
      </c>
      <c r="V70" s="58">
        <v>0</v>
      </c>
      <c r="W70" s="58">
        <v>0</v>
      </c>
      <c r="X70" s="58">
        <v>0</v>
      </c>
      <c r="Y70" s="58">
        <v>0</v>
      </c>
      <c r="Z70" s="58">
        <v>0</v>
      </c>
      <c r="AA70" s="58">
        <v>0</v>
      </c>
      <c r="AB70" s="58">
        <v>0</v>
      </c>
      <c r="AC70" s="58">
        <v>0</v>
      </c>
      <c r="AD70" s="58">
        <v>0</v>
      </c>
      <c r="AE70" s="58">
        <v>0</v>
      </c>
      <c r="AF70" s="58">
        <v>0</v>
      </c>
      <c r="AG70" s="58">
        <v>0</v>
      </c>
      <c r="AH70" s="58">
        <v>0</v>
      </c>
      <c r="AI70" s="58">
        <v>0</v>
      </c>
      <c r="AJ70" s="58">
        <v>0</v>
      </c>
      <c r="AK70" s="58">
        <v>0</v>
      </c>
      <c r="AL70" s="58">
        <v>0</v>
      </c>
      <c r="AM70" s="58">
        <v>0</v>
      </c>
      <c r="AN70" s="58">
        <v>0</v>
      </c>
      <c r="AO70" s="58">
        <v>0</v>
      </c>
      <c r="AP70" s="58">
        <v>0</v>
      </c>
      <c r="AQ70" s="58">
        <v>0</v>
      </c>
      <c r="AR70" s="58">
        <v>0</v>
      </c>
      <c r="AS70" s="339">
        <f t="shared" si="102"/>
        <v>0</v>
      </c>
      <c r="AT70" s="339">
        <f t="shared" si="103"/>
        <v>0</v>
      </c>
      <c r="AU70" s="339">
        <f t="shared" si="104"/>
        <v>0</v>
      </c>
      <c r="AV70" s="339">
        <f t="shared" si="105"/>
        <v>0</v>
      </c>
      <c r="AW70" s="339">
        <f t="shared" si="106"/>
        <v>0</v>
      </c>
      <c r="AX70" s="339">
        <f t="shared" si="107"/>
        <v>0</v>
      </c>
      <c r="AY70" s="339">
        <f t="shared" si="108"/>
        <v>0</v>
      </c>
      <c r="AZ70" s="339">
        <f t="shared" si="109"/>
        <v>0</v>
      </c>
      <c r="BA70" s="58">
        <v>0</v>
      </c>
      <c r="BB70" s="58">
        <v>0</v>
      </c>
      <c r="BC70" s="58">
        <v>0</v>
      </c>
      <c r="BD70" s="58">
        <v>0</v>
      </c>
      <c r="BE70" s="58">
        <v>0</v>
      </c>
      <c r="BF70" s="58">
        <v>0</v>
      </c>
      <c r="BG70" s="58">
        <v>0</v>
      </c>
      <c r="BH70" s="58">
        <v>0</v>
      </c>
      <c r="BI70" s="58">
        <v>0</v>
      </c>
      <c r="BJ70" s="58">
        <v>0</v>
      </c>
      <c r="BK70" s="58">
        <v>0</v>
      </c>
      <c r="BL70" s="58">
        <v>0</v>
      </c>
      <c r="BM70" s="58">
        <v>0</v>
      </c>
      <c r="BN70" s="58">
        <v>0</v>
      </c>
      <c r="BO70" s="58">
        <v>0</v>
      </c>
      <c r="BP70" s="58">
        <v>0</v>
      </c>
      <c r="BQ70" s="58">
        <v>0</v>
      </c>
      <c r="BR70" s="58">
        <v>0</v>
      </c>
      <c r="BS70" s="58">
        <v>0</v>
      </c>
      <c r="BT70" s="58">
        <v>0</v>
      </c>
      <c r="BU70" s="58">
        <v>0</v>
      </c>
      <c r="BV70" s="58">
        <v>0</v>
      </c>
      <c r="BW70" s="58">
        <v>0</v>
      </c>
      <c r="BX70" s="58">
        <v>0</v>
      </c>
      <c r="BY70" s="58">
        <v>0</v>
      </c>
      <c r="BZ70" s="58">
        <v>0</v>
      </c>
      <c r="CA70" s="58">
        <v>0</v>
      </c>
      <c r="CB70" s="58">
        <v>0</v>
      </c>
      <c r="CC70" s="58">
        <v>0</v>
      </c>
      <c r="CD70" s="58">
        <v>0</v>
      </c>
      <c r="CE70" s="58">
        <v>0</v>
      </c>
      <c r="CF70" s="58">
        <v>0</v>
      </c>
      <c r="CG70" s="58">
        <v>0</v>
      </c>
      <c r="CH70" s="58">
        <f t="shared" si="84"/>
        <v>0</v>
      </c>
      <c r="CI70" s="58">
        <v>0</v>
      </c>
      <c r="CJ70" s="58">
        <f t="shared" si="93"/>
        <v>0</v>
      </c>
      <c r="CK70" s="152" t="s">
        <v>298</v>
      </c>
    </row>
    <row r="71" spans="1:89" ht="39" x14ac:dyDescent="0.25">
      <c r="A71" s="214" t="s">
        <v>231</v>
      </c>
      <c r="B71" s="57" t="s">
        <v>1002</v>
      </c>
      <c r="C71" s="195" t="s">
        <v>1003</v>
      </c>
      <c r="D71" s="133">
        <v>2.4550967400000001</v>
      </c>
      <c r="E71" s="339">
        <f t="shared" si="94"/>
        <v>0</v>
      </c>
      <c r="F71" s="339">
        <f t="shared" si="95"/>
        <v>0</v>
      </c>
      <c r="G71" s="339">
        <f t="shared" si="96"/>
        <v>0</v>
      </c>
      <c r="H71" s="339">
        <f t="shared" si="97"/>
        <v>0</v>
      </c>
      <c r="I71" s="339">
        <f t="shared" si="98"/>
        <v>0</v>
      </c>
      <c r="J71" s="339">
        <f t="shared" si="99"/>
        <v>0</v>
      </c>
      <c r="K71" s="339">
        <f t="shared" si="100"/>
        <v>0</v>
      </c>
      <c r="L71" s="339">
        <f t="shared" si="101"/>
        <v>0</v>
      </c>
      <c r="M71" s="58">
        <v>0</v>
      </c>
      <c r="N71" s="58">
        <v>0</v>
      </c>
      <c r="O71" s="58">
        <v>0</v>
      </c>
      <c r="P71" s="58">
        <v>0</v>
      </c>
      <c r="Q71" s="58">
        <v>0</v>
      </c>
      <c r="R71" s="58">
        <v>0</v>
      </c>
      <c r="S71" s="58">
        <v>0</v>
      </c>
      <c r="T71" s="58">
        <v>0</v>
      </c>
      <c r="U71" s="58">
        <v>0</v>
      </c>
      <c r="V71" s="58">
        <v>0</v>
      </c>
      <c r="W71" s="58">
        <v>0</v>
      </c>
      <c r="X71" s="58">
        <v>0</v>
      </c>
      <c r="Y71" s="58">
        <v>0</v>
      </c>
      <c r="Z71" s="58">
        <v>0</v>
      </c>
      <c r="AA71" s="58">
        <v>0</v>
      </c>
      <c r="AB71" s="58">
        <v>0</v>
      </c>
      <c r="AC71" s="58">
        <v>0</v>
      </c>
      <c r="AD71" s="58">
        <v>0</v>
      </c>
      <c r="AE71" s="58">
        <v>0</v>
      </c>
      <c r="AF71" s="58">
        <v>0</v>
      </c>
      <c r="AG71" s="58">
        <v>0</v>
      </c>
      <c r="AH71" s="58">
        <v>0</v>
      </c>
      <c r="AI71" s="58">
        <v>0</v>
      </c>
      <c r="AJ71" s="58">
        <v>0</v>
      </c>
      <c r="AK71" s="58">
        <v>0</v>
      </c>
      <c r="AL71" s="58">
        <v>0</v>
      </c>
      <c r="AM71" s="58">
        <v>0</v>
      </c>
      <c r="AN71" s="58">
        <v>0</v>
      </c>
      <c r="AO71" s="58">
        <v>0</v>
      </c>
      <c r="AP71" s="58">
        <v>0</v>
      </c>
      <c r="AQ71" s="58">
        <v>0</v>
      </c>
      <c r="AR71" s="58">
        <v>0</v>
      </c>
      <c r="AS71" s="339">
        <f t="shared" si="102"/>
        <v>0</v>
      </c>
      <c r="AT71" s="339">
        <f t="shared" si="103"/>
        <v>0</v>
      </c>
      <c r="AU71" s="339">
        <f t="shared" si="104"/>
        <v>0</v>
      </c>
      <c r="AV71" s="339">
        <f t="shared" si="105"/>
        <v>0</v>
      </c>
      <c r="AW71" s="339">
        <f t="shared" si="106"/>
        <v>0</v>
      </c>
      <c r="AX71" s="339">
        <f t="shared" si="107"/>
        <v>0</v>
      </c>
      <c r="AY71" s="339">
        <f t="shared" si="108"/>
        <v>0</v>
      </c>
      <c r="AZ71" s="339">
        <f t="shared" si="109"/>
        <v>0</v>
      </c>
      <c r="BA71" s="58">
        <v>0</v>
      </c>
      <c r="BB71" s="58">
        <v>0</v>
      </c>
      <c r="BC71" s="58">
        <v>0</v>
      </c>
      <c r="BD71" s="58">
        <v>0</v>
      </c>
      <c r="BE71" s="58">
        <v>0</v>
      </c>
      <c r="BF71" s="58">
        <v>0</v>
      </c>
      <c r="BG71" s="58">
        <v>0</v>
      </c>
      <c r="BH71" s="58">
        <v>0</v>
      </c>
      <c r="BI71" s="58">
        <v>0</v>
      </c>
      <c r="BJ71" s="58">
        <v>0</v>
      </c>
      <c r="BK71" s="58">
        <v>0</v>
      </c>
      <c r="BL71" s="58">
        <v>0</v>
      </c>
      <c r="BM71" s="58">
        <v>0</v>
      </c>
      <c r="BN71" s="58">
        <v>0</v>
      </c>
      <c r="BO71" s="58">
        <v>0</v>
      </c>
      <c r="BP71" s="58">
        <v>0</v>
      </c>
      <c r="BQ71" s="58">
        <v>0</v>
      </c>
      <c r="BR71" s="58">
        <v>0</v>
      </c>
      <c r="BS71" s="58">
        <v>0</v>
      </c>
      <c r="BT71" s="58">
        <v>0</v>
      </c>
      <c r="BU71" s="58">
        <v>0</v>
      </c>
      <c r="BV71" s="58">
        <v>0</v>
      </c>
      <c r="BW71" s="58">
        <v>0</v>
      </c>
      <c r="BX71" s="58">
        <v>0</v>
      </c>
      <c r="BY71" s="58">
        <v>0</v>
      </c>
      <c r="BZ71" s="58">
        <v>0</v>
      </c>
      <c r="CA71" s="58">
        <v>0</v>
      </c>
      <c r="CB71" s="58">
        <v>0</v>
      </c>
      <c r="CC71" s="58">
        <v>0</v>
      </c>
      <c r="CD71" s="58">
        <v>0</v>
      </c>
      <c r="CE71" s="58">
        <v>0</v>
      </c>
      <c r="CF71" s="58">
        <v>0</v>
      </c>
      <c r="CG71" s="58">
        <v>0</v>
      </c>
      <c r="CH71" s="58">
        <f t="shared" si="84"/>
        <v>0</v>
      </c>
      <c r="CI71" s="58">
        <v>0</v>
      </c>
      <c r="CJ71" s="58">
        <f t="shared" si="93"/>
        <v>0</v>
      </c>
      <c r="CK71" s="152" t="s">
        <v>298</v>
      </c>
    </row>
    <row r="72" spans="1:89" ht="39" x14ac:dyDescent="0.25">
      <c r="A72" s="214" t="s">
        <v>231</v>
      </c>
      <c r="B72" s="57" t="s">
        <v>1004</v>
      </c>
      <c r="C72" s="195" t="s">
        <v>1005</v>
      </c>
      <c r="D72" s="133">
        <v>2.4744746499999999</v>
      </c>
      <c r="E72" s="339">
        <f t="shared" si="94"/>
        <v>0</v>
      </c>
      <c r="F72" s="339">
        <f t="shared" si="95"/>
        <v>0</v>
      </c>
      <c r="G72" s="339">
        <f t="shared" si="96"/>
        <v>0</v>
      </c>
      <c r="H72" s="339">
        <f t="shared" si="97"/>
        <v>0</v>
      </c>
      <c r="I72" s="339">
        <f t="shared" si="98"/>
        <v>0</v>
      </c>
      <c r="J72" s="339">
        <f t="shared" si="99"/>
        <v>0</v>
      </c>
      <c r="K72" s="339">
        <f t="shared" si="100"/>
        <v>0</v>
      </c>
      <c r="L72" s="339">
        <f t="shared" si="101"/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  <c r="AG72" s="58">
        <v>0</v>
      </c>
      <c r="AH72" s="58">
        <v>0</v>
      </c>
      <c r="AI72" s="58">
        <v>0</v>
      </c>
      <c r="AJ72" s="58">
        <v>0</v>
      </c>
      <c r="AK72" s="58">
        <v>0</v>
      </c>
      <c r="AL72" s="58">
        <v>0</v>
      </c>
      <c r="AM72" s="58">
        <v>0</v>
      </c>
      <c r="AN72" s="58">
        <v>0</v>
      </c>
      <c r="AO72" s="58">
        <v>0</v>
      </c>
      <c r="AP72" s="58">
        <v>0</v>
      </c>
      <c r="AQ72" s="58">
        <v>0</v>
      </c>
      <c r="AR72" s="58">
        <v>0</v>
      </c>
      <c r="AS72" s="339">
        <f t="shared" si="102"/>
        <v>0</v>
      </c>
      <c r="AT72" s="339">
        <f t="shared" si="103"/>
        <v>0</v>
      </c>
      <c r="AU72" s="339">
        <f t="shared" si="104"/>
        <v>0</v>
      </c>
      <c r="AV72" s="339">
        <f t="shared" si="105"/>
        <v>0</v>
      </c>
      <c r="AW72" s="339">
        <f t="shared" si="106"/>
        <v>0</v>
      </c>
      <c r="AX72" s="339">
        <f t="shared" si="107"/>
        <v>0</v>
      </c>
      <c r="AY72" s="339">
        <f t="shared" si="108"/>
        <v>0</v>
      </c>
      <c r="AZ72" s="339">
        <f t="shared" si="109"/>
        <v>0</v>
      </c>
      <c r="BA72" s="58">
        <v>0</v>
      </c>
      <c r="BB72" s="58">
        <v>0</v>
      </c>
      <c r="BC72" s="58">
        <v>0</v>
      </c>
      <c r="BD72" s="58">
        <v>0</v>
      </c>
      <c r="BE72" s="58">
        <v>0</v>
      </c>
      <c r="BF72" s="58">
        <v>0</v>
      </c>
      <c r="BG72" s="58">
        <v>0</v>
      </c>
      <c r="BH72" s="58">
        <v>0</v>
      </c>
      <c r="BI72" s="58">
        <v>0</v>
      </c>
      <c r="BJ72" s="58">
        <v>0</v>
      </c>
      <c r="BK72" s="58">
        <v>0</v>
      </c>
      <c r="BL72" s="58">
        <v>0</v>
      </c>
      <c r="BM72" s="58">
        <v>0</v>
      </c>
      <c r="BN72" s="58">
        <v>0</v>
      </c>
      <c r="BO72" s="58">
        <v>0</v>
      </c>
      <c r="BP72" s="58">
        <v>0</v>
      </c>
      <c r="BQ72" s="58">
        <v>0</v>
      </c>
      <c r="BR72" s="58">
        <v>0</v>
      </c>
      <c r="BS72" s="58">
        <v>0</v>
      </c>
      <c r="BT72" s="58">
        <v>0</v>
      </c>
      <c r="BU72" s="58">
        <v>0</v>
      </c>
      <c r="BV72" s="58">
        <v>0</v>
      </c>
      <c r="BW72" s="58">
        <v>0</v>
      </c>
      <c r="BX72" s="58">
        <v>0</v>
      </c>
      <c r="BY72" s="58">
        <v>0</v>
      </c>
      <c r="BZ72" s="58">
        <v>0</v>
      </c>
      <c r="CA72" s="58">
        <v>0</v>
      </c>
      <c r="CB72" s="58">
        <v>0</v>
      </c>
      <c r="CC72" s="58">
        <v>0</v>
      </c>
      <c r="CD72" s="58">
        <v>0</v>
      </c>
      <c r="CE72" s="58">
        <v>0</v>
      </c>
      <c r="CF72" s="58">
        <v>0</v>
      </c>
      <c r="CG72" s="58">
        <v>0</v>
      </c>
      <c r="CH72" s="58">
        <f t="shared" si="84"/>
        <v>0</v>
      </c>
      <c r="CI72" s="58">
        <v>0</v>
      </c>
      <c r="CJ72" s="58">
        <f t="shared" si="93"/>
        <v>0</v>
      </c>
      <c r="CK72" s="152" t="s">
        <v>298</v>
      </c>
    </row>
    <row r="73" spans="1:89" ht="51.75" x14ac:dyDescent="0.25">
      <c r="A73" s="214" t="s">
        <v>231</v>
      </c>
      <c r="B73" s="57" t="s">
        <v>1006</v>
      </c>
      <c r="C73" s="195" t="s">
        <v>1007</v>
      </c>
      <c r="D73" s="133">
        <v>2.4550967400000001</v>
      </c>
      <c r="E73" s="339">
        <f t="shared" si="94"/>
        <v>0</v>
      </c>
      <c r="F73" s="339">
        <f t="shared" si="95"/>
        <v>0</v>
      </c>
      <c r="G73" s="339">
        <f t="shared" si="96"/>
        <v>0</v>
      </c>
      <c r="H73" s="339">
        <f t="shared" si="97"/>
        <v>0</v>
      </c>
      <c r="I73" s="339">
        <f t="shared" si="98"/>
        <v>0</v>
      </c>
      <c r="J73" s="339">
        <f t="shared" si="99"/>
        <v>0</v>
      </c>
      <c r="K73" s="339">
        <f t="shared" si="100"/>
        <v>0</v>
      </c>
      <c r="L73" s="339">
        <f t="shared" si="101"/>
        <v>0</v>
      </c>
      <c r="M73" s="58">
        <v>0</v>
      </c>
      <c r="N73" s="58">
        <v>0</v>
      </c>
      <c r="O73" s="58">
        <v>0</v>
      </c>
      <c r="P73" s="58">
        <v>0</v>
      </c>
      <c r="Q73" s="58">
        <v>0</v>
      </c>
      <c r="R73" s="58">
        <v>0</v>
      </c>
      <c r="S73" s="58">
        <v>0</v>
      </c>
      <c r="T73" s="58">
        <v>0</v>
      </c>
      <c r="U73" s="58">
        <v>0</v>
      </c>
      <c r="V73" s="58">
        <v>0</v>
      </c>
      <c r="W73" s="58">
        <v>0</v>
      </c>
      <c r="X73" s="58">
        <v>0</v>
      </c>
      <c r="Y73" s="58">
        <v>0</v>
      </c>
      <c r="Z73" s="58">
        <v>0</v>
      </c>
      <c r="AA73" s="58">
        <v>0</v>
      </c>
      <c r="AB73" s="58">
        <v>0</v>
      </c>
      <c r="AC73" s="58">
        <v>0</v>
      </c>
      <c r="AD73" s="58">
        <v>0</v>
      </c>
      <c r="AE73" s="58">
        <v>0</v>
      </c>
      <c r="AF73" s="58">
        <v>0</v>
      </c>
      <c r="AG73" s="58">
        <v>0</v>
      </c>
      <c r="AH73" s="58">
        <v>0</v>
      </c>
      <c r="AI73" s="58">
        <v>0</v>
      </c>
      <c r="AJ73" s="58">
        <v>0</v>
      </c>
      <c r="AK73" s="58">
        <v>0</v>
      </c>
      <c r="AL73" s="58">
        <v>0</v>
      </c>
      <c r="AM73" s="58">
        <v>0</v>
      </c>
      <c r="AN73" s="58">
        <v>0</v>
      </c>
      <c r="AO73" s="58">
        <v>0</v>
      </c>
      <c r="AP73" s="58">
        <v>0</v>
      </c>
      <c r="AQ73" s="58">
        <v>0</v>
      </c>
      <c r="AR73" s="58">
        <v>0</v>
      </c>
      <c r="AS73" s="339">
        <f t="shared" si="102"/>
        <v>0</v>
      </c>
      <c r="AT73" s="339">
        <f t="shared" si="103"/>
        <v>0</v>
      </c>
      <c r="AU73" s="339">
        <f t="shared" si="104"/>
        <v>0</v>
      </c>
      <c r="AV73" s="339">
        <f t="shared" si="105"/>
        <v>0</v>
      </c>
      <c r="AW73" s="339">
        <f t="shared" si="106"/>
        <v>0</v>
      </c>
      <c r="AX73" s="339">
        <f t="shared" si="107"/>
        <v>0</v>
      </c>
      <c r="AY73" s="339">
        <f t="shared" si="108"/>
        <v>0</v>
      </c>
      <c r="AZ73" s="339">
        <f t="shared" si="109"/>
        <v>0</v>
      </c>
      <c r="BA73" s="58">
        <v>0</v>
      </c>
      <c r="BB73" s="58">
        <v>0</v>
      </c>
      <c r="BC73" s="58">
        <v>0</v>
      </c>
      <c r="BD73" s="58">
        <v>0</v>
      </c>
      <c r="BE73" s="58">
        <v>0</v>
      </c>
      <c r="BF73" s="58">
        <v>0</v>
      </c>
      <c r="BG73" s="58">
        <v>0</v>
      </c>
      <c r="BH73" s="58">
        <v>0</v>
      </c>
      <c r="BI73" s="58">
        <v>0</v>
      </c>
      <c r="BJ73" s="58">
        <v>0</v>
      </c>
      <c r="BK73" s="58">
        <v>0</v>
      </c>
      <c r="BL73" s="58">
        <v>0</v>
      </c>
      <c r="BM73" s="58">
        <v>0</v>
      </c>
      <c r="BN73" s="58">
        <v>0</v>
      </c>
      <c r="BO73" s="58">
        <v>0</v>
      </c>
      <c r="BP73" s="58">
        <v>0</v>
      </c>
      <c r="BQ73" s="58">
        <v>0</v>
      </c>
      <c r="BR73" s="58">
        <v>0</v>
      </c>
      <c r="BS73" s="58">
        <v>0</v>
      </c>
      <c r="BT73" s="58">
        <v>0</v>
      </c>
      <c r="BU73" s="58">
        <v>0</v>
      </c>
      <c r="BV73" s="58">
        <v>0</v>
      </c>
      <c r="BW73" s="58">
        <v>0</v>
      </c>
      <c r="BX73" s="58">
        <v>0</v>
      </c>
      <c r="BY73" s="58">
        <v>0</v>
      </c>
      <c r="BZ73" s="58">
        <v>0</v>
      </c>
      <c r="CA73" s="58">
        <v>0</v>
      </c>
      <c r="CB73" s="58">
        <v>0</v>
      </c>
      <c r="CC73" s="58">
        <v>0</v>
      </c>
      <c r="CD73" s="58">
        <v>0</v>
      </c>
      <c r="CE73" s="58">
        <v>0</v>
      </c>
      <c r="CF73" s="58">
        <v>0</v>
      </c>
      <c r="CG73" s="58">
        <v>0</v>
      </c>
      <c r="CH73" s="58">
        <f t="shared" si="84"/>
        <v>0</v>
      </c>
      <c r="CI73" s="58">
        <v>0</v>
      </c>
      <c r="CJ73" s="58">
        <f t="shared" si="93"/>
        <v>0</v>
      </c>
      <c r="CK73" s="152" t="s">
        <v>298</v>
      </c>
    </row>
    <row r="74" spans="1:89" ht="51.75" x14ac:dyDescent="0.25">
      <c r="A74" s="214" t="s">
        <v>231</v>
      </c>
      <c r="B74" s="323" t="s">
        <v>1008</v>
      </c>
      <c r="C74" s="324" t="s">
        <v>1009</v>
      </c>
      <c r="D74" s="133">
        <v>4.5805213699999996</v>
      </c>
      <c r="E74" s="339">
        <f t="shared" si="94"/>
        <v>0</v>
      </c>
      <c r="F74" s="344">
        <f t="shared" si="95"/>
        <v>4.5805213699999996</v>
      </c>
      <c r="G74" s="345">
        <f t="shared" si="96"/>
        <v>0.63</v>
      </c>
      <c r="H74" s="339">
        <f t="shared" si="97"/>
        <v>0</v>
      </c>
      <c r="I74" s="345">
        <f t="shared" si="98"/>
        <v>0</v>
      </c>
      <c r="J74" s="339">
        <f t="shared" si="99"/>
        <v>0</v>
      </c>
      <c r="K74" s="339">
        <f t="shared" si="100"/>
        <v>0</v>
      </c>
      <c r="L74" s="339">
        <f t="shared" si="101"/>
        <v>0</v>
      </c>
      <c r="M74" s="58">
        <v>0</v>
      </c>
      <c r="N74" s="58">
        <v>0</v>
      </c>
      <c r="O74" s="58">
        <v>0</v>
      </c>
      <c r="P74" s="58">
        <v>0</v>
      </c>
      <c r="Q74" s="58">
        <v>0</v>
      </c>
      <c r="R74" s="58">
        <v>0</v>
      </c>
      <c r="S74" s="58">
        <v>0</v>
      </c>
      <c r="T74" s="58">
        <v>0</v>
      </c>
      <c r="U74" s="58">
        <v>0</v>
      </c>
      <c r="V74" s="58">
        <v>0</v>
      </c>
      <c r="W74" s="58">
        <v>0</v>
      </c>
      <c r="X74" s="58">
        <v>0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  <c r="AG74" s="58">
        <v>0</v>
      </c>
      <c r="AH74" s="58">
        <v>0</v>
      </c>
      <c r="AI74" s="58">
        <v>0</v>
      </c>
      <c r="AJ74" s="58">
        <v>0</v>
      </c>
      <c r="AK74" s="548">
        <v>0</v>
      </c>
      <c r="AL74" s="550">
        <f>D74</f>
        <v>4.5805213699999996</v>
      </c>
      <c r="AM74" s="549">
        <v>0.63</v>
      </c>
      <c r="AN74" s="548">
        <v>0</v>
      </c>
      <c r="AO74" s="548">
        <v>0</v>
      </c>
      <c r="AP74" s="548">
        <v>0</v>
      </c>
      <c r="AQ74" s="548">
        <v>0</v>
      </c>
      <c r="AR74" s="548">
        <v>0</v>
      </c>
      <c r="AS74" s="339">
        <f t="shared" si="102"/>
        <v>0</v>
      </c>
      <c r="AT74" s="339">
        <f t="shared" si="103"/>
        <v>0</v>
      </c>
      <c r="AU74" s="339">
        <f t="shared" si="104"/>
        <v>0</v>
      </c>
      <c r="AV74" s="339">
        <f t="shared" si="105"/>
        <v>0</v>
      </c>
      <c r="AW74" s="339">
        <f t="shared" si="106"/>
        <v>0</v>
      </c>
      <c r="AX74" s="339">
        <f t="shared" si="107"/>
        <v>0</v>
      </c>
      <c r="AY74" s="339">
        <f t="shared" si="108"/>
        <v>0</v>
      </c>
      <c r="AZ74" s="339">
        <f t="shared" si="109"/>
        <v>0</v>
      </c>
      <c r="BA74" s="58">
        <v>0</v>
      </c>
      <c r="BB74" s="58">
        <v>0</v>
      </c>
      <c r="BC74" s="58">
        <v>0</v>
      </c>
      <c r="BD74" s="58">
        <v>0</v>
      </c>
      <c r="BE74" s="58">
        <v>0</v>
      </c>
      <c r="BF74" s="58">
        <v>0</v>
      </c>
      <c r="BG74" s="58">
        <v>0</v>
      </c>
      <c r="BH74" s="58">
        <v>0</v>
      </c>
      <c r="BI74" s="58">
        <v>0</v>
      </c>
      <c r="BJ74" s="58">
        <v>0</v>
      </c>
      <c r="BK74" s="58">
        <v>0</v>
      </c>
      <c r="BL74" s="58">
        <v>0</v>
      </c>
      <c r="BM74" s="58">
        <v>0</v>
      </c>
      <c r="BN74" s="58">
        <v>0</v>
      </c>
      <c r="BO74" s="58">
        <v>0</v>
      </c>
      <c r="BP74" s="58">
        <v>0</v>
      </c>
      <c r="BQ74" s="58">
        <v>0</v>
      </c>
      <c r="BR74" s="58">
        <v>0</v>
      </c>
      <c r="BS74" s="58">
        <v>0</v>
      </c>
      <c r="BT74" s="58">
        <v>0</v>
      </c>
      <c r="BU74" s="58">
        <v>0</v>
      </c>
      <c r="BV74" s="58">
        <v>0</v>
      </c>
      <c r="BW74" s="58">
        <v>0</v>
      </c>
      <c r="BX74" s="58">
        <v>0</v>
      </c>
      <c r="BY74" s="548">
        <v>0</v>
      </c>
      <c r="BZ74" s="548">
        <v>0</v>
      </c>
      <c r="CA74" s="548">
        <v>0</v>
      </c>
      <c r="CB74" s="548">
        <v>0</v>
      </c>
      <c r="CC74" s="548">
        <v>0</v>
      </c>
      <c r="CD74" s="548">
        <v>0</v>
      </c>
      <c r="CE74" s="548">
        <v>0</v>
      </c>
      <c r="CF74" s="548">
        <v>0</v>
      </c>
      <c r="CG74" s="58">
        <v>0</v>
      </c>
      <c r="CH74" s="58">
        <f t="shared" si="84"/>
        <v>0</v>
      </c>
      <c r="CI74" s="58">
        <v>0</v>
      </c>
      <c r="CJ74" s="58">
        <f t="shared" si="93"/>
        <v>0</v>
      </c>
      <c r="CK74" s="152" t="s">
        <v>298</v>
      </c>
    </row>
    <row r="75" spans="1:89" ht="51.75" x14ac:dyDescent="0.25">
      <c r="A75" s="214" t="s">
        <v>231</v>
      </c>
      <c r="B75" s="57" t="s">
        <v>1010</v>
      </c>
      <c r="C75" s="195" t="s">
        <v>1011</v>
      </c>
      <c r="D75" s="133">
        <v>0</v>
      </c>
      <c r="E75" s="339">
        <f t="shared" si="94"/>
        <v>0</v>
      </c>
      <c r="F75" s="339">
        <f t="shared" si="95"/>
        <v>0</v>
      </c>
      <c r="G75" s="339">
        <f t="shared" si="96"/>
        <v>0</v>
      </c>
      <c r="H75" s="339">
        <f t="shared" si="97"/>
        <v>0</v>
      </c>
      <c r="I75" s="339">
        <f t="shared" si="98"/>
        <v>0</v>
      </c>
      <c r="J75" s="339">
        <f t="shared" si="99"/>
        <v>0</v>
      </c>
      <c r="K75" s="339">
        <f t="shared" si="100"/>
        <v>0</v>
      </c>
      <c r="L75" s="339">
        <f t="shared" si="101"/>
        <v>0</v>
      </c>
      <c r="M75" s="58">
        <v>0</v>
      </c>
      <c r="N75" s="58">
        <v>0</v>
      </c>
      <c r="O75" s="58">
        <v>0</v>
      </c>
      <c r="P75" s="58">
        <v>0</v>
      </c>
      <c r="Q75" s="58">
        <v>0</v>
      </c>
      <c r="R75" s="58">
        <v>0</v>
      </c>
      <c r="S75" s="58">
        <v>0</v>
      </c>
      <c r="T75" s="58">
        <v>0</v>
      </c>
      <c r="U75" s="58">
        <v>0</v>
      </c>
      <c r="V75" s="58">
        <v>0</v>
      </c>
      <c r="W75" s="58">
        <v>0</v>
      </c>
      <c r="X75" s="58">
        <v>0</v>
      </c>
      <c r="Y75" s="58">
        <v>0</v>
      </c>
      <c r="Z75" s="58">
        <v>0</v>
      </c>
      <c r="AA75" s="58">
        <v>0</v>
      </c>
      <c r="AB75" s="58">
        <v>0</v>
      </c>
      <c r="AC75" s="58">
        <v>0</v>
      </c>
      <c r="AD75" s="58">
        <v>0</v>
      </c>
      <c r="AE75" s="58">
        <v>0</v>
      </c>
      <c r="AF75" s="58">
        <v>0</v>
      </c>
      <c r="AG75" s="58">
        <v>0</v>
      </c>
      <c r="AH75" s="58">
        <v>0</v>
      </c>
      <c r="AI75" s="58">
        <v>0</v>
      </c>
      <c r="AJ75" s="58">
        <v>0</v>
      </c>
      <c r="AK75" s="58">
        <v>0</v>
      </c>
      <c r="AL75" s="58">
        <v>0</v>
      </c>
      <c r="AM75" s="58">
        <v>0</v>
      </c>
      <c r="AN75" s="58">
        <v>0</v>
      </c>
      <c r="AO75" s="58">
        <v>0</v>
      </c>
      <c r="AP75" s="58">
        <v>0</v>
      </c>
      <c r="AQ75" s="58">
        <v>0</v>
      </c>
      <c r="AR75" s="58">
        <v>0</v>
      </c>
      <c r="AS75" s="339">
        <f t="shared" si="102"/>
        <v>0</v>
      </c>
      <c r="AT75" s="339">
        <f t="shared" si="103"/>
        <v>0</v>
      </c>
      <c r="AU75" s="339">
        <f t="shared" si="104"/>
        <v>0</v>
      </c>
      <c r="AV75" s="339">
        <f t="shared" si="105"/>
        <v>0</v>
      </c>
      <c r="AW75" s="339">
        <f t="shared" si="106"/>
        <v>0</v>
      </c>
      <c r="AX75" s="339">
        <f t="shared" si="107"/>
        <v>0</v>
      </c>
      <c r="AY75" s="339">
        <f t="shared" si="108"/>
        <v>0</v>
      </c>
      <c r="AZ75" s="339">
        <f t="shared" si="109"/>
        <v>0</v>
      </c>
      <c r="BA75" s="58">
        <v>0</v>
      </c>
      <c r="BB75" s="58">
        <v>0</v>
      </c>
      <c r="BC75" s="58">
        <v>0</v>
      </c>
      <c r="BD75" s="58">
        <v>0</v>
      </c>
      <c r="BE75" s="58">
        <v>0</v>
      </c>
      <c r="BF75" s="58">
        <v>0</v>
      </c>
      <c r="BG75" s="58">
        <v>0</v>
      </c>
      <c r="BH75" s="58">
        <v>0</v>
      </c>
      <c r="BI75" s="58">
        <v>0</v>
      </c>
      <c r="BJ75" s="58">
        <v>0</v>
      </c>
      <c r="BK75" s="58">
        <v>0</v>
      </c>
      <c r="BL75" s="58">
        <v>0</v>
      </c>
      <c r="BM75" s="58">
        <v>0</v>
      </c>
      <c r="BN75" s="58">
        <v>0</v>
      </c>
      <c r="BO75" s="58">
        <v>0</v>
      </c>
      <c r="BP75" s="58">
        <v>0</v>
      </c>
      <c r="BQ75" s="58">
        <v>0</v>
      </c>
      <c r="BR75" s="58">
        <v>0</v>
      </c>
      <c r="BS75" s="58">
        <v>0</v>
      </c>
      <c r="BT75" s="58">
        <v>0</v>
      </c>
      <c r="BU75" s="58">
        <v>0</v>
      </c>
      <c r="BV75" s="58">
        <v>0</v>
      </c>
      <c r="BW75" s="58">
        <v>0</v>
      </c>
      <c r="BX75" s="58">
        <v>0</v>
      </c>
      <c r="BY75" s="58">
        <v>0</v>
      </c>
      <c r="BZ75" s="58">
        <v>0</v>
      </c>
      <c r="CA75" s="58">
        <v>0</v>
      </c>
      <c r="CB75" s="58">
        <v>0</v>
      </c>
      <c r="CC75" s="58">
        <v>0</v>
      </c>
      <c r="CD75" s="58">
        <v>0</v>
      </c>
      <c r="CE75" s="58">
        <v>0</v>
      </c>
      <c r="CF75" s="58">
        <v>0</v>
      </c>
      <c r="CG75" s="58">
        <v>0</v>
      </c>
      <c r="CH75" s="58">
        <f t="shared" si="84"/>
        <v>0</v>
      </c>
      <c r="CI75" s="58">
        <v>0</v>
      </c>
      <c r="CJ75" s="58">
        <f t="shared" si="93"/>
        <v>0</v>
      </c>
      <c r="CK75" s="152" t="s">
        <v>298</v>
      </c>
    </row>
    <row r="76" spans="1:89" ht="51.75" x14ac:dyDescent="0.25">
      <c r="A76" s="214" t="s">
        <v>231</v>
      </c>
      <c r="B76" s="57" t="s">
        <v>1012</v>
      </c>
      <c r="C76" s="195" t="s">
        <v>1013</v>
      </c>
      <c r="D76" s="133">
        <v>4.5580941099999999</v>
      </c>
      <c r="E76" s="339">
        <f t="shared" si="94"/>
        <v>0</v>
      </c>
      <c r="F76" s="339">
        <f t="shared" si="95"/>
        <v>0</v>
      </c>
      <c r="G76" s="339">
        <f t="shared" si="96"/>
        <v>0</v>
      </c>
      <c r="H76" s="339">
        <f t="shared" si="97"/>
        <v>0</v>
      </c>
      <c r="I76" s="339">
        <f t="shared" si="98"/>
        <v>0</v>
      </c>
      <c r="J76" s="339">
        <f t="shared" si="99"/>
        <v>0</v>
      </c>
      <c r="K76" s="339">
        <f t="shared" si="100"/>
        <v>0</v>
      </c>
      <c r="L76" s="339">
        <f t="shared" si="101"/>
        <v>0</v>
      </c>
      <c r="M76" s="58">
        <v>0</v>
      </c>
      <c r="N76" s="58">
        <v>0</v>
      </c>
      <c r="O76" s="58">
        <v>0</v>
      </c>
      <c r="P76" s="58">
        <v>0</v>
      </c>
      <c r="Q76" s="58">
        <v>0</v>
      </c>
      <c r="R76" s="58">
        <v>0</v>
      </c>
      <c r="S76" s="58">
        <v>0</v>
      </c>
      <c r="T76" s="58">
        <v>0</v>
      </c>
      <c r="U76" s="58">
        <v>0</v>
      </c>
      <c r="V76" s="58">
        <v>0</v>
      </c>
      <c r="W76" s="58">
        <v>0</v>
      </c>
      <c r="X76" s="58">
        <v>0</v>
      </c>
      <c r="Y76" s="58">
        <v>0</v>
      </c>
      <c r="Z76" s="58">
        <v>0</v>
      </c>
      <c r="AA76" s="58">
        <v>0</v>
      </c>
      <c r="AB76" s="58">
        <v>0</v>
      </c>
      <c r="AC76" s="58">
        <v>0</v>
      </c>
      <c r="AD76" s="58">
        <v>0</v>
      </c>
      <c r="AE76" s="58">
        <v>0</v>
      </c>
      <c r="AF76" s="58">
        <v>0</v>
      </c>
      <c r="AG76" s="58">
        <v>0</v>
      </c>
      <c r="AH76" s="58">
        <v>0</v>
      </c>
      <c r="AI76" s="58">
        <v>0</v>
      </c>
      <c r="AJ76" s="58">
        <v>0</v>
      </c>
      <c r="AK76" s="58">
        <v>0</v>
      </c>
      <c r="AL76" s="58">
        <v>0</v>
      </c>
      <c r="AM76" s="58">
        <v>0</v>
      </c>
      <c r="AN76" s="58">
        <v>0</v>
      </c>
      <c r="AO76" s="58">
        <v>0</v>
      </c>
      <c r="AP76" s="58">
        <v>0</v>
      </c>
      <c r="AQ76" s="58">
        <v>0</v>
      </c>
      <c r="AR76" s="58">
        <v>0</v>
      </c>
      <c r="AS76" s="339">
        <f t="shared" si="102"/>
        <v>0</v>
      </c>
      <c r="AT76" s="339">
        <f t="shared" si="103"/>
        <v>0</v>
      </c>
      <c r="AU76" s="339">
        <f t="shared" si="104"/>
        <v>0</v>
      </c>
      <c r="AV76" s="339">
        <f t="shared" si="105"/>
        <v>0</v>
      </c>
      <c r="AW76" s="339">
        <f t="shared" si="106"/>
        <v>0</v>
      </c>
      <c r="AX76" s="339">
        <f t="shared" si="107"/>
        <v>0</v>
      </c>
      <c r="AY76" s="339">
        <f t="shared" si="108"/>
        <v>0</v>
      </c>
      <c r="AZ76" s="339">
        <f t="shared" si="109"/>
        <v>0</v>
      </c>
      <c r="BA76" s="58">
        <v>0</v>
      </c>
      <c r="BB76" s="58">
        <v>0</v>
      </c>
      <c r="BC76" s="58">
        <v>0</v>
      </c>
      <c r="BD76" s="58">
        <v>0</v>
      </c>
      <c r="BE76" s="58">
        <v>0</v>
      </c>
      <c r="BF76" s="58">
        <v>0</v>
      </c>
      <c r="BG76" s="58">
        <v>0</v>
      </c>
      <c r="BH76" s="58">
        <v>0</v>
      </c>
      <c r="BI76" s="58">
        <v>0</v>
      </c>
      <c r="BJ76" s="58">
        <v>0</v>
      </c>
      <c r="BK76" s="58">
        <v>0</v>
      </c>
      <c r="BL76" s="58">
        <v>0</v>
      </c>
      <c r="BM76" s="58">
        <v>0</v>
      </c>
      <c r="BN76" s="58">
        <v>0</v>
      </c>
      <c r="BO76" s="58">
        <v>0</v>
      </c>
      <c r="BP76" s="58">
        <v>0</v>
      </c>
      <c r="BQ76" s="58">
        <v>0</v>
      </c>
      <c r="BR76" s="58">
        <v>0</v>
      </c>
      <c r="BS76" s="58">
        <v>0</v>
      </c>
      <c r="BT76" s="58">
        <v>0</v>
      </c>
      <c r="BU76" s="58">
        <v>0</v>
      </c>
      <c r="BV76" s="58">
        <v>0</v>
      </c>
      <c r="BW76" s="58">
        <v>0</v>
      </c>
      <c r="BX76" s="58">
        <v>0</v>
      </c>
      <c r="BY76" s="58">
        <v>0</v>
      </c>
      <c r="BZ76" s="58">
        <v>0</v>
      </c>
      <c r="CA76" s="58">
        <v>0</v>
      </c>
      <c r="CB76" s="58">
        <v>0</v>
      </c>
      <c r="CC76" s="58">
        <v>0</v>
      </c>
      <c r="CD76" s="58">
        <v>0</v>
      </c>
      <c r="CE76" s="58">
        <v>0</v>
      </c>
      <c r="CF76" s="58">
        <v>0</v>
      </c>
      <c r="CG76" s="58">
        <v>0</v>
      </c>
      <c r="CH76" s="58">
        <f t="shared" si="84"/>
        <v>0</v>
      </c>
      <c r="CI76" s="58">
        <v>0</v>
      </c>
      <c r="CJ76" s="58">
        <f t="shared" si="93"/>
        <v>0</v>
      </c>
      <c r="CK76" s="152" t="s">
        <v>298</v>
      </c>
    </row>
    <row r="77" spans="1:89" ht="51.75" x14ac:dyDescent="0.25">
      <c r="A77" s="214" t="s">
        <v>231</v>
      </c>
      <c r="B77" s="57" t="s">
        <v>1014</v>
      </c>
      <c r="C77" s="195" t="s">
        <v>1015</v>
      </c>
      <c r="D77" s="133">
        <v>0</v>
      </c>
      <c r="E77" s="339">
        <f t="shared" si="94"/>
        <v>0</v>
      </c>
      <c r="F77" s="339">
        <f t="shared" si="95"/>
        <v>0</v>
      </c>
      <c r="G77" s="339">
        <f t="shared" si="96"/>
        <v>0</v>
      </c>
      <c r="H77" s="339">
        <f t="shared" si="97"/>
        <v>0</v>
      </c>
      <c r="I77" s="339">
        <f t="shared" si="98"/>
        <v>0</v>
      </c>
      <c r="J77" s="339">
        <f t="shared" si="99"/>
        <v>0</v>
      </c>
      <c r="K77" s="339">
        <f t="shared" si="100"/>
        <v>0</v>
      </c>
      <c r="L77" s="339">
        <f t="shared" si="101"/>
        <v>0</v>
      </c>
      <c r="M77" s="58">
        <v>0</v>
      </c>
      <c r="N77" s="58">
        <v>0</v>
      </c>
      <c r="O77" s="58">
        <v>0</v>
      </c>
      <c r="P77" s="58">
        <v>0</v>
      </c>
      <c r="Q77" s="58">
        <v>0</v>
      </c>
      <c r="R77" s="58">
        <v>0</v>
      </c>
      <c r="S77" s="58">
        <v>0</v>
      </c>
      <c r="T77" s="58">
        <v>0</v>
      </c>
      <c r="U77" s="58">
        <v>0</v>
      </c>
      <c r="V77" s="58">
        <v>0</v>
      </c>
      <c r="W77" s="58">
        <v>0</v>
      </c>
      <c r="X77" s="58">
        <v>0</v>
      </c>
      <c r="Y77" s="58">
        <v>0</v>
      </c>
      <c r="Z77" s="58">
        <v>0</v>
      </c>
      <c r="AA77" s="58">
        <v>0</v>
      </c>
      <c r="AB77" s="58">
        <v>0</v>
      </c>
      <c r="AC77" s="58">
        <v>0</v>
      </c>
      <c r="AD77" s="58">
        <v>0</v>
      </c>
      <c r="AE77" s="58">
        <v>0</v>
      </c>
      <c r="AF77" s="58">
        <v>0</v>
      </c>
      <c r="AG77" s="58">
        <v>0</v>
      </c>
      <c r="AH77" s="58">
        <v>0</v>
      </c>
      <c r="AI77" s="58">
        <v>0</v>
      </c>
      <c r="AJ77" s="58">
        <v>0</v>
      </c>
      <c r="AK77" s="58">
        <v>0</v>
      </c>
      <c r="AL77" s="58">
        <v>0</v>
      </c>
      <c r="AM77" s="58">
        <v>0</v>
      </c>
      <c r="AN77" s="58">
        <v>0</v>
      </c>
      <c r="AO77" s="58">
        <v>0</v>
      </c>
      <c r="AP77" s="58">
        <v>0</v>
      </c>
      <c r="AQ77" s="58">
        <v>0</v>
      </c>
      <c r="AR77" s="58">
        <v>0</v>
      </c>
      <c r="AS77" s="339">
        <f t="shared" si="102"/>
        <v>0</v>
      </c>
      <c r="AT77" s="339">
        <f t="shared" si="103"/>
        <v>0</v>
      </c>
      <c r="AU77" s="339">
        <f t="shared" si="104"/>
        <v>0</v>
      </c>
      <c r="AV77" s="339">
        <f t="shared" si="105"/>
        <v>0</v>
      </c>
      <c r="AW77" s="339">
        <f t="shared" si="106"/>
        <v>0</v>
      </c>
      <c r="AX77" s="339">
        <f t="shared" si="107"/>
        <v>0</v>
      </c>
      <c r="AY77" s="339">
        <f t="shared" si="108"/>
        <v>0</v>
      </c>
      <c r="AZ77" s="339">
        <f t="shared" si="109"/>
        <v>0</v>
      </c>
      <c r="BA77" s="58">
        <v>0</v>
      </c>
      <c r="BB77" s="58">
        <v>0</v>
      </c>
      <c r="BC77" s="58">
        <v>0</v>
      </c>
      <c r="BD77" s="58">
        <v>0</v>
      </c>
      <c r="BE77" s="58">
        <v>0</v>
      </c>
      <c r="BF77" s="58">
        <v>0</v>
      </c>
      <c r="BG77" s="58">
        <v>0</v>
      </c>
      <c r="BH77" s="58">
        <v>0</v>
      </c>
      <c r="BI77" s="58">
        <v>0</v>
      </c>
      <c r="BJ77" s="58">
        <v>0</v>
      </c>
      <c r="BK77" s="58">
        <v>0</v>
      </c>
      <c r="BL77" s="58">
        <v>0</v>
      </c>
      <c r="BM77" s="58">
        <v>0</v>
      </c>
      <c r="BN77" s="58">
        <v>0</v>
      </c>
      <c r="BO77" s="58">
        <v>0</v>
      </c>
      <c r="BP77" s="58">
        <v>0</v>
      </c>
      <c r="BQ77" s="58">
        <v>0</v>
      </c>
      <c r="BR77" s="58">
        <v>0</v>
      </c>
      <c r="BS77" s="58">
        <v>0</v>
      </c>
      <c r="BT77" s="58">
        <v>0</v>
      </c>
      <c r="BU77" s="58">
        <v>0</v>
      </c>
      <c r="BV77" s="58">
        <v>0</v>
      </c>
      <c r="BW77" s="58">
        <v>0</v>
      </c>
      <c r="BX77" s="58">
        <v>0</v>
      </c>
      <c r="BY77" s="58">
        <v>0</v>
      </c>
      <c r="BZ77" s="58">
        <v>0</v>
      </c>
      <c r="CA77" s="58">
        <v>0</v>
      </c>
      <c r="CB77" s="58">
        <v>0</v>
      </c>
      <c r="CC77" s="58">
        <v>0</v>
      </c>
      <c r="CD77" s="58">
        <v>0</v>
      </c>
      <c r="CE77" s="58">
        <v>0</v>
      </c>
      <c r="CF77" s="58">
        <v>0</v>
      </c>
      <c r="CG77" s="58">
        <v>0</v>
      </c>
      <c r="CH77" s="58">
        <f t="shared" si="84"/>
        <v>0</v>
      </c>
      <c r="CI77" s="58">
        <v>0</v>
      </c>
      <c r="CJ77" s="58">
        <f t="shared" si="93"/>
        <v>0</v>
      </c>
      <c r="CK77" s="152" t="s">
        <v>298</v>
      </c>
    </row>
    <row r="78" spans="1:89" ht="39" x14ac:dyDescent="0.25">
      <c r="A78" s="214" t="s">
        <v>231</v>
      </c>
      <c r="B78" s="323" t="s">
        <v>1016</v>
      </c>
      <c r="C78" s="324" t="s">
        <v>1017</v>
      </c>
      <c r="D78" s="133">
        <v>4.5805213699999996</v>
      </c>
      <c r="E78" s="339">
        <f t="shared" si="94"/>
        <v>0</v>
      </c>
      <c r="F78" s="344">
        <f t="shared" si="95"/>
        <v>4.5805213699999996</v>
      </c>
      <c r="G78" s="345">
        <f t="shared" si="96"/>
        <v>0.63</v>
      </c>
      <c r="H78" s="339">
        <f t="shared" si="97"/>
        <v>0</v>
      </c>
      <c r="I78" s="345">
        <f t="shared" si="98"/>
        <v>0</v>
      </c>
      <c r="J78" s="339">
        <f t="shared" si="99"/>
        <v>0</v>
      </c>
      <c r="K78" s="339">
        <f t="shared" si="100"/>
        <v>0</v>
      </c>
      <c r="L78" s="339">
        <f t="shared" si="101"/>
        <v>0</v>
      </c>
      <c r="M78" s="58">
        <v>0</v>
      </c>
      <c r="N78" s="58">
        <v>0</v>
      </c>
      <c r="O78" s="58">
        <v>0</v>
      </c>
      <c r="P78" s="58">
        <v>0</v>
      </c>
      <c r="Q78" s="58">
        <v>0</v>
      </c>
      <c r="R78" s="58">
        <v>0</v>
      </c>
      <c r="S78" s="58">
        <v>0</v>
      </c>
      <c r="T78" s="58">
        <v>0</v>
      </c>
      <c r="U78" s="58">
        <v>0</v>
      </c>
      <c r="V78" s="58">
        <v>0</v>
      </c>
      <c r="W78" s="58">
        <v>0</v>
      </c>
      <c r="X78" s="58">
        <v>0</v>
      </c>
      <c r="Y78" s="58">
        <v>0</v>
      </c>
      <c r="Z78" s="58">
        <v>0</v>
      </c>
      <c r="AA78" s="58">
        <v>0</v>
      </c>
      <c r="AB78" s="58">
        <v>0</v>
      </c>
      <c r="AC78" s="58">
        <v>0</v>
      </c>
      <c r="AD78" s="58">
        <v>0</v>
      </c>
      <c r="AE78" s="58">
        <v>0</v>
      </c>
      <c r="AF78" s="58">
        <v>0</v>
      </c>
      <c r="AG78" s="58">
        <v>0</v>
      </c>
      <c r="AH78" s="58">
        <v>0</v>
      </c>
      <c r="AI78" s="58">
        <v>0</v>
      </c>
      <c r="AJ78" s="58">
        <v>0</v>
      </c>
      <c r="AK78" s="548">
        <v>0</v>
      </c>
      <c r="AL78" s="550">
        <f>D78</f>
        <v>4.5805213699999996</v>
      </c>
      <c r="AM78" s="549">
        <v>0.63</v>
      </c>
      <c r="AN78" s="548">
        <v>0</v>
      </c>
      <c r="AO78" s="548">
        <v>0</v>
      </c>
      <c r="AP78" s="548">
        <v>0</v>
      </c>
      <c r="AQ78" s="548">
        <v>0</v>
      </c>
      <c r="AR78" s="548">
        <v>0</v>
      </c>
      <c r="AS78" s="339">
        <f t="shared" si="102"/>
        <v>0</v>
      </c>
      <c r="AT78" s="339">
        <f t="shared" si="103"/>
        <v>0</v>
      </c>
      <c r="AU78" s="339">
        <f t="shared" si="104"/>
        <v>0</v>
      </c>
      <c r="AV78" s="339">
        <f t="shared" si="105"/>
        <v>0</v>
      </c>
      <c r="AW78" s="339">
        <f t="shared" si="106"/>
        <v>0</v>
      </c>
      <c r="AX78" s="339">
        <f t="shared" si="107"/>
        <v>0</v>
      </c>
      <c r="AY78" s="339">
        <f t="shared" si="108"/>
        <v>0</v>
      </c>
      <c r="AZ78" s="339">
        <f t="shared" si="109"/>
        <v>0</v>
      </c>
      <c r="BA78" s="58">
        <v>0</v>
      </c>
      <c r="BB78" s="58">
        <v>0</v>
      </c>
      <c r="BC78" s="58">
        <v>0</v>
      </c>
      <c r="BD78" s="58">
        <v>0</v>
      </c>
      <c r="BE78" s="58">
        <v>0</v>
      </c>
      <c r="BF78" s="58">
        <v>0</v>
      </c>
      <c r="BG78" s="58">
        <v>0</v>
      </c>
      <c r="BH78" s="58">
        <v>0</v>
      </c>
      <c r="BI78" s="58">
        <v>0</v>
      </c>
      <c r="BJ78" s="58">
        <v>0</v>
      </c>
      <c r="BK78" s="58">
        <v>0</v>
      </c>
      <c r="BL78" s="58">
        <v>0</v>
      </c>
      <c r="BM78" s="58">
        <v>0</v>
      </c>
      <c r="BN78" s="58">
        <v>0</v>
      </c>
      <c r="BO78" s="58">
        <v>0</v>
      </c>
      <c r="BP78" s="58">
        <v>0</v>
      </c>
      <c r="BQ78" s="58">
        <v>0</v>
      </c>
      <c r="BR78" s="58">
        <v>0</v>
      </c>
      <c r="BS78" s="58">
        <v>0</v>
      </c>
      <c r="BT78" s="58">
        <v>0</v>
      </c>
      <c r="BU78" s="58">
        <v>0</v>
      </c>
      <c r="BV78" s="58">
        <v>0</v>
      </c>
      <c r="BW78" s="58">
        <v>0</v>
      </c>
      <c r="BX78" s="58">
        <v>0</v>
      </c>
      <c r="BY78" s="548">
        <v>0</v>
      </c>
      <c r="BZ78" s="548">
        <v>0</v>
      </c>
      <c r="CA78" s="548">
        <v>0</v>
      </c>
      <c r="CB78" s="548">
        <v>0</v>
      </c>
      <c r="CC78" s="548">
        <v>0</v>
      </c>
      <c r="CD78" s="548">
        <v>0</v>
      </c>
      <c r="CE78" s="548">
        <v>0</v>
      </c>
      <c r="CF78" s="548">
        <v>0</v>
      </c>
      <c r="CG78" s="58">
        <v>0</v>
      </c>
      <c r="CH78" s="58">
        <f t="shared" si="84"/>
        <v>0</v>
      </c>
      <c r="CI78" s="58">
        <v>0</v>
      </c>
      <c r="CJ78" s="58">
        <f t="shared" si="93"/>
        <v>0</v>
      </c>
      <c r="CK78" s="152" t="s">
        <v>298</v>
      </c>
    </row>
    <row r="79" spans="1:89" ht="39" x14ac:dyDescent="0.25">
      <c r="A79" s="214" t="s">
        <v>231</v>
      </c>
      <c r="B79" s="57" t="s">
        <v>1018</v>
      </c>
      <c r="C79" s="195" t="s">
        <v>1019</v>
      </c>
      <c r="D79" s="133">
        <v>2.4550967400000001</v>
      </c>
      <c r="E79" s="339">
        <f t="shared" si="94"/>
        <v>0</v>
      </c>
      <c r="F79" s="339">
        <f t="shared" si="95"/>
        <v>0</v>
      </c>
      <c r="G79" s="339">
        <f t="shared" si="96"/>
        <v>0</v>
      </c>
      <c r="H79" s="339">
        <f t="shared" si="97"/>
        <v>0</v>
      </c>
      <c r="I79" s="339">
        <f t="shared" si="98"/>
        <v>0</v>
      </c>
      <c r="J79" s="339">
        <f t="shared" si="99"/>
        <v>0</v>
      </c>
      <c r="K79" s="339">
        <f t="shared" si="100"/>
        <v>0</v>
      </c>
      <c r="L79" s="339">
        <f t="shared" si="101"/>
        <v>0</v>
      </c>
      <c r="M79" s="58">
        <v>0</v>
      </c>
      <c r="N79" s="58">
        <v>0</v>
      </c>
      <c r="O79" s="58">
        <v>0</v>
      </c>
      <c r="P79" s="58">
        <v>0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  <c r="AG79" s="58">
        <v>0</v>
      </c>
      <c r="AH79" s="58">
        <v>0</v>
      </c>
      <c r="AI79" s="58">
        <v>0</v>
      </c>
      <c r="AJ79" s="58">
        <v>0</v>
      </c>
      <c r="AK79" s="58">
        <v>0</v>
      </c>
      <c r="AL79" s="58">
        <v>0</v>
      </c>
      <c r="AM79" s="58">
        <v>0</v>
      </c>
      <c r="AN79" s="58">
        <v>0</v>
      </c>
      <c r="AO79" s="58">
        <v>0</v>
      </c>
      <c r="AP79" s="58">
        <v>0</v>
      </c>
      <c r="AQ79" s="58">
        <v>0</v>
      </c>
      <c r="AR79" s="58">
        <v>0</v>
      </c>
      <c r="AS79" s="339">
        <f t="shared" si="102"/>
        <v>0</v>
      </c>
      <c r="AT79" s="339">
        <f t="shared" si="103"/>
        <v>0</v>
      </c>
      <c r="AU79" s="339">
        <f t="shared" si="104"/>
        <v>0</v>
      </c>
      <c r="AV79" s="339">
        <f t="shared" si="105"/>
        <v>0</v>
      </c>
      <c r="AW79" s="339">
        <f t="shared" si="106"/>
        <v>0</v>
      </c>
      <c r="AX79" s="339">
        <f t="shared" si="107"/>
        <v>0</v>
      </c>
      <c r="AY79" s="339">
        <f t="shared" si="108"/>
        <v>0</v>
      </c>
      <c r="AZ79" s="339">
        <f t="shared" si="109"/>
        <v>0</v>
      </c>
      <c r="BA79" s="58">
        <v>0</v>
      </c>
      <c r="BB79" s="58">
        <v>0</v>
      </c>
      <c r="BC79" s="58">
        <v>0</v>
      </c>
      <c r="BD79" s="58">
        <v>0</v>
      </c>
      <c r="BE79" s="58">
        <v>0</v>
      </c>
      <c r="BF79" s="58">
        <v>0</v>
      </c>
      <c r="BG79" s="58">
        <v>0</v>
      </c>
      <c r="BH79" s="58">
        <v>0</v>
      </c>
      <c r="BI79" s="58">
        <v>0</v>
      </c>
      <c r="BJ79" s="58">
        <v>0</v>
      </c>
      <c r="BK79" s="58">
        <v>0</v>
      </c>
      <c r="BL79" s="58">
        <v>0</v>
      </c>
      <c r="BM79" s="58">
        <v>0</v>
      </c>
      <c r="BN79" s="58">
        <v>0</v>
      </c>
      <c r="BO79" s="58">
        <v>0</v>
      </c>
      <c r="BP79" s="58">
        <v>0</v>
      </c>
      <c r="BQ79" s="58">
        <v>0</v>
      </c>
      <c r="BR79" s="58">
        <v>0</v>
      </c>
      <c r="BS79" s="58">
        <v>0</v>
      </c>
      <c r="BT79" s="58">
        <v>0</v>
      </c>
      <c r="BU79" s="58">
        <v>0</v>
      </c>
      <c r="BV79" s="58">
        <v>0</v>
      </c>
      <c r="BW79" s="58">
        <v>0</v>
      </c>
      <c r="BX79" s="58">
        <v>0</v>
      </c>
      <c r="BY79" s="58">
        <v>0</v>
      </c>
      <c r="BZ79" s="58">
        <v>0</v>
      </c>
      <c r="CA79" s="58">
        <v>0</v>
      </c>
      <c r="CB79" s="58">
        <v>0</v>
      </c>
      <c r="CC79" s="58">
        <v>0</v>
      </c>
      <c r="CD79" s="58">
        <v>0</v>
      </c>
      <c r="CE79" s="58">
        <v>0</v>
      </c>
      <c r="CF79" s="58">
        <v>0</v>
      </c>
      <c r="CG79" s="58">
        <v>0</v>
      </c>
      <c r="CH79" s="58">
        <f t="shared" si="84"/>
        <v>0</v>
      </c>
      <c r="CI79" s="58">
        <v>0</v>
      </c>
      <c r="CJ79" s="58">
        <f t="shared" si="93"/>
        <v>0</v>
      </c>
      <c r="CK79" s="152" t="s">
        <v>298</v>
      </c>
    </row>
    <row r="80" spans="1:89" ht="51.75" x14ac:dyDescent="0.25">
      <c r="A80" s="214" t="s">
        <v>231</v>
      </c>
      <c r="B80" s="57" t="s">
        <v>1020</v>
      </c>
      <c r="C80" s="195" t="s">
        <v>1021</v>
      </c>
      <c r="D80" s="133">
        <v>0</v>
      </c>
      <c r="E80" s="339">
        <f t="shared" si="94"/>
        <v>0</v>
      </c>
      <c r="F80" s="339">
        <f t="shared" si="95"/>
        <v>0</v>
      </c>
      <c r="G80" s="339">
        <f t="shared" si="96"/>
        <v>0</v>
      </c>
      <c r="H80" s="339">
        <f t="shared" si="97"/>
        <v>0</v>
      </c>
      <c r="I80" s="339">
        <f t="shared" si="98"/>
        <v>0</v>
      </c>
      <c r="J80" s="339">
        <f t="shared" si="99"/>
        <v>0</v>
      </c>
      <c r="K80" s="339">
        <f t="shared" si="100"/>
        <v>0</v>
      </c>
      <c r="L80" s="339">
        <f t="shared" si="101"/>
        <v>0</v>
      </c>
      <c r="M80" s="58">
        <v>0</v>
      </c>
      <c r="N80" s="58">
        <v>0</v>
      </c>
      <c r="O80" s="58">
        <v>0</v>
      </c>
      <c r="P80" s="58">
        <v>0</v>
      </c>
      <c r="Q80" s="58">
        <v>0</v>
      </c>
      <c r="R80" s="58">
        <v>0</v>
      </c>
      <c r="S80" s="58">
        <v>0</v>
      </c>
      <c r="T80" s="58">
        <v>0</v>
      </c>
      <c r="U80" s="58">
        <v>0</v>
      </c>
      <c r="V80" s="58">
        <v>0</v>
      </c>
      <c r="W80" s="58">
        <v>0</v>
      </c>
      <c r="X80" s="58">
        <v>0</v>
      </c>
      <c r="Y80" s="58">
        <v>0</v>
      </c>
      <c r="Z80" s="58">
        <v>0</v>
      </c>
      <c r="AA80" s="58">
        <v>0</v>
      </c>
      <c r="AB80" s="58">
        <v>0</v>
      </c>
      <c r="AC80" s="58">
        <v>0</v>
      </c>
      <c r="AD80" s="58">
        <v>0</v>
      </c>
      <c r="AE80" s="58">
        <v>0</v>
      </c>
      <c r="AF80" s="58">
        <v>0</v>
      </c>
      <c r="AG80" s="58">
        <v>0</v>
      </c>
      <c r="AH80" s="58">
        <v>0</v>
      </c>
      <c r="AI80" s="58">
        <v>0</v>
      </c>
      <c r="AJ80" s="58">
        <v>0</v>
      </c>
      <c r="AK80" s="58">
        <v>0</v>
      </c>
      <c r="AL80" s="58">
        <v>0</v>
      </c>
      <c r="AM80" s="58">
        <v>0</v>
      </c>
      <c r="AN80" s="58">
        <v>0</v>
      </c>
      <c r="AO80" s="58">
        <v>0</v>
      </c>
      <c r="AP80" s="58">
        <v>0</v>
      </c>
      <c r="AQ80" s="58">
        <v>0</v>
      </c>
      <c r="AR80" s="58">
        <v>0</v>
      </c>
      <c r="AS80" s="339">
        <f t="shared" si="102"/>
        <v>0</v>
      </c>
      <c r="AT80" s="339">
        <f t="shared" si="103"/>
        <v>0</v>
      </c>
      <c r="AU80" s="339">
        <f t="shared" si="104"/>
        <v>0</v>
      </c>
      <c r="AV80" s="339">
        <f t="shared" si="105"/>
        <v>0</v>
      </c>
      <c r="AW80" s="339">
        <f t="shared" si="106"/>
        <v>0</v>
      </c>
      <c r="AX80" s="339">
        <f t="shared" si="107"/>
        <v>0</v>
      </c>
      <c r="AY80" s="339">
        <f t="shared" si="108"/>
        <v>0</v>
      </c>
      <c r="AZ80" s="339">
        <f t="shared" si="109"/>
        <v>0</v>
      </c>
      <c r="BA80" s="58">
        <v>0</v>
      </c>
      <c r="BB80" s="58">
        <v>0</v>
      </c>
      <c r="BC80" s="58">
        <v>0</v>
      </c>
      <c r="BD80" s="58">
        <v>0</v>
      </c>
      <c r="BE80" s="58">
        <v>0</v>
      </c>
      <c r="BF80" s="58">
        <v>0</v>
      </c>
      <c r="BG80" s="58">
        <v>0</v>
      </c>
      <c r="BH80" s="58">
        <v>0</v>
      </c>
      <c r="BI80" s="58">
        <v>0</v>
      </c>
      <c r="BJ80" s="58">
        <v>0</v>
      </c>
      <c r="BK80" s="58">
        <v>0</v>
      </c>
      <c r="BL80" s="58">
        <v>0</v>
      </c>
      <c r="BM80" s="58">
        <v>0</v>
      </c>
      <c r="BN80" s="58">
        <v>0</v>
      </c>
      <c r="BO80" s="58">
        <v>0</v>
      </c>
      <c r="BP80" s="58">
        <v>0</v>
      </c>
      <c r="BQ80" s="58">
        <v>0</v>
      </c>
      <c r="BR80" s="58">
        <v>0</v>
      </c>
      <c r="BS80" s="58">
        <v>0</v>
      </c>
      <c r="BT80" s="58">
        <v>0</v>
      </c>
      <c r="BU80" s="58">
        <v>0</v>
      </c>
      <c r="BV80" s="58">
        <v>0</v>
      </c>
      <c r="BW80" s="58">
        <v>0</v>
      </c>
      <c r="BX80" s="58">
        <v>0</v>
      </c>
      <c r="BY80" s="58">
        <v>0</v>
      </c>
      <c r="BZ80" s="58">
        <v>0</v>
      </c>
      <c r="CA80" s="58">
        <v>0</v>
      </c>
      <c r="CB80" s="58">
        <v>0</v>
      </c>
      <c r="CC80" s="58">
        <v>0</v>
      </c>
      <c r="CD80" s="58">
        <v>0</v>
      </c>
      <c r="CE80" s="58">
        <v>0</v>
      </c>
      <c r="CF80" s="58">
        <v>0</v>
      </c>
      <c r="CG80" s="58">
        <v>0</v>
      </c>
      <c r="CH80" s="58">
        <f t="shared" si="84"/>
        <v>0</v>
      </c>
      <c r="CI80" s="58">
        <v>0</v>
      </c>
      <c r="CJ80" s="58">
        <f t="shared" si="93"/>
        <v>0</v>
      </c>
      <c r="CK80" s="152" t="s">
        <v>298</v>
      </c>
    </row>
    <row r="81" spans="1:89" ht="39" x14ac:dyDescent="0.25">
      <c r="A81" s="214" t="s">
        <v>231</v>
      </c>
      <c r="B81" s="57" t="s">
        <v>1022</v>
      </c>
      <c r="C81" s="195" t="s">
        <v>1023</v>
      </c>
      <c r="D81" s="133">
        <v>0</v>
      </c>
      <c r="E81" s="339">
        <f t="shared" si="94"/>
        <v>0</v>
      </c>
      <c r="F81" s="339">
        <f t="shared" si="95"/>
        <v>0</v>
      </c>
      <c r="G81" s="339">
        <f t="shared" si="96"/>
        <v>0</v>
      </c>
      <c r="H81" s="339">
        <f t="shared" si="97"/>
        <v>0</v>
      </c>
      <c r="I81" s="339">
        <f t="shared" si="98"/>
        <v>0</v>
      </c>
      <c r="J81" s="339">
        <f t="shared" si="99"/>
        <v>0</v>
      </c>
      <c r="K81" s="339">
        <f t="shared" si="100"/>
        <v>0</v>
      </c>
      <c r="L81" s="339">
        <f t="shared" si="101"/>
        <v>0</v>
      </c>
      <c r="M81" s="58">
        <v>0</v>
      </c>
      <c r="N81" s="58">
        <v>0</v>
      </c>
      <c r="O81" s="58">
        <v>0</v>
      </c>
      <c r="P81" s="58">
        <v>0</v>
      </c>
      <c r="Q81" s="58">
        <v>0</v>
      </c>
      <c r="R81" s="58">
        <v>0</v>
      </c>
      <c r="S81" s="58">
        <v>0</v>
      </c>
      <c r="T81" s="58">
        <v>0</v>
      </c>
      <c r="U81" s="58">
        <v>0</v>
      </c>
      <c r="V81" s="58">
        <v>0</v>
      </c>
      <c r="W81" s="58">
        <v>0</v>
      </c>
      <c r="X81" s="58">
        <v>0</v>
      </c>
      <c r="Y81" s="58">
        <v>0</v>
      </c>
      <c r="Z81" s="58">
        <v>0</v>
      </c>
      <c r="AA81" s="58">
        <v>0</v>
      </c>
      <c r="AB81" s="58">
        <v>0</v>
      </c>
      <c r="AC81" s="58">
        <v>0</v>
      </c>
      <c r="AD81" s="58">
        <v>0</v>
      </c>
      <c r="AE81" s="58">
        <v>0</v>
      </c>
      <c r="AF81" s="58">
        <v>0</v>
      </c>
      <c r="AG81" s="58">
        <v>0</v>
      </c>
      <c r="AH81" s="58">
        <v>0</v>
      </c>
      <c r="AI81" s="58">
        <v>0</v>
      </c>
      <c r="AJ81" s="58">
        <v>0</v>
      </c>
      <c r="AK81" s="58">
        <v>0</v>
      </c>
      <c r="AL81" s="58">
        <v>0</v>
      </c>
      <c r="AM81" s="58">
        <v>0</v>
      </c>
      <c r="AN81" s="58">
        <v>0</v>
      </c>
      <c r="AO81" s="58">
        <v>0</v>
      </c>
      <c r="AP81" s="58">
        <v>0</v>
      </c>
      <c r="AQ81" s="58">
        <v>0</v>
      </c>
      <c r="AR81" s="58">
        <v>0</v>
      </c>
      <c r="AS81" s="339">
        <f t="shared" si="102"/>
        <v>0</v>
      </c>
      <c r="AT81" s="339">
        <f t="shared" si="103"/>
        <v>0</v>
      </c>
      <c r="AU81" s="339">
        <f t="shared" si="104"/>
        <v>0</v>
      </c>
      <c r="AV81" s="339">
        <f t="shared" si="105"/>
        <v>0</v>
      </c>
      <c r="AW81" s="339">
        <f t="shared" si="106"/>
        <v>0</v>
      </c>
      <c r="AX81" s="339">
        <f t="shared" si="107"/>
        <v>0</v>
      </c>
      <c r="AY81" s="339">
        <f t="shared" si="108"/>
        <v>0</v>
      </c>
      <c r="AZ81" s="339">
        <f t="shared" si="109"/>
        <v>0</v>
      </c>
      <c r="BA81" s="58">
        <v>0</v>
      </c>
      <c r="BB81" s="58">
        <v>0</v>
      </c>
      <c r="BC81" s="58">
        <v>0</v>
      </c>
      <c r="BD81" s="58">
        <v>0</v>
      </c>
      <c r="BE81" s="58">
        <v>0</v>
      </c>
      <c r="BF81" s="58">
        <v>0</v>
      </c>
      <c r="BG81" s="58">
        <v>0</v>
      </c>
      <c r="BH81" s="58">
        <v>0</v>
      </c>
      <c r="BI81" s="58">
        <v>0</v>
      </c>
      <c r="BJ81" s="58">
        <v>0</v>
      </c>
      <c r="BK81" s="58">
        <v>0</v>
      </c>
      <c r="BL81" s="58">
        <v>0</v>
      </c>
      <c r="BM81" s="58">
        <v>0</v>
      </c>
      <c r="BN81" s="58">
        <v>0</v>
      </c>
      <c r="BO81" s="58">
        <v>0</v>
      </c>
      <c r="BP81" s="58">
        <v>0</v>
      </c>
      <c r="BQ81" s="58">
        <v>0</v>
      </c>
      <c r="BR81" s="58">
        <v>0</v>
      </c>
      <c r="BS81" s="58">
        <v>0</v>
      </c>
      <c r="BT81" s="58">
        <v>0</v>
      </c>
      <c r="BU81" s="58">
        <v>0</v>
      </c>
      <c r="BV81" s="58">
        <v>0</v>
      </c>
      <c r="BW81" s="58">
        <v>0</v>
      </c>
      <c r="BX81" s="58">
        <v>0</v>
      </c>
      <c r="BY81" s="58">
        <v>0</v>
      </c>
      <c r="BZ81" s="58">
        <v>0</v>
      </c>
      <c r="CA81" s="58">
        <v>0</v>
      </c>
      <c r="CB81" s="58">
        <v>0</v>
      </c>
      <c r="CC81" s="58">
        <v>0</v>
      </c>
      <c r="CD81" s="58">
        <v>0</v>
      </c>
      <c r="CE81" s="58">
        <v>0</v>
      </c>
      <c r="CF81" s="58">
        <v>0</v>
      </c>
      <c r="CG81" s="58">
        <v>0</v>
      </c>
      <c r="CH81" s="58">
        <f t="shared" si="84"/>
        <v>0</v>
      </c>
      <c r="CI81" s="58">
        <v>0</v>
      </c>
      <c r="CJ81" s="58">
        <f t="shared" si="93"/>
        <v>0</v>
      </c>
      <c r="CK81" s="152" t="s">
        <v>298</v>
      </c>
    </row>
    <row r="82" spans="1:89" ht="39" x14ac:dyDescent="0.25">
      <c r="A82" s="214" t="s">
        <v>231</v>
      </c>
      <c r="B82" s="57" t="s">
        <v>1024</v>
      </c>
      <c r="C82" s="195" t="s">
        <v>1025</v>
      </c>
      <c r="D82" s="133">
        <v>4.5580941099999999</v>
      </c>
      <c r="E82" s="339">
        <f t="shared" si="94"/>
        <v>0</v>
      </c>
      <c r="F82" s="339">
        <f t="shared" si="95"/>
        <v>0</v>
      </c>
      <c r="G82" s="339">
        <f t="shared" si="96"/>
        <v>0</v>
      </c>
      <c r="H82" s="339">
        <f t="shared" si="97"/>
        <v>0</v>
      </c>
      <c r="I82" s="339">
        <f t="shared" si="98"/>
        <v>0</v>
      </c>
      <c r="J82" s="339">
        <f t="shared" si="99"/>
        <v>0</v>
      </c>
      <c r="K82" s="339">
        <f t="shared" si="100"/>
        <v>0</v>
      </c>
      <c r="L82" s="339">
        <f t="shared" si="101"/>
        <v>0</v>
      </c>
      <c r="M82" s="58">
        <v>0</v>
      </c>
      <c r="N82" s="58">
        <v>0</v>
      </c>
      <c r="O82" s="58">
        <v>0</v>
      </c>
      <c r="P82" s="58">
        <v>0</v>
      </c>
      <c r="Q82" s="58">
        <v>0</v>
      </c>
      <c r="R82" s="58">
        <v>0</v>
      </c>
      <c r="S82" s="58">
        <v>0</v>
      </c>
      <c r="T82" s="58">
        <v>0</v>
      </c>
      <c r="U82" s="58">
        <v>0</v>
      </c>
      <c r="V82" s="58">
        <v>0</v>
      </c>
      <c r="W82" s="58">
        <v>0</v>
      </c>
      <c r="X82" s="58">
        <v>0</v>
      </c>
      <c r="Y82" s="58">
        <v>0</v>
      </c>
      <c r="Z82" s="58">
        <v>0</v>
      </c>
      <c r="AA82" s="58">
        <v>0</v>
      </c>
      <c r="AB82" s="58">
        <v>0</v>
      </c>
      <c r="AC82" s="58">
        <v>0</v>
      </c>
      <c r="AD82" s="58">
        <v>0</v>
      </c>
      <c r="AE82" s="58">
        <v>0</v>
      </c>
      <c r="AF82" s="58">
        <v>0</v>
      </c>
      <c r="AG82" s="58">
        <v>0</v>
      </c>
      <c r="AH82" s="58">
        <v>0</v>
      </c>
      <c r="AI82" s="58">
        <v>0</v>
      </c>
      <c r="AJ82" s="58">
        <v>0</v>
      </c>
      <c r="AK82" s="58">
        <v>0</v>
      </c>
      <c r="AL82" s="58">
        <v>0</v>
      </c>
      <c r="AM82" s="58">
        <v>0</v>
      </c>
      <c r="AN82" s="58">
        <v>0</v>
      </c>
      <c r="AO82" s="58">
        <v>0</v>
      </c>
      <c r="AP82" s="58">
        <v>0</v>
      </c>
      <c r="AQ82" s="58">
        <v>0</v>
      </c>
      <c r="AR82" s="58">
        <v>0</v>
      </c>
      <c r="AS82" s="339">
        <f t="shared" si="102"/>
        <v>0</v>
      </c>
      <c r="AT82" s="339">
        <f t="shared" si="103"/>
        <v>0</v>
      </c>
      <c r="AU82" s="339">
        <f t="shared" si="104"/>
        <v>0</v>
      </c>
      <c r="AV82" s="339">
        <f t="shared" si="105"/>
        <v>0</v>
      </c>
      <c r="AW82" s="339">
        <f t="shared" si="106"/>
        <v>0</v>
      </c>
      <c r="AX82" s="339">
        <f t="shared" si="107"/>
        <v>0</v>
      </c>
      <c r="AY82" s="339">
        <f t="shared" si="108"/>
        <v>0</v>
      </c>
      <c r="AZ82" s="339">
        <f t="shared" si="109"/>
        <v>0</v>
      </c>
      <c r="BA82" s="58">
        <v>0</v>
      </c>
      <c r="BB82" s="58">
        <v>0</v>
      </c>
      <c r="BC82" s="58">
        <v>0</v>
      </c>
      <c r="BD82" s="58">
        <v>0</v>
      </c>
      <c r="BE82" s="58">
        <v>0</v>
      </c>
      <c r="BF82" s="58">
        <v>0</v>
      </c>
      <c r="BG82" s="58">
        <v>0</v>
      </c>
      <c r="BH82" s="58">
        <v>0</v>
      </c>
      <c r="BI82" s="58">
        <v>0</v>
      </c>
      <c r="BJ82" s="58">
        <v>0</v>
      </c>
      <c r="BK82" s="58">
        <v>0</v>
      </c>
      <c r="BL82" s="58">
        <v>0</v>
      </c>
      <c r="BM82" s="58">
        <v>0</v>
      </c>
      <c r="BN82" s="58">
        <v>0</v>
      </c>
      <c r="BO82" s="58">
        <v>0</v>
      </c>
      <c r="BP82" s="58">
        <v>0</v>
      </c>
      <c r="BQ82" s="58">
        <v>0</v>
      </c>
      <c r="BR82" s="58">
        <v>0</v>
      </c>
      <c r="BS82" s="58">
        <v>0</v>
      </c>
      <c r="BT82" s="58">
        <v>0</v>
      </c>
      <c r="BU82" s="58">
        <v>0</v>
      </c>
      <c r="BV82" s="58">
        <v>0</v>
      </c>
      <c r="BW82" s="58">
        <v>0</v>
      </c>
      <c r="BX82" s="58">
        <v>0</v>
      </c>
      <c r="BY82" s="58">
        <v>0</v>
      </c>
      <c r="BZ82" s="58">
        <v>0</v>
      </c>
      <c r="CA82" s="58">
        <v>0</v>
      </c>
      <c r="CB82" s="58">
        <v>0</v>
      </c>
      <c r="CC82" s="58">
        <v>0</v>
      </c>
      <c r="CD82" s="58">
        <v>0</v>
      </c>
      <c r="CE82" s="58">
        <v>0</v>
      </c>
      <c r="CF82" s="58">
        <v>0</v>
      </c>
      <c r="CG82" s="58">
        <v>0</v>
      </c>
      <c r="CH82" s="58">
        <f t="shared" si="84"/>
        <v>0</v>
      </c>
      <c r="CI82" s="58">
        <v>0</v>
      </c>
      <c r="CJ82" s="58">
        <f t="shared" si="93"/>
        <v>0</v>
      </c>
      <c r="CK82" s="152" t="s">
        <v>298</v>
      </c>
    </row>
    <row r="83" spans="1:89" ht="39" x14ac:dyDescent="0.25">
      <c r="A83" s="214" t="s">
        <v>231</v>
      </c>
      <c r="B83" s="57" t="s">
        <v>1026</v>
      </c>
      <c r="C83" s="195" t="s">
        <v>1027</v>
      </c>
      <c r="D83" s="133">
        <v>4.5805213699999996</v>
      </c>
      <c r="E83" s="339">
        <f t="shared" si="94"/>
        <v>0</v>
      </c>
      <c r="F83" s="339">
        <f t="shared" si="95"/>
        <v>0</v>
      </c>
      <c r="G83" s="339">
        <f t="shared" si="96"/>
        <v>0</v>
      </c>
      <c r="H83" s="339">
        <f t="shared" si="97"/>
        <v>0</v>
      </c>
      <c r="I83" s="339">
        <f t="shared" si="98"/>
        <v>0</v>
      </c>
      <c r="J83" s="339">
        <f t="shared" si="99"/>
        <v>0</v>
      </c>
      <c r="K83" s="339">
        <f t="shared" si="100"/>
        <v>0</v>
      </c>
      <c r="L83" s="339">
        <f t="shared" si="101"/>
        <v>0</v>
      </c>
      <c r="M83" s="58">
        <v>0</v>
      </c>
      <c r="N83" s="58">
        <v>0</v>
      </c>
      <c r="O83" s="58">
        <v>0</v>
      </c>
      <c r="P83" s="58">
        <v>0</v>
      </c>
      <c r="Q83" s="58">
        <v>0</v>
      </c>
      <c r="R83" s="58">
        <v>0</v>
      </c>
      <c r="S83" s="58">
        <v>0</v>
      </c>
      <c r="T83" s="58">
        <v>0</v>
      </c>
      <c r="U83" s="58">
        <v>0</v>
      </c>
      <c r="V83" s="58">
        <v>0</v>
      </c>
      <c r="W83" s="58">
        <v>0</v>
      </c>
      <c r="X83" s="58">
        <v>0</v>
      </c>
      <c r="Y83" s="58">
        <v>0</v>
      </c>
      <c r="Z83" s="58">
        <v>0</v>
      </c>
      <c r="AA83" s="58">
        <v>0</v>
      </c>
      <c r="AB83" s="58">
        <v>0</v>
      </c>
      <c r="AC83" s="58">
        <v>0</v>
      </c>
      <c r="AD83" s="58">
        <v>0</v>
      </c>
      <c r="AE83" s="58">
        <v>0</v>
      </c>
      <c r="AF83" s="58">
        <v>0</v>
      </c>
      <c r="AG83" s="58">
        <v>0</v>
      </c>
      <c r="AH83" s="58">
        <v>0</v>
      </c>
      <c r="AI83" s="58">
        <v>0</v>
      </c>
      <c r="AJ83" s="58">
        <v>0</v>
      </c>
      <c r="AK83" s="58">
        <v>0</v>
      </c>
      <c r="AL83" s="58">
        <v>0</v>
      </c>
      <c r="AM83" s="58">
        <v>0</v>
      </c>
      <c r="AN83" s="58">
        <v>0</v>
      </c>
      <c r="AO83" s="58">
        <v>0</v>
      </c>
      <c r="AP83" s="58">
        <v>0</v>
      </c>
      <c r="AQ83" s="58">
        <v>0</v>
      </c>
      <c r="AR83" s="58">
        <v>0</v>
      </c>
      <c r="AS83" s="339">
        <f t="shared" si="102"/>
        <v>0</v>
      </c>
      <c r="AT83" s="339">
        <f t="shared" si="103"/>
        <v>0</v>
      </c>
      <c r="AU83" s="339">
        <f t="shared" si="104"/>
        <v>0</v>
      </c>
      <c r="AV83" s="339">
        <f t="shared" si="105"/>
        <v>0</v>
      </c>
      <c r="AW83" s="339">
        <f t="shared" si="106"/>
        <v>0</v>
      </c>
      <c r="AX83" s="339">
        <f t="shared" si="107"/>
        <v>0</v>
      </c>
      <c r="AY83" s="339">
        <f t="shared" si="108"/>
        <v>0</v>
      </c>
      <c r="AZ83" s="339">
        <f t="shared" si="109"/>
        <v>0</v>
      </c>
      <c r="BA83" s="58">
        <v>0</v>
      </c>
      <c r="BB83" s="58">
        <v>0</v>
      </c>
      <c r="BC83" s="58">
        <v>0</v>
      </c>
      <c r="BD83" s="58">
        <v>0</v>
      </c>
      <c r="BE83" s="58">
        <v>0</v>
      </c>
      <c r="BF83" s="58">
        <v>0</v>
      </c>
      <c r="BG83" s="58">
        <v>0</v>
      </c>
      <c r="BH83" s="58">
        <v>0</v>
      </c>
      <c r="BI83" s="58">
        <v>0</v>
      </c>
      <c r="BJ83" s="58">
        <v>0</v>
      </c>
      <c r="BK83" s="58">
        <v>0</v>
      </c>
      <c r="BL83" s="58">
        <v>0</v>
      </c>
      <c r="BM83" s="58">
        <v>0</v>
      </c>
      <c r="BN83" s="58">
        <v>0</v>
      </c>
      <c r="BO83" s="58">
        <v>0</v>
      </c>
      <c r="BP83" s="58">
        <v>0</v>
      </c>
      <c r="BQ83" s="58">
        <v>0</v>
      </c>
      <c r="BR83" s="58">
        <v>0</v>
      </c>
      <c r="BS83" s="58">
        <v>0</v>
      </c>
      <c r="BT83" s="58">
        <v>0</v>
      </c>
      <c r="BU83" s="58">
        <v>0</v>
      </c>
      <c r="BV83" s="58">
        <v>0</v>
      </c>
      <c r="BW83" s="58">
        <v>0</v>
      </c>
      <c r="BX83" s="58">
        <v>0</v>
      </c>
      <c r="BY83" s="58">
        <v>0</v>
      </c>
      <c r="BZ83" s="58">
        <v>0</v>
      </c>
      <c r="CA83" s="58">
        <v>0</v>
      </c>
      <c r="CB83" s="58">
        <v>0</v>
      </c>
      <c r="CC83" s="58">
        <v>0</v>
      </c>
      <c r="CD83" s="58">
        <v>0</v>
      </c>
      <c r="CE83" s="58">
        <v>0</v>
      </c>
      <c r="CF83" s="58">
        <v>0</v>
      </c>
      <c r="CG83" s="58">
        <v>0</v>
      </c>
      <c r="CH83" s="58">
        <f t="shared" si="84"/>
        <v>0</v>
      </c>
      <c r="CI83" s="58">
        <v>0</v>
      </c>
      <c r="CJ83" s="58">
        <f t="shared" si="93"/>
        <v>0</v>
      </c>
      <c r="CK83" s="152" t="s">
        <v>298</v>
      </c>
    </row>
    <row r="84" spans="1:89" ht="39" x14ac:dyDescent="0.25">
      <c r="A84" s="214" t="s">
        <v>231</v>
      </c>
      <c r="B84" s="57" t="s">
        <v>1028</v>
      </c>
      <c r="C84" s="195" t="s">
        <v>1029</v>
      </c>
      <c r="D84" s="133">
        <v>4.5580941099999999</v>
      </c>
      <c r="E84" s="339">
        <f t="shared" si="94"/>
        <v>0</v>
      </c>
      <c r="F84" s="339">
        <f t="shared" si="95"/>
        <v>0</v>
      </c>
      <c r="G84" s="339">
        <f t="shared" si="96"/>
        <v>0</v>
      </c>
      <c r="H84" s="339">
        <f t="shared" si="97"/>
        <v>0</v>
      </c>
      <c r="I84" s="339">
        <f t="shared" si="98"/>
        <v>0</v>
      </c>
      <c r="J84" s="339">
        <f t="shared" si="99"/>
        <v>0</v>
      </c>
      <c r="K84" s="339">
        <f t="shared" si="100"/>
        <v>0</v>
      </c>
      <c r="L84" s="339">
        <f t="shared" si="101"/>
        <v>0</v>
      </c>
      <c r="M84" s="58">
        <v>0</v>
      </c>
      <c r="N84" s="58">
        <v>0</v>
      </c>
      <c r="O84" s="58">
        <v>0</v>
      </c>
      <c r="P84" s="58">
        <v>0</v>
      </c>
      <c r="Q84" s="58">
        <v>0</v>
      </c>
      <c r="R84" s="58">
        <v>0</v>
      </c>
      <c r="S84" s="58">
        <v>0</v>
      </c>
      <c r="T84" s="58">
        <v>0</v>
      </c>
      <c r="U84" s="58">
        <v>0</v>
      </c>
      <c r="V84" s="58">
        <v>0</v>
      </c>
      <c r="W84" s="58">
        <v>0</v>
      </c>
      <c r="X84" s="58">
        <v>0</v>
      </c>
      <c r="Y84" s="58">
        <v>0</v>
      </c>
      <c r="Z84" s="58">
        <v>0</v>
      </c>
      <c r="AA84" s="58">
        <v>0</v>
      </c>
      <c r="AB84" s="58">
        <v>0</v>
      </c>
      <c r="AC84" s="58">
        <v>0</v>
      </c>
      <c r="AD84" s="58">
        <v>0</v>
      </c>
      <c r="AE84" s="58">
        <v>0</v>
      </c>
      <c r="AF84" s="58">
        <v>0</v>
      </c>
      <c r="AG84" s="58">
        <v>0</v>
      </c>
      <c r="AH84" s="58">
        <v>0</v>
      </c>
      <c r="AI84" s="58">
        <v>0</v>
      </c>
      <c r="AJ84" s="58">
        <v>0</v>
      </c>
      <c r="AK84" s="58">
        <v>0</v>
      </c>
      <c r="AL84" s="58">
        <v>0</v>
      </c>
      <c r="AM84" s="58">
        <v>0</v>
      </c>
      <c r="AN84" s="58">
        <v>0</v>
      </c>
      <c r="AO84" s="58">
        <v>0</v>
      </c>
      <c r="AP84" s="58">
        <v>0</v>
      </c>
      <c r="AQ84" s="58">
        <v>0</v>
      </c>
      <c r="AR84" s="58">
        <v>0</v>
      </c>
      <c r="AS84" s="339">
        <f t="shared" si="102"/>
        <v>0</v>
      </c>
      <c r="AT84" s="339">
        <f t="shared" si="103"/>
        <v>0</v>
      </c>
      <c r="AU84" s="339">
        <f t="shared" si="104"/>
        <v>0</v>
      </c>
      <c r="AV84" s="339">
        <f t="shared" si="105"/>
        <v>0</v>
      </c>
      <c r="AW84" s="339">
        <f t="shared" si="106"/>
        <v>0</v>
      </c>
      <c r="AX84" s="339">
        <f t="shared" si="107"/>
        <v>0</v>
      </c>
      <c r="AY84" s="339">
        <f t="shared" si="108"/>
        <v>0</v>
      </c>
      <c r="AZ84" s="339">
        <f t="shared" si="109"/>
        <v>0</v>
      </c>
      <c r="BA84" s="58">
        <v>0</v>
      </c>
      <c r="BB84" s="58">
        <v>0</v>
      </c>
      <c r="BC84" s="58">
        <v>0</v>
      </c>
      <c r="BD84" s="58">
        <v>0</v>
      </c>
      <c r="BE84" s="58">
        <v>0</v>
      </c>
      <c r="BF84" s="58">
        <v>0</v>
      </c>
      <c r="BG84" s="58">
        <v>0</v>
      </c>
      <c r="BH84" s="58">
        <v>0</v>
      </c>
      <c r="BI84" s="58">
        <v>0</v>
      </c>
      <c r="BJ84" s="58">
        <v>0</v>
      </c>
      <c r="BK84" s="58">
        <v>0</v>
      </c>
      <c r="BL84" s="58">
        <v>0</v>
      </c>
      <c r="BM84" s="58">
        <v>0</v>
      </c>
      <c r="BN84" s="58">
        <v>0</v>
      </c>
      <c r="BO84" s="58">
        <v>0</v>
      </c>
      <c r="BP84" s="58">
        <v>0</v>
      </c>
      <c r="BQ84" s="58">
        <v>0</v>
      </c>
      <c r="BR84" s="58">
        <v>0</v>
      </c>
      <c r="BS84" s="58">
        <v>0</v>
      </c>
      <c r="BT84" s="58">
        <v>0</v>
      </c>
      <c r="BU84" s="58">
        <v>0</v>
      </c>
      <c r="BV84" s="58">
        <v>0</v>
      </c>
      <c r="BW84" s="58">
        <v>0</v>
      </c>
      <c r="BX84" s="58">
        <v>0</v>
      </c>
      <c r="BY84" s="58">
        <v>0</v>
      </c>
      <c r="BZ84" s="58">
        <v>0</v>
      </c>
      <c r="CA84" s="58">
        <v>0</v>
      </c>
      <c r="CB84" s="58">
        <v>0</v>
      </c>
      <c r="CC84" s="58">
        <v>0</v>
      </c>
      <c r="CD84" s="58">
        <v>0</v>
      </c>
      <c r="CE84" s="58">
        <v>0</v>
      </c>
      <c r="CF84" s="58">
        <v>0</v>
      </c>
      <c r="CG84" s="58">
        <v>0</v>
      </c>
      <c r="CH84" s="58">
        <f t="shared" si="84"/>
        <v>0</v>
      </c>
      <c r="CI84" s="58">
        <v>0</v>
      </c>
      <c r="CJ84" s="58">
        <f t="shared" si="93"/>
        <v>0</v>
      </c>
      <c r="CK84" s="152" t="s">
        <v>298</v>
      </c>
    </row>
    <row r="85" spans="1:89" ht="39" x14ac:dyDescent="0.25">
      <c r="A85" s="214" t="s">
        <v>231</v>
      </c>
      <c r="B85" s="57" t="s">
        <v>1030</v>
      </c>
      <c r="C85" s="195" t="s">
        <v>1031</v>
      </c>
      <c r="D85" s="133">
        <v>10.096494160000001</v>
      </c>
      <c r="E85" s="339">
        <f t="shared" si="94"/>
        <v>0</v>
      </c>
      <c r="F85" s="339">
        <f t="shared" si="95"/>
        <v>0</v>
      </c>
      <c r="G85" s="339">
        <f t="shared" si="96"/>
        <v>0</v>
      </c>
      <c r="H85" s="339">
        <f t="shared" si="97"/>
        <v>0</v>
      </c>
      <c r="I85" s="339">
        <f t="shared" si="98"/>
        <v>0</v>
      </c>
      <c r="J85" s="339">
        <f t="shared" si="99"/>
        <v>0</v>
      </c>
      <c r="K85" s="339">
        <f t="shared" si="100"/>
        <v>0</v>
      </c>
      <c r="L85" s="339">
        <f t="shared" si="101"/>
        <v>0</v>
      </c>
      <c r="M85" s="58">
        <v>0</v>
      </c>
      <c r="N85" s="58">
        <v>0</v>
      </c>
      <c r="O85" s="58">
        <v>0</v>
      </c>
      <c r="P85" s="58">
        <v>0</v>
      </c>
      <c r="Q85" s="58">
        <v>0</v>
      </c>
      <c r="R85" s="58">
        <v>0</v>
      </c>
      <c r="S85" s="58">
        <v>0</v>
      </c>
      <c r="T85" s="58">
        <v>0</v>
      </c>
      <c r="U85" s="58">
        <v>0</v>
      </c>
      <c r="V85" s="58">
        <v>0</v>
      </c>
      <c r="W85" s="58">
        <v>0</v>
      </c>
      <c r="X85" s="58">
        <v>0</v>
      </c>
      <c r="Y85" s="58">
        <v>0</v>
      </c>
      <c r="Z85" s="58">
        <v>0</v>
      </c>
      <c r="AA85" s="58">
        <v>0</v>
      </c>
      <c r="AB85" s="58">
        <v>0</v>
      </c>
      <c r="AC85" s="58">
        <v>0</v>
      </c>
      <c r="AD85" s="58">
        <v>0</v>
      </c>
      <c r="AE85" s="58">
        <v>0</v>
      </c>
      <c r="AF85" s="58">
        <v>0</v>
      </c>
      <c r="AG85" s="58">
        <v>0</v>
      </c>
      <c r="AH85" s="58">
        <v>0</v>
      </c>
      <c r="AI85" s="58">
        <v>0</v>
      </c>
      <c r="AJ85" s="58">
        <v>0</v>
      </c>
      <c r="AK85" s="58">
        <v>0</v>
      </c>
      <c r="AL85" s="58">
        <v>0</v>
      </c>
      <c r="AM85" s="58">
        <v>0</v>
      </c>
      <c r="AN85" s="58">
        <v>0</v>
      </c>
      <c r="AO85" s="58">
        <v>0</v>
      </c>
      <c r="AP85" s="58">
        <v>0</v>
      </c>
      <c r="AQ85" s="58">
        <v>0</v>
      </c>
      <c r="AR85" s="58">
        <v>0</v>
      </c>
      <c r="AS85" s="339">
        <f t="shared" si="102"/>
        <v>0</v>
      </c>
      <c r="AT85" s="339">
        <f t="shared" si="103"/>
        <v>0</v>
      </c>
      <c r="AU85" s="339">
        <f t="shared" si="104"/>
        <v>0</v>
      </c>
      <c r="AV85" s="339">
        <f t="shared" si="105"/>
        <v>0</v>
      </c>
      <c r="AW85" s="339">
        <f t="shared" si="106"/>
        <v>0</v>
      </c>
      <c r="AX85" s="339">
        <f t="shared" si="107"/>
        <v>0</v>
      </c>
      <c r="AY85" s="339">
        <f t="shared" si="108"/>
        <v>0</v>
      </c>
      <c r="AZ85" s="339">
        <f t="shared" si="109"/>
        <v>0</v>
      </c>
      <c r="BA85" s="58">
        <v>0</v>
      </c>
      <c r="BB85" s="58">
        <v>0</v>
      </c>
      <c r="BC85" s="58">
        <v>0</v>
      </c>
      <c r="BD85" s="58">
        <v>0</v>
      </c>
      <c r="BE85" s="58">
        <v>0</v>
      </c>
      <c r="BF85" s="58">
        <v>0</v>
      </c>
      <c r="BG85" s="58">
        <v>0</v>
      </c>
      <c r="BH85" s="58">
        <v>0</v>
      </c>
      <c r="BI85" s="58">
        <v>0</v>
      </c>
      <c r="BJ85" s="58">
        <v>0</v>
      </c>
      <c r="BK85" s="58">
        <v>0</v>
      </c>
      <c r="BL85" s="58">
        <v>0</v>
      </c>
      <c r="BM85" s="58">
        <v>0</v>
      </c>
      <c r="BN85" s="58">
        <v>0</v>
      </c>
      <c r="BO85" s="58">
        <v>0</v>
      </c>
      <c r="BP85" s="58">
        <v>0</v>
      </c>
      <c r="BQ85" s="58">
        <v>0</v>
      </c>
      <c r="BR85" s="58">
        <v>0</v>
      </c>
      <c r="BS85" s="58">
        <v>0</v>
      </c>
      <c r="BT85" s="58">
        <v>0</v>
      </c>
      <c r="BU85" s="58">
        <v>0</v>
      </c>
      <c r="BV85" s="58">
        <v>0</v>
      </c>
      <c r="BW85" s="58">
        <v>0</v>
      </c>
      <c r="BX85" s="58">
        <v>0</v>
      </c>
      <c r="BY85" s="58">
        <v>0</v>
      </c>
      <c r="BZ85" s="58">
        <v>0</v>
      </c>
      <c r="CA85" s="58">
        <v>0</v>
      </c>
      <c r="CB85" s="58">
        <v>0</v>
      </c>
      <c r="CC85" s="58">
        <v>0</v>
      </c>
      <c r="CD85" s="58">
        <v>0</v>
      </c>
      <c r="CE85" s="58">
        <v>0</v>
      </c>
      <c r="CF85" s="58">
        <v>0</v>
      </c>
      <c r="CG85" s="58">
        <v>0</v>
      </c>
      <c r="CH85" s="58">
        <f t="shared" si="84"/>
        <v>0</v>
      </c>
      <c r="CI85" s="58">
        <v>0</v>
      </c>
      <c r="CJ85" s="58">
        <f t="shared" si="93"/>
        <v>0</v>
      </c>
      <c r="CK85" s="152" t="s">
        <v>298</v>
      </c>
    </row>
    <row r="86" spans="1:89" s="88" customFormat="1" ht="51.75" x14ac:dyDescent="0.25">
      <c r="A86" s="214" t="s">
        <v>231</v>
      </c>
      <c r="B86" s="323" t="s">
        <v>1032</v>
      </c>
      <c r="C86" s="324" t="s">
        <v>1033</v>
      </c>
      <c r="D86" s="133">
        <v>6.5611516499999993</v>
      </c>
      <c r="E86" s="339">
        <f t="shared" si="94"/>
        <v>0</v>
      </c>
      <c r="F86" s="344">
        <f t="shared" si="95"/>
        <v>6.5611516499999993</v>
      </c>
      <c r="G86" s="345">
        <f t="shared" si="96"/>
        <v>0</v>
      </c>
      <c r="H86" s="339">
        <f t="shared" si="97"/>
        <v>0</v>
      </c>
      <c r="I86" s="345">
        <f t="shared" si="98"/>
        <v>0</v>
      </c>
      <c r="J86" s="339">
        <f t="shared" si="99"/>
        <v>0</v>
      </c>
      <c r="K86" s="339">
        <f t="shared" si="100"/>
        <v>2</v>
      </c>
      <c r="L86" s="339">
        <f t="shared" si="101"/>
        <v>0</v>
      </c>
      <c r="M86" s="58">
        <v>0</v>
      </c>
      <c r="N86" s="58">
        <v>0</v>
      </c>
      <c r="O86" s="58">
        <v>0</v>
      </c>
      <c r="P86" s="58">
        <v>0</v>
      </c>
      <c r="Q86" s="58">
        <v>0</v>
      </c>
      <c r="R86" s="58">
        <v>0</v>
      </c>
      <c r="S86" s="58">
        <v>0</v>
      </c>
      <c r="T86" s="58">
        <v>0</v>
      </c>
      <c r="U86" s="58">
        <v>0</v>
      </c>
      <c r="V86" s="58">
        <v>0</v>
      </c>
      <c r="W86" s="58">
        <v>0</v>
      </c>
      <c r="X86" s="58">
        <v>0</v>
      </c>
      <c r="Y86" s="58">
        <v>0</v>
      </c>
      <c r="Z86" s="58">
        <v>0</v>
      </c>
      <c r="AA86" s="58">
        <v>0</v>
      </c>
      <c r="AB86" s="58">
        <v>0</v>
      </c>
      <c r="AC86" s="548">
        <v>0</v>
      </c>
      <c r="AD86" s="550">
        <f>D86</f>
        <v>6.5611516499999993</v>
      </c>
      <c r="AE86" s="548">
        <v>0</v>
      </c>
      <c r="AF86" s="548">
        <v>0</v>
      </c>
      <c r="AG86" s="548">
        <v>0</v>
      </c>
      <c r="AH86" s="548">
        <v>0</v>
      </c>
      <c r="AI86" s="548">
        <v>2</v>
      </c>
      <c r="AJ86" s="548">
        <v>0</v>
      </c>
      <c r="AK86" s="58">
        <v>0</v>
      </c>
      <c r="AL86" s="58">
        <v>0</v>
      </c>
      <c r="AM86" s="58">
        <v>0</v>
      </c>
      <c r="AN86" s="58">
        <v>0</v>
      </c>
      <c r="AO86" s="58">
        <v>0</v>
      </c>
      <c r="AP86" s="58">
        <v>0</v>
      </c>
      <c r="AQ86" s="58">
        <v>0</v>
      </c>
      <c r="AR86" s="58">
        <v>0</v>
      </c>
      <c r="AS86" s="339">
        <f t="shared" si="102"/>
        <v>0</v>
      </c>
      <c r="AT86" s="339">
        <f t="shared" si="103"/>
        <v>0</v>
      </c>
      <c r="AU86" s="339">
        <f t="shared" si="104"/>
        <v>0</v>
      </c>
      <c r="AV86" s="339">
        <f t="shared" si="105"/>
        <v>0</v>
      </c>
      <c r="AW86" s="339">
        <f t="shared" si="106"/>
        <v>0</v>
      </c>
      <c r="AX86" s="339">
        <f t="shared" si="107"/>
        <v>0</v>
      </c>
      <c r="AY86" s="339">
        <f t="shared" si="108"/>
        <v>0</v>
      </c>
      <c r="AZ86" s="339">
        <f t="shared" si="109"/>
        <v>0</v>
      </c>
      <c r="BA86" s="58">
        <v>0</v>
      </c>
      <c r="BB86" s="58">
        <v>0</v>
      </c>
      <c r="BC86" s="58">
        <v>0</v>
      </c>
      <c r="BD86" s="58">
        <v>0</v>
      </c>
      <c r="BE86" s="58">
        <v>0</v>
      </c>
      <c r="BF86" s="58">
        <v>0</v>
      </c>
      <c r="BG86" s="58">
        <v>0</v>
      </c>
      <c r="BH86" s="58">
        <v>0</v>
      </c>
      <c r="BI86" s="58">
        <v>0</v>
      </c>
      <c r="BJ86" s="58">
        <v>0</v>
      </c>
      <c r="BK86" s="58">
        <v>0</v>
      </c>
      <c r="BL86" s="58">
        <v>0</v>
      </c>
      <c r="BM86" s="58">
        <v>0</v>
      </c>
      <c r="BN86" s="58">
        <v>0</v>
      </c>
      <c r="BO86" s="58">
        <v>0</v>
      </c>
      <c r="BP86" s="58">
        <v>0</v>
      </c>
      <c r="BQ86" s="548">
        <v>0</v>
      </c>
      <c r="BR86" s="548">
        <v>0</v>
      </c>
      <c r="BS86" s="548">
        <v>0</v>
      </c>
      <c r="BT86" s="548">
        <v>0</v>
      </c>
      <c r="BU86" s="548">
        <v>0</v>
      </c>
      <c r="BV86" s="548">
        <v>0</v>
      </c>
      <c r="BW86" s="548">
        <v>0</v>
      </c>
      <c r="BX86" s="548">
        <v>0</v>
      </c>
      <c r="BY86" s="58">
        <v>0</v>
      </c>
      <c r="BZ86" s="58">
        <v>0</v>
      </c>
      <c r="CA86" s="58">
        <v>0</v>
      </c>
      <c r="CB86" s="58">
        <v>0</v>
      </c>
      <c r="CC86" s="58">
        <v>0</v>
      </c>
      <c r="CD86" s="58">
        <v>0</v>
      </c>
      <c r="CE86" s="58">
        <v>0</v>
      </c>
      <c r="CF86" s="58">
        <v>0</v>
      </c>
      <c r="CG86" s="58">
        <v>0</v>
      </c>
      <c r="CH86" s="58">
        <f t="shared" si="84"/>
        <v>0</v>
      </c>
      <c r="CI86" s="58">
        <v>0</v>
      </c>
      <c r="CJ86" s="58">
        <f t="shared" si="93"/>
        <v>0</v>
      </c>
      <c r="CK86" s="151" t="s">
        <v>298</v>
      </c>
    </row>
    <row r="87" spans="1:89" s="87" customFormat="1" ht="39" x14ac:dyDescent="0.25">
      <c r="A87" s="214" t="s">
        <v>231</v>
      </c>
      <c r="B87" s="323" t="s">
        <v>1034</v>
      </c>
      <c r="C87" s="324" t="s">
        <v>1035</v>
      </c>
      <c r="D87" s="133">
        <v>6.5611516499999993</v>
      </c>
      <c r="E87" s="339">
        <f t="shared" si="94"/>
        <v>0</v>
      </c>
      <c r="F87" s="344">
        <f t="shared" si="95"/>
        <v>6.5611516499999993</v>
      </c>
      <c r="G87" s="345">
        <f t="shared" si="96"/>
        <v>0</v>
      </c>
      <c r="H87" s="339">
        <f t="shared" si="97"/>
        <v>0</v>
      </c>
      <c r="I87" s="345">
        <f t="shared" si="98"/>
        <v>0</v>
      </c>
      <c r="J87" s="339">
        <f t="shared" si="99"/>
        <v>0</v>
      </c>
      <c r="K87" s="339">
        <f t="shared" si="100"/>
        <v>2</v>
      </c>
      <c r="L87" s="339">
        <f t="shared" si="101"/>
        <v>0</v>
      </c>
      <c r="M87" s="58">
        <v>0</v>
      </c>
      <c r="N87" s="58">
        <v>0</v>
      </c>
      <c r="O87" s="58">
        <v>0</v>
      </c>
      <c r="P87" s="58">
        <v>0</v>
      </c>
      <c r="Q87" s="58">
        <v>0</v>
      </c>
      <c r="R87" s="58">
        <v>0</v>
      </c>
      <c r="S87" s="58">
        <v>0</v>
      </c>
      <c r="T87" s="58">
        <v>0</v>
      </c>
      <c r="U87" s="58">
        <v>0</v>
      </c>
      <c r="V87" s="58">
        <v>0</v>
      </c>
      <c r="W87" s="58">
        <v>0</v>
      </c>
      <c r="X87" s="58">
        <v>0</v>
      </c>
      <c r="Y87" s="58">
        <v>0</v>
      </c>
      <c r="Z87" s="58">
        <v>0</v>
      </c>
      <c r="AA87" s="58">
        <v>0</v>
      </c>
      <c r="AB87" s="58">
        <v>0</v>
      </c>
      <c r="AC87" s="548">
        <v>0</v>
      </c>
      <c r="AD87" s="550">
        <f>D87</f>
        <v>6.5611516499999993</v>
      </c>
      <c r="AE87" s="548">
        <v>0</v>
      </c>
      <c r="AF87" s="548">
        <v>0</v>
      </c>
      <c r="AG87" s="548">
        <v>0</v>
      </c>
      <c r="AH87" s="548">
        <v>0</v>
      </c>
      <c r="AI87" s="548">
        <v>2</v>
      </c>
      <c r="AJ87" s="548">
        <v>0</v>
      </c>
      <c r="AK87" s="58">
        <v>0</v>
      </c>
      <c r="AL87" s="58">
        <v>0</v>
      </c>
      <c r="AM87" s="58">
        <v>0</v>
      </c>
      <c r="AN87" s="58">
        <v>0</v>
      </c>
      <c r="AO87" s="58">
        <v>0</v>
      </c>
      <c r="AP87" s="58">
        <v>0</v>
      </c>
      <c r="AQ87" s="58">
        <v>0</v>
      </c>
      <c r="AR87" s="58">
        <v>0</v>
      </c>
      <c r="AS87" s="339">
        <f t="shared" si="102"/>
        <v>0</v>
      </c>
      <c r="AT87" s="339">
        <f t="shared" si="103"/>
        <v>0</v>
      </c>
      <c r="AU87" s="339">
        <f t="shared" si="104"/>
        <v>0</v>
      </c>
      <c r="AV87" s="339">
        <f t="shared" si="105"/>
        <v>0</v>
      </c>
      <c r="AW87" s="339">
        <f t="shared" si="106"/>
        <v>0</v>
      </c>
      <c r="AX87" s="339">
        <f t="shared" si="107"/>
        <v>0</v>
      </c>
      <c r="AY87" s="339">
        <f t="shared" si="108"/>
        <v>0</v>
      </c>
      <c r="AZ87" s="339">
        <f t="shared" si="109"/>
        <v>0</v>
      </c>
      <c r="BA87" s="58">
        <v>0</v>
      </c>
      <c r="BB87" s="58">
        <v>0</v>
      </c>
      <c r="BC87" s="58">
        <v>0</v>
      </c>
      <c r="BD87" s="58">
        <v>0</v>
      </c>
      <c r="BE87" s="58">
        <v>0</v>
      </c>
      <c r="BF87" s="58">
        <v>0</v>
      </c>
      <c r="BG87" s="58">
        <v>0</v>
      </c>
      <c r="BH87" s="58">
        <v>0</v>
      </c>
      <c r="BI87" s="58">
        <v>0</v>
      </c>
      <c r="BJ87" s="58">
        <v>0</v>
      </c>
      <c r="BK87" s="58">
        <v>0</v>
      </c>
      <c r="BL87" s="58">
        <v>0</v>
      </c>
      <c r="BM87" s="58">
        <v>0</v>
      </c>
      <c r="BN87" s="58">
        <v>0</v>
      </c>
      <c r="BO87" s="58">
        <v>0</v>
      </c>
      <c r="BP87" s="58">
        <v>0</v>
      </c>
      <c r="BQ87" s="548">
        <v>0</v>
      </c>
      <c r="BR87" s="548">
        <v>0</v>
      </c>
      <c r="BS87" s="548">
        <v>0</v>
      </c>
      <c r="BT87" s="548">
        <v>0</v>
      </c>
      <c r="BU87" s="548">
        <v>0</v>
      </c>
      <c r="BV87" s="548">
        <v>0</v>
      </c>
      <c r="BW87" s="548">
        <v>0</v>
      </c>
      <c r="BX87" s="548">
        <v>0</v>
      </c>
      <c r="BY87" s="58">
        <v>0</v>
      </c>
      <c r="BZ87" s="58">
        <v>0</v>
      </c>
      <c r="CA87" s="58">
        <v>0</v>
      </c>
      <c r="CB87" s="58">
        <v>0</v>
      </c>
      <c r="CC87" s="58">
        <v>0</v>
      </c>
      <c r="CD87" s="58">
        <v>0</v>
      </c>
      <c r="CE87" s="58">
        <v>0</v>
      </c>
      <c r="CF87" s="58">
        <v>0</v>
      </c>
      <c r="CG87" s="58">
        <v>0</v>
      </c>
      <c r="CH87" s="58">
        <f t="shared" si="84"/>
        <v>0</v>
      </c>
      <c r="CI87" s="58">
        <v>0</v>
      </c>
      <c r="CJ87" s="58">
        <f t="shared" si="93"/>
        <v>0</v>
      </c>
      <c r="CK87" s="151" t="s">
        <v>298</v>
      </c>
    </row>
    <row r="88" spans="1:89" s="143" customFormat="1" ht="38.25" x14ac:dyDescent="0.2">
      <c r="A88" s="214" t="s">
        <v>179</v>
      </c>
      <c r="B88" s="249" t="s">
        <v>233</v>
      </c>
      <c r="C88" s="307" t="s">
        <v>183</v>
      </c>
      <c r="D88" s="134">
        <v>0</v>
      </c>
      <c r="E88" s="340">
        <v>0</v>
      </c>
      <c r="F88" s="340">
        <v>0</v>
      </c>
      <c r="G88" s="340">
        <v>0</v>
      </c>
      <c r="H88" s="340">
        <v>0</v>
      </c>
      <c r="I88" s="340">
        <v>0</v>
      </c>
      <c r="J88" s="340">
        <v>0</v>
      </c>
      <c r="K88" s="340">
        <v>0</v>
      </c>
      <c r="L88" s="340">
        <v>0</v>
      </c>
      <c r="M88" s="134">
        <v>0</v>
      </c>
      <c r="N88" s="134">
        <v>0</v>
      </c>
      <c r="O88" s="134">
        <v>0</v>
      </c>
      <c r="P88" s="134">
        <v>0</v>
      </c>
      <c r="Q88" s="134">
        <v>0</v>
      </c>
      <c r="R88" s="134">
        <v>0</v>
      </c>
      <c r="S88" s="134">
        <v>0</v>
      </c>
      <c r="T88" s="134">
        <v>0</v>
      </c>
      <c r="U88" s="134">
        <v>0</v>
      </c>
      <c r="V88" s="134">
        <v>0</v>
      </c>
      <c r="W88" s="134">
        <v>0</v>
      </c>
      <c r="X88" s="134">
        <v>0</v>
      </c>
      <c r="Y88" s="134">
        <v>0</v>
      </c>
      <c r="Z88" s="134">
        <v>0</v>
      </c>
      <c r="AA88" s="134">
        <v>0</v>
      </c>
      <c r="AB88" s="134">
        <v>0</v>
      </c>
      <c r="AC88" s="134">
        <v>0</v>
      </c>
      <c r="AD88" s="134">
        <v>0</v>
      </c>
      <c r="AE88" s="134">
        <v>0</v>
      </c>
      <c r="AF88" s="134">
        <v>0</v>
      </c>
      <c r="AG88" s="134">
        <v>0</v>
      </c>
      <c r="AH88" s="134">
        <v>0</v>
      </c>
      <c r="AI88" s="134">
        <v>0</v>
      </c>
      <c r="AJ88" s="134">
        <v>0</v>
      </c>
      <c r="AK88" s="134">
        <v>0</v>
      </c>
      <c r="AL88" s="134">
        <v>0</v>
      </c>
      <c r="AM88" s="134">
        <v>0</v>
      </c>
      <c r="AN88" s="134">
        <v>0</v>
      </c>
      <c r="AO88" s="134">
        <v>0</v>
      </c>
      <c r="AP88" s="134">
        <v>0</v>
      </c>
      <c r="AQ88" s="134">
        <v>0</v>
      </c>
      <c r="AR88" s="134">
        <v>0</v>
      </c>
      <c r="AS88" s="340">
        <v>0</v>
      </c>
      <c r="AT88" s="340">
        <v>0</v>
      </c>
      <c r="AU88" s="340">
        <v>0</v>
      </c>
      <c r="AV88" s="340">
        <v>0</v>
      </c>
      <c r="AW88" s="340">
        <v>0</v>
      </c>
      <c r="AX88" s="340">
        <v>0</v>
      </c>
      <c r="AY88" s="340">
        <v>0</v>
      </c>
      <c r="AZ88" s="340">
        <v>0</v>
      </c>
      <c r="BA88" s="134">
        <v>0</v>
      </c>
      <c r="BB88" s="134">
        <v>0</v>
      </c>
      <c r="BC88" s="134">
        <v>0</v>
      </c>
      <c r="BD88" s="134">
        <v>0</v>
      </c>
      <c r="BE88" s="134">
        <v>0</v>
      </c>
      <c r="BF88" s="134">
        <v>0</v>
      </c>
      <c r="BG88" s="134">
        <v>0</v>
      </c>
      <c r="BH88" s="134">
        <v>0</v>
      </c>
      <c r="BI88" s="134">
        <v>0</v>
      </c>
      <c r="BJ88" s="134">
        <v>0</v>
      </c>
      <c r="BK88" s="134">
        <v>0</v>
      </c>
      <c r="BL88" s="134">
        <v>0</v>
      </c>
      <c r="BM88" s="134">
        <v>0</v>
      </c>
      <c r="BN88" s="134">
        <v>0</v>
      </c>
      <c r="BO88" s="134">
        <v>0</v>
      </c>
      <c r="BP88" s="134">
        <v>0</v>
      </c>
      <c r="BQ88" s="134">
        <v>0</v>
      </c>
      <c r="BR88" s="134">
        <v>0</v>
      </c>
      <c r="BS88" s="134">
        <v>0</v>
      </c>
      <c r="BT88" s="134">
        <v>0</v>
      </c>
      <c r="BU88" s="134">
        <v>0</v>
      </c>
      <c r="BV88" s="134">
        <v>0</v>
      </c>
      <c r="BW88" s="134">
        <v>0</v>
      </c>
      <c r="BX88" s="134">
        <v>0</v>
      </c>
      <c r="BY88" s="134">
        <v>0</v>
      </c>
      <c r="BZ88" s="134">
        <v>0</v>
      </c>
      <c r="CA88" s="134">
        <v>0</v>
      </c>
      <c r="CB88" s="134">
        <v>0</v>
      </c>
      <c r="CC88" s="134">
        <v>0</v>
      </c>
      <c r="CD88" s="134">
        <v>0</v>
      </c>
      <c r="CE88" s="134">
        <v>0</v>
      </c>
      <c r="CF88" s="134">
        <v>0</v>
      </c>
      <c r="CG88" s="134">
        <v>0</v>
      </c>
      <c r="CH88" s="55">
        <v>0</v>
      </c>
      <c r="CI88" s="134">
        <v>0</v>
      </c>
      <c r="CJ88" s="55">
        <v>0</v>
      </c>
      <c r="CK88" s="151" t="s">
        <v>298</v>
      </c>
    </row>
    <row r="89" spans="1:89" s="326" customFormat="1" ht="45.75" customHeight="1" x14ac:dyDescent="0.2">
      <c r="A89" s="257" t="s">
        <v>234</v>
      </c>
      <c r="B89" s="256" t="s">
        <v>235</v>
      </c>
      <c r="C89" s="308" t="s">
        <v>183</v>
      </c>
      <c r="D89" s="245">
        <f>D90+D120</f>
        <v>326.70641156000011</v>
      </c>
      <c r="E89" s="340">
        <v>0</v>
      </c>
      <c r="F89" s="568">
        <f t="shared" ref="F89:AR89" si="110">F90+F120</f>
        <v>55.662851939999996</v>
      </c>
      <c r="G89" s="340">
        <f t="shared" si="110"/>
        <v>0</v>
      </c>
      <c r="H89" s="340">
        <f t="shared" si="110"/>
        <v>0</v>
      </c>
      <c r="I89" s="567">
        <f t="shared" si="110"/>
        <v>8.4499999999999993</v>
      </c>
      <c r="J89" s="340">
        <f t="shared" si="110"/>
        <v>0</v>
      </c>
      <c r="K89" s="340">
        <f t="shared" si="110"/>
        <v>0</v>
      </c>
      <c r="L89" s="340">
        <f t="shared" si="110"/>
        <v>0</v>
      </c>
      <c r="M89" s="244">
        <f t="shared" si="110"/>
        <v>0</v>
      </c>
      <c r="N89" s="244">
        <f t="shared" si="110"/>
        <v>0</v>
      </c>
      <c r="O89" s="244">
        <f t="shared" si="110"/>
        <v>0</v>
      </c>
      <c r="P89" s="244">
        <f t="shared" si="110"/>
        <v>0</v>
      </c>
      <c r="Q89" s="244">
        <f t="shared" si="110"/>
        <v>0</v>
      </c>
      <c r="R89" s="244">
        <f t="shared" si="110"/>
        <v>0</v>
      </c>
      <c r="S89" s="244">
        <f t="shared" si="110"/>
        <v>0</v>
      </c>
      <c r="T89" s="244">
        <f t="shared" si="110"/>
        <v>0</v>
      </c>
      <c r="U89" s="244">
        <f t="shared" si="110"/>
        <v>0</v>
      </c>
      <c r="V89" s="244">
        <f t="shared" si="110"/>
        <v>0</v>
      </c>
      <c r="W89" s="244">
        <f t="shared" si="110"/>
        <v>0</v>
      </c>
      <c r="X89" s="244">
        <f t="shared" si="110"/>
        <v>0</v>
      </c>
      <c r="Y89" s="244">
        <f t="shared" si="110"/>
        <v>0</v>
      </c>
      <c r="Z89" s="244">
        <f t="shared" si="110"/>
        <v>0</v>
      </c>
      <c r="AA89" s="244">
        <f t="shared" si="110"/>
        <v>0</v>
      </c>
      <c r="AB89" s="244">
        <f t="shared" si="110"/>
        <v>0</v>
      </c>
      <c r="AC89" s="244">
        <f t="shared" si="110"/>
        <v>0</v>
      </c>
      <c r="AD89" s="245">
        <f t="shared" si="110"/>
        <v>55.662851939999996</v>
      </c>
      <c r="AE89" s="244">
        <f t="shared" si="110"/>
        <v>0</v>
      </c>
      <c r="AF89" s="244">
        <f t="shared" si="110"/>
        <v>0</v>
      </c>
      <c r="AG89" s="405">
        <f t="shared" si="110"/>
        <v>8.4499999999999993</v>
      </c>
      <c r="AH89" s="244">
        <f t="shared" si="110"/>
        <v>0</v>
      </c>
      <c r="AI89" s="244">
        <f t="shared" si="110"/>
        <v>0</v>
      </c>
      <c r="AJ89" s="244">
        <f t="shared" si="110"/>
        <v>0</v>
      </c>
      <c r="AK89" s="244">
        <f t="shared" si="110"/>
        <v>0</v>
      </c>
      <c r="AL89" s="244">
        <f t="shared" si="110"/>
        <v>0</v>
      </c>
      <c r="AM89" s="244">
        <f t="shared" si="110"/>
        <v>0</v>
      </c>
      <c r="AN89" s="244">
        <f t="shared" si="110"/>
        <v>0</v>
      </c>
      <c r="AO89" s="244">
        <f t="shared" si="110"/>
        <v>0</v>
      </c>
      <c r="AP89" s="244">
        <f t="shared" si="110"/>
        <v>0</v>
      </c>
      <c r="AQ89" s="244">
        <f t="shared" si="110"/>
        <v>0</v>
      </c>
      <c r="AR89" s="244">
        <f t="shared" si="110"/>
        <v>0</v>
      </c>
      <c r="AS89" s="340">
        <v>0</v>
      </c>
      <c r="AT89" s="340">
        <f t="shared" ref="AT89:CG89" si="111">AT90+AT120</f>
        <v>0</v>
      </c>
      <c r="AU89" s="340">
        <f t="shared" si="111"/>
        <v>0</v>
      </c>
      <c r="AV89" s="340">
        <f t="shared" si="111"/>
        <v>0</v>
      </c>
      <c r="AW89" s="340">
        <f t="shared" si="111"/>
        <v>0</v>
      </c>
      <c r="AX89" s="340">
        <f t="shared" si="111"/>
        <v>0</v>
      </c>
      <c r="AY89" s="340">
        <f t="shared" si="111"/>
        <v>0</v>
      </c>
      <c r="AZ89" s="340">
        <f t="shared" si="111"/>
        <v>0</v>
      </c>
      <c r="BA89" s="244">
        <f t="shared" si="111"/>
        <v>0</v>
      </c>
      <c r="BB89" s="244">
        <f t="shared" si="111"/>
        <v>0</v>
      </c>
      <c r="BC89" s="244">
        <f t="shared" si="111"/>
        <v>0</v>
      </c>
      <c r="BD89" s="244">
        <f t="shared" si="111"/>
        <v>0</v>
      </c>
      <c r="BE89" s="244">
        <f t="shared" si="111"/>
        <v>0</v>
      </c>
      <c r="BF89" s="244">
        <f t="shared" si="111"/>
        <v>0</v>
      </c>
      <c r="BG89" s="244">
        <f t="shared" si="111"/>
        <v>0</v>
      </c>
      <c r="BH89" s="244">
        <f t="shared" si="111"/>
        <v>0</v>
      </c>
      <c r="BI89" s="244">
        <f t="shared" si="111"/>
        <v>0</v>
      </c>
      <c r="BJ89" s="244">
        <f t="shared" si="111"/>
        <v>0</v>
      </c>
      <c r="BK89" s="244">
        <f t="shared" si="111"/>
        <v>0</v>
      </c>
      <c r="BL89" s="244">
        <f t="shared" si="111"/>
        <v>0</v>
      </c>
      <c r="BM89" s="244">
        <f t="shared" si="111"/>
        <v>0</v>
      </c>
      <c r="BN89" s="244">
        <f t="shared" si="111"/>
        <v>0</v>
      </c>
      <c r="BO89" s="244">
        <f t="shared" si="111"/>
        <v>0</v>
      </c>
      <c r="BP89" s="244">
        <f t="shared" si="111"/>
        <v>0</v>
      </c>
      <c r="BQ89" s="244">
        <f t="shared" si="111"/>
        <v>0</v>
      </c>
      <c r="BR89" s="244">
        <f t="shared" si="111"/>
        <v>0</v>
      </c>
      <c r="BS89" s="244">
        <f t="shared" si="111"/>
        <v>0</v>
      </c>
      <c r="BT89" s="244">
        <f t="shared" si="111"/>
        <v>0</v>
      </c>
      <c r="BU89" s="244">
        <f t="shared" si="111"/>
        <v>0</v>
      </c>
      <c r="BV89" s="244">
        <f t="shared" si="111"/>
        <v>0</v>
      </c>
      <c r="BW89" s="244">
        <f t="shared" si="111"/>
        <v>0</v>
      </c>
      <c r="BX89" s="244">
        <f t="shared" si="111"/>
        <v>0</v>
      </c>
      <c r="BY89" s="244">
        <f t="shared" si="111"/>
        <v>0</v>
      </c>
      <c r="BZ89" s="244">
        <f t="shared" si="111"/>
        <v>0</v>
      </c>
      <c r="CA89" s="244">
        <f t="shared" si="111"/>
        <v>0</v>
      </c>
      <c r="CB89" s="244">
        <f t="shared" si="111"/>
        <v>0</v>
      </c>
      <c r="CC89" s="244">
        <f t="shared" si="111"/>
        <v>0</v>
      </c>
      <c r="CD89" s="244">
        <f t="shared" si="111"/>
        <v>0</v>
      </c>
      <c r="CE89" s="244">
        <f t="shared" si="111"/>
        <v>0</v>
      </c>
      <c r="CF89" s="244">
        <f t="shared" si="111"/>
        <v>0</v>
      </c>
      <c r="CG89" s="244">
        <f t="shared" si="111"/>
        <v>0</v>
      </c>
      <c r="CH89" s="232">
        <f t="shared" ref="CH89" si="112">CH90+CH94+CH97+CH106</f>
        <v>0</v>
      </c>
      <c r="CI89" s="244">
        <f>CI90+CI120</f>
        <v>0</v>
      </c>
      <c r="CJ89" s="232">
        <v>0</v>
      </c>
      <c r="CK89" s="233" t="s">
        <v>298</v>
      </c>
    </row>
    <row r="90" spans="1:89" s="326" customFormat="1" ht="33" customHeight="1" x14ac:dyDescent="0.2">
      <c r="A90" s="261" t="s">
        <v>236</v>
      </c>
      <c r="B90" s="256" t="s">
        <v>237</v>
      </c>
      <c r="C90" s="308" t="s">
        <v>183</v>
      </c>
      <c r="D90" s="231">
        <f t="shared" ref="D90:AI90" si="113">SUM(D91:D119)</f>
        <v>326.70641156000011</v>
      </c>
      <c r="E90" s="331">
        <f t="shared" si="113"/>
        <v>0</v>
      </c>
      <c r="F90" s="332">
        <f t="shared" si="113"/>
        <v>55.662851939999996</v>
      </c>
      <c r="G90" s="331">
        <f t="shared" si="113"/>
        <v>0</v>
      </c>
      <c r="H90" s="331">
        <f t="shared" si="113"/>
        <v>0</v>
      </c>
      <c r="I90" s="333">
        <f t="shared" si="113"/>
        <v>8.4499999999999993</v>
      </c>
      <c r="J90" s="331">
        <f t="shared" si="113"/>
        <v>0</v>
      </c>
      <c r="K90" s="331">
        <f t="shared" si="113"/>
        <v>0</v>
      </c>
      <c r="L90" s="331">
        <f t="shared" si="113"/>
        <v>0</v>
      </c>
      <c r="M90" s="232">
        <f t="shared" si="113"/>
        <v>0</v>
      </c>
      <c r="N90" s="232">
        <f t="shared" si="113"/>
        <v>0</v>
      </c>
      <c r="O90" s="232">
        <f t="shared" si="113"/>
        <v>0</v>
      </c>
      <c r="P90" s="232">
        <f t="shared" si="113"/>
        <v>0</v>
      </c>
      <c r="Q90" s="232">
        <f t="shared" si="113"/>
        <v>0</v>
      </c>
      <c r="R90" s="232">
        <f t="shared" si="113"/>
        <v>0</v>
      </c>
      <c r="S90" s="232">
        <f t="shared" si="113"/>
        <v>0</v>
      </c>
      <c r="T90" s="232">
        <f t="shared" si="113"/>
        <v>0</v>
      </c>
      <c r="U90" s="232">
        <f t="shared" si="113"/>
        <v>0</v>
      </c>
      <c r="V90" s="232">
        <f t="shared" si="113"/>
        <v>0</v>
      </c>
      <c r="W90" s="232">
        <f t="shared" si="113"/>
        <v>0</v>
      </c>
      <c r="X90" s="232">
        <f t="shared" si="113"/>
        <v>0</v>
      </c>
      <c r="Y90" s="232">
        <f t="shared" si="113"/>
        <v>0</v>
      </c>
      <c r="Z90" s="232">
        <f t="shared" si="113"/>
        <v>0</v>
      </c>
      <c r="AA90" s="232">
        <f t="shared" si="113"/>
        <v>0</v>
      </c>
      <c r="AB90" s="232">
        <f t="shared" si="113"/>
        <v>0</v>
      </c>
      <c r="AC90" s="232">
        <f t="shared" si="113"/>
        <v>0</v>
      </c>
      <c r="AD90" s="231">
        <f t="shared" si="113"/>
        <v>55.662851939999996</v>
      </c>
      <c r="AE90" s="232">
        <f t="shared" si="113"/>
        <v>0</v>
      </c>
      <c r="AF90" s="232">
        <f t="shared" si="113"/>
        <v>0</v>
      </c>
      <c r="AG90" s="311">
        <f t="shared" si="113"/>
        <v>8.4499999999999993</v>
      </c>
      <c r="AH90" s="232">
        <f t="shared" si="113"/>
        <v>0</v>
      </c>
      <c r="AI90" s="232">
        <f t="shared" si="113"/>
        <v>0</v>
      </c>
      <c r="AJ90" s="232">
        <f t="shared" ref="AJ90:BO90" si="114">SUM(AJ91:AJ119)</f>
        <v>0</v>
      </c>
      <c r="AK90" s="232">
        <f t="shared" si="114"/>
        <v>0</v>
      </c>
      <c r="AL90" s="232">
        <f t="shared" si="114"/>
        <v>0</v>
      </c>
      <c r="AM90" s="232">
        <f t="shared" si="114"/>
        <v>0</v>
      </c>
      <c r="AN90" s="232">
        <f t="shared" si="114"/>
        <v>0</v>
      </c>
      <c r="AO90" s="232">
        <f t="shared" si="114"/>
        <v>0</v>
      </c>
      <c r="AP90" s="232">
        <f t="shared" si="114"/>
        <v>0</v>
      </c>
      <c r="AQ90" s="232">
        <f t="shared" si="114"/>
        <v>0</v>
      </c>
      <c r="AR90" s="232">
        <f t="shared" si="114"/>
        <v>0</v>
      </c>
      <c r="AS90" s="331">
        <f t="shared" si="114"/>
        <v>0</v>
      </c>
      <c r="AT90" s="331">
        <f t="shared" si="114"/>
        <v>0</v>
      </c>
      <c r="AU90" s="331">
        <f t="shared" si="114"/>
        <v>0</v>
      </c>
      <c r="AV90" s="331">
        <f t="shared" si="114"/>
        <v>0</v>
      </c>
      <c r="AW90" s="331">
        <f t="shared" si="114"/>
        <v>0</v>
      </c>
      <c r="AX90" s="331">
        <f t="shared" si="114"/>
        <v>0</v>
      </c>
      <c r="AY90" s="331">
        <f t="shared" si="114"/>
        <v>0</v>
      </c>
      <c r="AZ90" s="331">
        <f t="shared" si="114"/>
        <v>0</v>
      </c>
      <c r="BA90" s="232">
        <f t="shared" si="114"/>
        <v>0</v>
      </c>
      <c r="BB90" s="232">
        <f t="shared" si="114"/>
        <v>0</v>
      </c>
      <c r="BC90" s="232">
        <f t="shared" si="114"/>
        <v>0</v>
      </c>
      <c r="BD90" s="232">
        <f t="shared" si="114"/>
        <v>0</v>
      </c>
      <c r="BE90" s="232">
        <f t="shared" si="114"/>
        <v>0</v>
      </c>
      <c r="BF90" s="232">
        <f t="shared" si="114"/>
        <v>0</v>
      </c>
      <c r="BG90" s="232">
        <f t="shared" si="114"/>
        <v>0</v>
      </c>
      <c r="BH90" s="232">
        <f t="shared" si="114"/>
        <v>0</v>
      </c>
      <c r="BI90" s="232">
        <f t="shared" si="114"/>
        <v>0</v>
      </c>
      <c r="BJ90" s="232">
        <f t="shared" si="114"/>
        <v>0</v>
      </c>
      <c r="BK90" s="232">
        <f t="shared" si="114"/>
        <v>0</v>
      </c>
      <c r="BL90" s="232">
        <f t="shared" si="114"/>
        <v>0</v>
      </c>
      <c r="BM90" s="232">
        <f t="shared" si="114"/>
        <v>0</v>
      </c>
      <c r="BN90" s="232">
        <f t="shared" si="114"/>
        <v>0</v>
      </c>
      <c r="BO90" s="232">
        <f t="shared" si="114"/>
        <v>0</v>
      </c>
      <c r="BP90" s="232">
        <f t="shared" ref="BP90:CF90" si="115">SUM(BP91:BP119)</f>
        <v>0</v>
      </c>
      <c r="BQ90" s="232">
        <f t="shared" si="115"/>
        <v>0</v>
      </c>
      <c r="BR90" s="232">
        <f t="shared" si="115"/>
        <v>0</v>
      </c>
      <c r="BS90" s="232">
        <f t="shared" si="115"/>
        <v>0</v>
      </c>
      <c r="BT90" s="232">
        <f t="shared" si="115"/>
        <v>0</v>
      </c>
      <c r="BU90" s="232">
        <f t="shared" si="115"/>
        <v>0</v>
      </c>
      <c r="BV90" s="232">
        <f t="shared" si="115"/>
        <v>0</v>
      </c>
      <c r="BW90" s="232">
        <f t="shared" si="115"/>
        <v>0</v>
      </c>
      <c r="BX90" s="232">
        <f t="shared" si="115"/>
        <v>0</v>
      </c>
      <c r="BY90" s="232">
        <f t="shared" si="115"/>
        <v>0</v>
      </c>
      <c r="BZ90" s="232">
        <f t="shared" si="115"/>
        <v>0</v>
      </c>
      <c r="CA90" s="232">
        <f t="shared" si="115"/>
        <v>0</v>
      </c>
      <c r="CB90" s="232">
        <f t="shared" si="115"/>
        <v>0</v>
      </c>
      <c r="CC90" s="232">
        <f t="shared" si="115"/>
        <v>0</v>
      </c>
      <c r="CD90" s="232">
        <f t="shared" si="115"/>
        <v>0</v>
      </c>
      <c r="CE90" s="232">
        <f t="shared" si="115"/>
        <v>0</v>
      </c>
      <c r="CF90" s="232">
        <f t="shared" si="115"/>
        <v>0</v>
      </c>
      <c r="CG90" s="232">
        <f>SUM(CG91:CG93)</f>
        <v>0</v>
      </c>
      <c r="CH90" s="232">
        <f>CH91+CH95+CH98+CH107</f>
        <v>0</v>
      </c>
      <c r="CI90" s="232">
        <f>SUM(CI91:CI119)</f>
        <v>0</v>
      </c>
      <c r="CJ90" s="232">
        <f>CJ91+CJ95+CJ98+CJ107</f>
        <v>0</v>
      </c>
      <c r="CK90" s="233" t="s">
        <v>298</v>
      </c>
    </row>
    <row r="91" spans="1:89" ht="26.25" x14ac:dyDescent="0.25">
      <c r="A91" s="258" t="s">
        <v>236</v>
      </c>
      <c r="B91" s="323" t="s">
        <v>1036</v>
      </c>
      <c r="C91" s="324" t="s">
        <v>1037</v>
      </c>
      <c r="D91" s="133">
        <v>13.579032810000001</v>
      </c>
      <c r="E91" s="339">
        <f t="shared" ref="E91" si="116">M91+U91+AC91+AK91</f>
        <v>0</v>
      </c>
      <c r="F91" s="344">
        <f t="shared" ref="F91" si="117">N91+V91+AD91+AL91</f>
        <v>13.579032810000001</v>
      </c>
      <c r="G91" s="345">
        <f t="shared" ref="G91" si="118">O91+W91+AE91+AM91</f>
        <v>0</v>
      </c>
      <c r="H91" s="339">
        <f t="shared" ref="H91" si="119">P91+X91+AF91+AN91</f>
        <v>0</v>
      </c>
      <c r="I91" s="345">
        <f t="shared" ref="I91" si="120">Q91+Y91+AG91+AO91</f>
        <v>2</v>
      </c>
      <c r="J91" s="339">
        <f t="shared" ref="J91" si="121">R91+Z91+AH91+AP91</f>
        <v>0</v>
      </c>
      <c r="K91" s="339">
        <f t="shared" ref="K91" si="122">S91+AA91+AI91+AQ91</f>
        <v>0</v>
      </c>
      <c r="L91" s="339">
        <f t="shared" ref="L91" si="123">T91+AB91+AJ91+AR91</f>
        <v>0</v>
      </c>
      <c r="M91" s="224">
        <v>0</v>
      </c>
      <c r="N91" s="224">
        <v>0</v>
      </c>
      <c r="O91" s="224">
        <v>0</v>
      </c>
      <c r="P91" s="224">
        <v>0</v>
      </c>
      <c r="Q91" s="224">
        <v>0</v>
      </c>
      <c r="R91" s="224">
        <v>0</v>
      </c>
      <c r="S91" s="224">
        <v>0</v>
      </c>
      <c r="T91" s="224">
        <v>0</v>
      </c>
      <c r="U91" s="224">
        <v>0</v>
      </c>
      <c r="V91" s="224">
        <v>0</v>
      </c>
      <c r="W91" s="224">
        <v>0</v>
      </c>
      <c r="X91" s="224">
        <v>0</v>
      </c>
      <c r="Y91" s="224">
        <v>0</v>
      </c>
      <c r="Z91" s="224">
        <v>0</v>
      </c>
      <c r="AA91" s="224">
        <v>0</v>
      </c>
      <c r="AB91" s="224">
        <v>0</v>
      </c>
      <c r="AC91" s="554">
        <v>0</v>
      </c>
      <c r="AD91" s="550">
        <f>D91</f>
        <v>13.579032810000001</v>
      </c>
      <c r="AE91" s="554">
        <v>0</v>
      </c>
      <c r="AF91" s="554">
        <v>0</v>
      </c>
      <c r="AG91" s="554">
        <v>2</v>
      </c>
      <c r="AH91" s="554">
        <v>0</v>
      </c>
      <c r="AI91" s="554">
        <v>0</v>
      </c>
      <c r="AJ91" s="554">
        <v>0</v>
      </c>
      <c r="AK91" s="224">
        <v>0</v>
      </c>
      <c r="AL91" s="224">
        <v>0</v>
      </c>
      <c r="AM91" s="224">
        <v>0</v>
      </c>
      <c r="AN91" s="224">
        <v>0</v>
      </c>
      <c r="AO91" s="224">
        <v>0</v>
      </c>
      <c r="AP91" s="224">
        <v>0</v>
      </c>
      <c r="AQ91" s="224">
        <v>0</v>
      </c>
      <c r="AR91" s="224">
        <v>0</v>
      </c>
      <c r="AS91" s="339">
        <f t="shared" ref="AS91" si="124">BA91+BI91+BQ91+BY91</f>
        <v>0</v>
      </c>
      <c r="AT91" s="339">
        <f t="shared" ref="AT91" si="125">BB91+BJ91+BR91+BZ91</f>
        <v>0</v>
      </c>
      <c r="AU91" s="339">
        <f t="shared" ref="AU91" si="126">BC91+BK91+BS91+CA91</f>
        <v>0</v>
      </c>
      <c r="AV91" s="339">
        <f t="shared" ref="AV91" si="127">BD91+BL91+BT91+CB91</f>
        <v>0</v>
      </c>
      <c r="AW91" s="339">
        <f t="shared" ref="AW91" si="128">BE91+BM91+BU91+CC91</f>
        <v>0</v>
      </c>
      <c r="AX91" s="339">
        <f t="shared" ref="AX91" si="129">BF91+BN91+BV91+CD91</f>
        <v>0</v>
      </c>
      <c r="AY91" s="339">
        <f t="shared" ref="AY91" si="130">BG91+BO91+BW91+CE91</f>
        <v>0</v>
      </c>
      <c r="AZ91" s="339">
        <f t="shared" ref="AZ91" si="131">BH91+BP91+BX91+CF91</f>
        <v>0</v>
      </c>
      <c r="BA91" s="224">
        <f t="shared" ref="BA91:BA106" si="132">BI91+BQ91+BY91+CG91</f>
        <v>0</v>
      </c>
      <c r="BB91" s="224">
        <v>0</v>
      </c>
      <c r="BC91" s="224">
        <v>0</v>
      </c>
      <c r="BD91" s="224">
        <v>0</v>
      </c>
      <c r="BE91" s="224">
        <v>0</v>
      </c>
      <c r="BF91" s="224">
        <v>0</v>
      </c>
      <c r="BG91" s="224">
        <v>0</v>
      </c>
      <c r="BH91" s="224">
        <v>0</v>
      </c>
      <c r="BI91" s="224">
        <v>0</v>
      </c>
      <c r="BJ91" s="224">
        <v>0</v>
      </c>
      <c r="BK91" s="224">
        <v>0</v>
      </c>
      <c r="BL91" s="224">
        <v>0</v>
      </c>
      <c r="BM91" s="224">
        <v>0</v>
      </c>
      <c r="BN91" s="224">
        <v>0</v>
      </c>
      <c r="BO91" s="224">
        <v>0</v>
      </c>
      <c r="BP91" s="224">
        <v>0</v>
      </c>
      <c r="BQ91" s="554">
        <v>0</v>
      </c>
      <c r="BR91" s="554">
        <v>0</v>
      </c>
      <c r="BS91" s="554">
        <v>0</v>
      </c>
      <c r="BT91" s="554">
        <v>0</v>
      </c>
      <c r="BU91" s="554">
        <v>0</v>
      </c>
      <c r="BV91" s="554">
        <v>0</v>
      </c>
      <c r="BW91" s="554">
        <v>0</v>
      </c>
      <c r="BX91" s="554">
        <v>0</v>
      </c>
      <c r="BY91" s="224">
        <v>0</v>
      </c>
      <c r="BZ91" s="224">
        <v>0</v>
      </c>
      <c r="CA91" s="224">
        <v>0</v>
      </c>
      <c r="CB91" s="224">
        <v>0</v>
      </c>
      <c r="CC91" s="224">
        <v>0</v>
      </c>
      <c r="CD91" s="224">
        <v>0</v>
      </c>
      <c r="CE91" s="224">
        <v>0</v>
      </c>
      <c r="CF91" s="224">
        <v>0</v>
      </c>
      <c r="CG91" s="121">
        <v>0</v>
      </c>
      <c r="CH91" s="58">
        <v>0</v>
      </c>
      <c r="CI91" s="121">
        <v>0</v>
      </c>
      <c r="CJ91" s="58">
        <v>0</v>
      </c>
      <c r="CK91" s="152" t="s">
        <v>298</v>
      </c>
    </row>
    <row r="92" spans="1:89" ht="26.25" x14ac:dyDescent="0.25">
      <c r="A92" s="214" t="s">
        <v>236</v>
      </c>
      <c r="B92" s="323" t="s">
        <v>1038</v>
      </c>
      <c r="C92" s="324" t="s">
        <v>1039</v>
      </c>
      <c r="D92" s="133">
        <v>11.517700510000001</v>
      </c>
      <c r="E92" s="339">
        <f t="shared" ref="E92:E119" si="133">M92+U92+AC92+AK92</f>
        <v>0</v>
      </c>
      <c r="F92" s="344">
        <f t="shared" ref="F92:F119" si="134">N92+V92+AD92+AL92</f>
        <v>11.517700510000001</v>
      </c>
      <c r="G92" s="345">
        <f t="shared" ref="G92:G119" si="135">O92+W92+AE92+AM92</f>
        <v>0</v>
      </c>
      <c r="H92" s="339">
        <f t="shared" ref="H92:H119" si="136">P92+X92+AF92+AN92</f>
        <v>0</v>
      </c>
      <c r="I92" s="345">
        <f t="shared" ref="I92:I119" si="137">Q92+Y92+AG92+AO92</f>
        <v>1.7</v>
      </c>
      <c r="J92" s="339">
        <f t="shared" ref="J92:J119" si="138">R92+Z92+AH92+AP92</f>
        <v>0</v>
      </c>
      <c r="K92" s="339">
        <f t="shared" ref="K92:K119" si="139">S92+AA92+AI92+AQ92</f>
        <v>0</v>
      </c>
      <c r="L92" s="339">
        <f t="shared" ref="L92:L119" si="140">T92+AB92+AJ92+AR92</f>
        <v>0</v>
      </c>
      <c r="M92" s="224">
        <v>0</v>
      </c>
      <c r="N92" s="224">
        <v>0</v>
      </c>
      <c r="O92" s="224">
        <v>0</v>
      </c>
      <c r="P92" s="224">
        <v>0</v>
      </c>
      <c r="Q92" s="224">
        <v>0</v>
      </c>
      <c r="R92" s="224">
        <v>0</v>
      </c>
      <c r="S92" s="224">
        <v>0</v>
      </c>
      <c r="T92" s="224">
        <v>0</v>
      </c>
      <c r="U92" s="224">
        <v>0</v>
      </c>
      <c r="V92" s="224">
        <v>0</v>
      </c>
      <c r="W92" s="224">
        <v>0</v>
      </c>
      <c r="X92" s="224">
        <v>0</v>
      </c>
      <c r="Y92" s="224">
        <v>0</v>
      </c>
      <c r="Z92" s="224">
        <v>0</v>
      </c>
      <c r="AA92" s="224">
        <v>0</v>
      </c>
      <c r="AB92" s="224">
        <v>0</v>
      </c>
      <c r="AC92" s="554">
        <v>0</v>
      </c>
      <c r="AD92" s="550">
        <f>D92</f>
        <v>11.517700510000001</v>
      </c>
      <c r="AE92" s="554">
        <v>0</v>
      </c>
      <c r="AF92" s="554">
        <v>0</v>
      </c>
      <c r="AG92" s="554">
        <v>1.7</v>
      </c>
      <c r="AH92" s="554">
        <v>0</v>
      </c>
      <c r="AI92" s="554">
        <v>0</v>
      </c>
      <c r="AJ92" s="554">
        <v>0</v>
      </c>
      <c r="AK92" s="224">
        <v>0</v>
      </c>
      <c r="AL92" s="224">
        <v>0</v>
      </c>
      <c r="AM92" s="224">
        <v>0</v>
      </c>
      <c r="AN92" s="224">
        <v>0</v>
      </c>
      <c r="AO92" s="224">
        <v>0</v>
      </c>
      <c r="AP92" s="224">
        <v>0</v>
      </c>
      <c r="AQ92" s="224">
        <v>0</v>
      </c>
      <c r="AR92" s="224">
        <v>0</v>
      </c>
      <c r="AS92" s="339">
        <f t="shared" ref="AS92:AS119" si="141">BA92+BI92+BQ92+BY92</f>
        <v>0</v>
      </c>
      <c r="AT92" s="339">
        <f t="shared" ref="AT92:AT119" si="142">BB92+BJ92+BR92+BZ92</f>
        <v>0</v>
      </c>
      <c r="AU92" s="339">
        <f t="shared" ref="AU92:AU119" si="143">BC92+BK92+BS92+CA92</f>
        <v>0</v>
      </c>
      <c r="AV92" s="339">
        <f t="shared" ref="AV92:AV119" si="144">BD92+BL92+BT92+CB92</f>
        <v>0</v>
      </c>
      <c r="AW92" s="339">
        <f t="shared" ref="AW92:AW119" si="145">BE92+BM92+BU92+CC92</f>
        <v>0</v>
      </c>
      <c r="AX92" s="339">
        <f t="shared" ref="AX92:AX119" si="146">BF92+BN92+BV92+CD92</f>
        <v>0</v>
      </c>
      <c r="AY92" s="339">
        <f t="shared" ref="AY92:AY119" si="147">BG92+BO92+BW92+CE92</f>
        <v>0</v>
      </c>
      <c r="AZ92" s="339">
        <f t="shared" ref="AZ92:AZ116" si="148">BH92+BP92+BX92+CF92</f>
        <v>0</v>
      </c>
      <c r="BA92" s="224">
        <f t="shared" si="132"/>
        <v>0</v>
      </c>
      <c r="BB92" s="224">
        <v>0</v>
      </c>
      <c r="BC92" s="224">
        <v>0</v>
      </c>
      <c r="BD92" s="224">
        <v>0</v>
      </c>
      <c r="BE92" s="224">
        <v>0</v>
      </c>
      <c r="BF92" s="224">
        <v>0</v>
      </c>
      <c r="BG92" s="224">
        <v>0</v>
      </c>
      <c r="BH92" s="224">
        <v>0</v>
      </c>
      <c r="BI92" s="224">
        <v>0</v>
      </c>
      <c r="BJ92" s="224">
        <v>0</v>
      </c>
      <c r="BK92" s="224">
        <v>0</v>
      </c>
      <c r="BL92" s="224">
        <v>0</v>
      </c>
      <c r="BM92" s="224">
        <v>0</v>
      </c>
      <c r="BN92" s="224">
        <v>0</v>
      </c>
      <c r="BO92" s="224">
        <v>0</v>
      </c>
      <c r="BP92" s="224">
        <v>0</v>
      </c>
      <c r="BQ92" s="554">
        <v>0</v>
      </c>
      <c r="BR92" s="554">
        <v>0</v>
      </c>
      <c r="BS92" s="554">
        <v>0</v>
      </c>
      <c r="BT92" s="554">
        <v>0</v>
      </c>
      <c r="BU92" s="554">
        <v>0</v>
      </c>
      <c r="BV92" s="554">
        <v>0</v>
      </c>
      <c r="BW92" s="554">
        <v>0</v>
      </c>
      <c r="BX92" s="554">
        <v>0</v>
      </c>
      <c r="BY92" s="224">
        <v>0</v>
      </c>
      <c r="BZ92" s="224">
        <v>0</v>
      </c>
      <c r="CA92" s="224">
        <v>0</v>
      </c>
      <c r="CB92" s="224">
        <v>0</v>
      </c>
      <c r="CC92" s="224">
        <v>0</v>
      </c>
      <c r="CD92" s="224">
        <v>0</v>
      </c>
      <c r="CE92" s="224">
        <v>0</v>
      </c>
      <c r="CF92" s="224">
        <v>0</v>
      </c>
      <c r="CG92" s="121">
        <v>0</v>
      </c>
      <c r="CH92" s="58">
        <v>0</v>
      </c>
      <c r="CI92" s="121">
        <v>0</v>
      </c>
      <c r="CJ92" s="58">
        <v>0</v>
      </c>
      <c r="CK92" s="152" t="s">
        <v>298</v>
      </c>
    </row>
    <row r="93" spans="1:89" ht="26.25" x14ac:dyDescent="0.25">
      <c r="A93" s="258" t="s">
        <v>236</v>
      </c>
      <c r="B93" s="323" t="s">
        <v>1040</v>
      </c>
      <c r="C93" s="324" t="s">
        <v>1041</v>
      </c>
      <c r="D93" s="133">
        <v>10.801438600000001</v>
      </c>
      <c r="E93" s="339">
        <f t="shared" si="133"/>
        <v>0</v>
      </c>
      <c r="F93" s="344">
        <f t="shared" si="134"/>
        <v>10.801438600000001</v>
      </c>
      <c r="G93" s="345">
        <f t="shared" si="135"/>
        <v>0</v>
      </c>
      <c r="H93" s="339">
        <f t="shared" si="136"/>
        <v>0</v>
      </c>
      <c r="I93" s="345">
        <f t="shared" si="137"/>
        <v>1.2</v>
      </c>
      <c r="J93" s="339">
        <f t="shared" si="138"/>
        <v>0</v>
      </c>
      <c r="K93" s="339">
        <f t="shared" si="139"/>
        <v>0</v>
      </c>
      <c r="L93" s="339">
        <f t="shared" si="140"/>
        <v>0</v>
      </c>
      <c r="M93" s="224">
        <v>0</v>
      </c>
      <c r="N93" s="224">
        <v>0</v>
      </c>
      <c r="O93" s="224">
        <v>0</v>
      </c>
      <c r="P93" s="224">
        <v>0</v>
      </c>
      <c r="Q93" s="224">
        <v>0</v>
      </c>
      <c r="R93" s="224">
        <v>0</v>
      </c>
      <c r="S93" s="224">
        <v>0</v>
      </c>
      <c r="T93" s="224">
        <v>0</v>
      </c>
      <c r="U93" s="224">
        <v>0</v>
      </c>
      <c r="V93" s="224">
        <v>0</v>
      </c>
      <c r="W93" s="224">
        <v>0</v>
      </c>
      <c r="X93" s="224">
        <v>0</v>
      </c>
      <c r="Y93" s="224">
        <v>0</v>
      </c>
      <c r="Z93" s="224">
        <v>0</v>
      </c>
      <c r="AA93" s="224">
        <v>0</v>
      </c>
      <c r="AB93" s="224">
        <v>0</v>
      </c>
      <c r="AC93" s="554">
        <v>0</v>
      </c>
      <c r="AD93" s="550">
        <f>D93</f>
        <v>10.801438600000001</v>
      </c>
      <c r="AE93" s="554">
        <v>0</v>
      </c>
      <c r="AF93" s="554">
        <v>0</v>
      </c>
      <c r="AG93" s="554">
        <v>1.2</v>
      </c>
      <c r="AH93" s="554">
        <v>0</v>
      </c>
      <c r="AI93" s="554">
        <v>0</v>
      </c>
      <c r="AJ93" s="554">
        <v>0</v>
      </c>
      <c r="AK93" s="224">
        <v>0</v>
      </c>
      <c r="AL93" s="224">
        <v>0</v>
      </c>
      <c r="AM93" s="224">
        <v>0</v>
      </c>
      <c r="AN93" s="224">
        <v>0</v>
      </c>
      <c r="AO93" s="224">
        <v>0</v>
      </c>
      <c r="AP93" s="224">
        <v>0</v>
      </c>
      <c r="AQ93" s="224">
        <v>0</v>
      </c>
      <c r="AR93" s="224">
        <v>0</v>
      </c>
      <c r="AS93" s="339">
        <f t="shared" si="141"/>
        <v>0</v>
      </c>
      <c r="AT93" s="339">
        <f t="shared" si="142"/>
        <v>0</v>
      </c>
      <c r="AU93" s="339">
        <f t="shared" si="143"/>
        <v>0</v>
      </c>
      <c r="AV93" s="339">
        <f t="shared" si="144"/>
        <v>0</v>
      </c>
      <c r="AW93" s="339">
        <f t="shared" si="145"/>
        <v>0</v>
      </c>
      <c r="AX93" s="339">
        <f t="shared" si="146"/>
        <v>0</v>
      </c>
      <c r="AY93" s="339">
        <f t="shared" si="147"/>
        <v>0</v>
      </c>
      <c r="AZ93" s="339">
        <f t="shared" si="148"/>
        <v>0</v>
      </c>
      <c r="BA93" s="224">
        <f t="shared" si="132"/>
        <v>0</v>
      </c>
      <c r="BB93" s="224">
        <v>0</v>
      </c>
      <c r="BC93" s="224">
        <v>0</v>
      </c>
      <c r="BD93" s="224">
        <v>0</v>
      </c>
      <c r="BE93" s="224">
        <v>0</v>
      </c>
      <c r="BF93" s="224">
        <v>0</v>
      </c>
      <c r="BG93" s="224">
        <v>0</v>
      </c>
      <c r="BH93" s="224">
        <v>0</v>
      </c>
      <c r="BI93" s="224">
        <v>0</v>
      </c>
      <c r="BJ93" s="224">
        <v>0</v>
      </c>
      <c r="BK93" s="224">
        <v>0</v>
      </c>
      <c r="BL93" s="224">
        <v>0</v>
      </c>
      <c r="BM93" s="224">
        <v>0</v>
      </c>
      <c r="BN93" s="224">
        <v>0</v>
      </c>
      <c r="BO93" s="224">
        <v>0</v>
      </c>
      <c r="BP93" s="224">
        <v>0</v>
      </c>
      <c r="BQ93" s="554">
        <v>0</v>
      </c>
      <c r="BR93" s="554">
        <v>0</v>
      </c>
      <c r="BS93" s="554">
        <v>0</v>
      </c>
      <c r="BT93" s="554">
        <v>0</v>
      </c>
      <c r="BU93" s="554">
        <v>0</v>
      </c>
      <c r="BV93" s="554">
        <v>0</v>
      </c>
      <c r="BW93" s="554">
        <v>0</v>
      </c>
      <c r="BX93" s="554">
        <v>0</v>
      </c>
      <c r="BY93" s="224">
        <v>0</v>
      </c>
      <c r="BZ93" s="224">
        <v>0</v>
      </c>
      <c r="CA93" s="224">
        <v>0</v>
      </c>
      <c r="CB93" s="224">
        <v>0</v>
      </c>
      <c r="CC93" s="224">
        <v>0</v>
      </c>
      <c r="CD93" s="224">
        <v>0</v>
      </c>
      <c r="CE93" s="224">
        <v>0</v>
      </c>
      <c r="CF93" s="224">
        <v>0</v>
      </c>
      <c r="CG93" s="121">
        <v>0</v>
      </c>
      <c r="CH93" s="58">
        <v>0</v>
      </c>
      <c r="CI93" s="121">
        <v>0</v>
      </c>
      <c r="CJ93" s="58">
        <v>0</v>
      </c>
      <c r="CK93" s="152" t="s">
        <v>298</v>
      </c>
    </row>
    <row r="94" spans="1:89" ht="26.25" x14ac:dyDescent="0.25">
      <c r="A94" s="258" t="s">
        <v>236</v>
      </c>
      <c r="B94" s="57" t="s">
        <v>1042</v>
      </c>
      <c r="C94" s="195" t="s">
        <v>1043</v>
      </c>
      <c r="D94" s="133">
        <v>2.8649503800000002</v>
      </c>
      <c r="E94" s="339">
        <f t="shared" si="133"/>
        <v>0</v>
      </c>
      <c r="F94" s="339">
        <f t="shared" si="134"/>
        <v>0</v>
      </c>
      <c r="G94" s="339">
        <f t="shared" si="135"/>
        <v>0</v>
      </c>
      <c r="H94" s="339">
        <f t="shared" si="136"/>
        <v>0</v>
      </c>
      <c r="I94" s="339">
        <f t="shared" si="137"/>
        <v>0</v>
      </c>
      <c r="J94" s="339">
        <f t="shared" si="138"/>
        <v>0</v>
      </c>
      <c r="K94" s="339">
        <f t="shared" si="139"/>
        <v>0</v>
      </c>
      <c r="L94" s="339">
        <f t="shared" si="140"/>
        <v>0</v>
      </c>
      <c r="M94" s="224">
        <v>0</v>
      </c>
      <c r="N94" s="224">
        <v>0</v>
      </c>
      <c r="O94" s="224">
        <v>0</v>
      </c>
      <c r="P94" s="224">
        <v>0</v>
      </c>
      <c r="Q94" s="224">
        <v>0</v>
      </c>
      <c r="R94" s="224">
        <v>0</v>
      </c>
      <c r="S94" s="224">
        <v>0</v>
      </c>
      <c r="T94" s="224">
        <v>0</v>
      </c>
      <c r="U94" s="224">
        <v>0</v>
      </c>
      <c r="V94" s="224">
        <v>0</v>
      </c>
      <c r="W94" s="196">
        <v>0</v>
      </c>
      <c r="X94" s="196">
        <v>0</v>
      </c>
      <c r="Y94" s="196">
        <v>0</v>
      </c>
      <c r="Z94" s="224">
        <v>0</v>
      </c>
      <c r="AA94" s="224">
        <v>0</v>
      </c>
      <c r="AB94" s="224">
        <v>0</v>
      </c>
      <c r="AC94" s="224">
        <v>0</v>
      </c>
      <c r="AD94" s="58">
        <v>0</v>
      </c>
      <c r="AE94" s="224">
        <v>0</v>
      </c>
      <c r="AF94" s="224">
        <v>0</v>
      </c>
      <c r="AG94" s="58">
        <v>0</v>
      </c>
      <c r="AH94" s="224">
        <v>0</v>
      </c>
      <c r="AI94" s="224">
        <v>0</v>
      </c>
      <c r="AJ94" s="224">
        <v>0</v>
      </c>
      <c r="AK94" s="224">
        <v>0</v>
      </c>
      <c r="AL94" s="224">
        <v>0</v>
      </c>
      <c r="AM94" s="224">
        <v>0</v>
      </c>
      <c r="AN94" s="224">
        <v>0</v>
      </c>
      <c r="AO94" s="224">
        <v>0</v>
      </c>
      <c r="AP94" s="224">
        <v>0</v>
      </c>
      <c r="AQ94" s="224">
        <v>0</v>
      </c>
      <c r="AR94" s="224">
        <v>0</v>
      </c>
      <c r="AS94" s="339">
        <f t="shared" si="141"/>
        <v>0</v>
      </c>
      <c r="AT94" s="339">
        <f t="shared" si="142"/>
        <v>0</v>
      </c>
      <c r="AU94" s="339">
        <f t="shared" si="143"/>
        <v>0</v>
      </c>
      <c r="AV94" s="339">
        <f t="shared" si="144"/>
        <v>0</v>
      </c>
      <c r="AW94" s="339">
        <f t="shared" si="145"/>
        <v>0</v>
      </c>
      <c r="AX94" s="339">
        <f t="shared" si="146"/>
        <v>0</v>
      </c>
      <c r="AY94" s="339">
        <f t="shared" si="147"/>
        <v>0</v>
      </c>
      <c r="AZ94" s="339">
        <f t="shared" si="148"/>
        <v>0</v>
      </c>
      <c r="BA94" s="224">
        <f t="shared" si="132"/>
        <v>0</v>
      </c>
      <c r="BB94" s="224">
        <v>0</v>
      </c>
      <c r="BC94" s="224">
        <v>0</v>
      </c>
      <c r="BD94" s="224">
        <v>0</v>
      </c>
      <c r="BE94" s="224">
        <v>0</v>
      </c>
      <c r="BF94" s="224">
        <v>0</v>
      </c>
      <c r="BG94" s="224">
        <v>0</v>
      </c>
      <c r="BH94" s="224">
        <v>0</v>
      </c>
      <c r="BI94" s="224">
        <v>0</v>
      </c>
      <c r="BJ94" s="224">
        <v>0</v>
      </c>
      <c r="BK94" s="196">
        <v>0</v>
      </c>
      <c r="BL94" s="196">
        <v>0</v>
      </c>
      <c r="BM94" s="196">
        <v>0</v>
      </c>
      <c r="BN94" s="224">
        <v>0</v>
      </c>
      <c r="BO94" s="224">
        <v>0</v>
      </c>
      <c r="BP94" s="224">
        <v>0</v>
      </c>
      <c r="BQ94" s="224">
        <v>0</v>
      </c>
      <c r="BR94" s="224">
        <v>0</v>
      </c>
      <c r="BS94" s="224">
        <v>0</v>
      </c>
      <c r="BT94" s="224">
        <v>0</v>
      </c>
      <c r="BU94" s="224">
        <v>0</v>
      </c>
      <c r="BV94" s="224">
        <v>0</v>
      </c>
      <c r="BW94" s="224">
        <v>0</v>
      </c>
      <c r="BX94" s="224">
        <v>0</v>
      </c>
      <c r="BY94" s="224">
        <v>0</v>
      </c>
      <c r="BZ94" s="224">
        <v>0</v>
      </c>
      <c r="CA94" s="224">
        <v>0</v>
      </c>
      <c r="CB94" s="224">
        <v>0</v>
      </c>
      <c r="CC94" s="224">
        <v>0</v>
      </c>
      <c r="CD94" s="224">
        <v>0</v>
      </c>
      <c r="CE94" s="224">
        <v>0</v>
      </c>
      <c r="CF94" s="224">
        <v>0</v>
      </c>
      <c r="CG94" s="121">
        <v>0</v>
      </c>
      <c r="CH94" s="58">
        <v>0</v>
      </c>
      <c r="CI94" s="121">
        <v>0</v>
      </c>
      <c r="CJ94" s="58">
        <v>0</v>
      </c>
      <c r="CK94" s="152" t="s">
        <v>298</v>
      </c>
    </row>
    <row r="95" spans="1:89" ht="26.25" x14ac:dyDescent="0.25">
      <c r="A95" s="214" t="s">
        <v>236</v>
      </c>
      <c r="B95" s="57" t="s">
        <v>1044</v>
      </c>
      <c r="C95" s="195" t="s">
        <v>1045</v>
      </c>
      <c r="D95" s="133">
        <v>8.3207194199999996</v>
      </c>
      <c r="E95" s="339">
        <f t="shared" si="133"/>
        <v>0</v>
      </c>
      <c r="F95" s="339">
        <f t="shared" si="134"/>
        <v>0</v>
      </c>
      <c r="G95" s="339">
        <f t="shared" si="135"/>
        <v>0</v>
      </c>
      <c r="H95" s="339">
        <f t="shared" si="136"/>
        <v>0</v>
      </c>
      <c r="I95" s="339">
        <f t="shared" si="137"/>
        <v>0</v>
      </c>
      <c r="J95" s="339">
        <f t="shared" si="138"/>
        <v>0</v>
      </c>
      <c r="K95" s="339">
        <f t="shared" si="139"/>
        <v>0</v>
      </c>
      <c r="L95" s="339">
        <f t="shared" si="140"/>
        <v>0</v>
      </c>
      <c r="M95" s="224">
        <v>0</v>
      </c>
      <c r="N95" s="224">
        <v>0</v>
      </c>
      <c r="O95" s="224">
        <v>0</v>
      </c>
      <c r="P95" s="224">
        <v>0</v>
      </c>
      <c r="Q95" s="224">
        <v>0</v>
      </c>
      <c r="R95" s="224">
        <v>0</v>
      </c>
      <c r="S95" s="224">
        <v>0</v>
      </c>
      <c r="T95" s="224">
        <v>0</v>
      </c>
      <c r="U95" s="224">
        <v>0</v>
      </c>
      <c r="V95" s="224">
        <v>0</v>
      </c>
      <c r="W95" s="196">
        <v>0</v>
      </c>
      <c r="X95" s="196">
        <v>0</v>
      </c>
      <c r="Y95" s="196">
        <v>0</v>
      </c>
      <c r="Z95" s="224">
        <v>0</v>
      </c>
      <c r="AA95" s="224">
        <v>0</v>
      </c>
      <c r="AB95" s="224">
        <v>0</v>
      </c>
      <c r="AC95" s="224">
        <v>0</v>
      </c>
      <c r="AD95" s="224">
        <v>0</v>
      </c>
      <c r="AE95" s="224">
        <v>0</v>
      </c>
      <c r="AF95" s="224">
        <v>0</v>
      </c>
      <c r="AG95" s="224">
        <v>0</v>
      </c>
      <c r="AH95" s="224">
        <v>0</v>
      </c>
      <c r="AI95" s="224">
        <v>0</v>
      </c>
      <c r="AJ95" s="224">
        <v>0</v>
      </c>
      <c r="AK95" s="224">
        <v>0</v>
      </c>
      <c r="AL95" s="224">
        <v>0</v>
      </c>
      <c r="AM95" s="224">
        <v>0</v>
      </c>
      <c r="AN95" s="224">
        <v>0</v>
      </c>
      <c r="AO95" s="224">
        <v>0</v>
      </c>
      <c r="AP95" s="224">
        <v>0</v>
      </c>
      <c r="AQ95" s="224">
        <v>0</v>
      </c>
      <c r="AR95" s="224">
        <v>0</v>
      </c>
      <c r="AS95" s="339">
        <f t="shared" si="141"/>
        <v>0</v>
      </c>
      <c r="AT95" s="339">
        <f t="shared" si="142"/>
        <v>0</v>
      </c>
      <c r="AU95" s="339">
        <f t="shared" si="143"/>
        <v>0</v>
      </c>
      <c r="AV95" s="339">
        <f t="shared" si="144"/>
        <v>0</v>
      </c>
      <c r="AW95" s="339">
        <f t="shared" si="145"/>
        <v>0</v>
      </c>
      <c r="AX95" s="339">
        <f t="shared" si="146"/>
        <v>0</v>
      </c>
      <c r="AY95" s="339">
        <f t="shared" si="147"/>
        <v>0</v>
      </c>
      <c r="AZ95" s="339">
        <f t="shared" si="148"/>
        <v>0</v>
      </c>
      <c r="BA95" s="224">
        <f t="shared" si="132"/>
        <v>0</v>
      </c>
      <c r="BB95" s="224">
        <v>0</v>
      </c>
      <c r="BC95" s="224">
        <v>0</v>
      </c>
      <c r="BD95" s="224">
        <v>0</v>
      </c>
      <c r="BE95" s="224">
        <v>0</v>
      </c>
      <c r="BF95" s="224">
        <v>0</v>
      </c>
      <c r="BG95" s="224">
        <v>0</v>
      </c>
      <c r="BH95" s="224">
        <v>0</v>
      </c>
      <c r="BI95" s="224">
        <v>0</v>
      </c>
      <c r="BJ95" s="224">
        <v>0</v>
      </c>
      <c r="BK95" s="196">
        <v>0</v>
      </c>
      <c r="BL95" s="196">
        <v>0</v>
      </c>
      <c r="BM95" s="196">
        <v>0</v>
      </c>
      <c r="BN95" s="224">
        <v>0</v>
      </c>
      <c r="BO95" s="224">
        <v>0</v>
      </c>
      <c r="BP95" s="224">
        <v>0</v>
      </c>
      <c r="BQ95" s="224">
        <v>0</v>
      </c>
      <c r="BR95" s="224">
        <v>0</v>
      </c>
      <c r="BS95" s="224">
        <v>0</v>
      </c>
      <c r="BT95" s="224">
        <v>0</v>
      </c>
      <c r="BU95" s="224">
        <v>0</v>
      </c>
      <c r="BV95" s="224">
        <v>0</v>
      </c>
      <c r="BW95" s="224">
        <v>0</v>
      </c>
      <c r="BX95" s="224">
        <v>0</v>
      </c>
      <c r="BY95" s="224">
        <v>0</v>
      </c>
      <c r="BZ95" s="224">
        <v>0</v>
      </c>
      <c r="CA95" s="224">
        <v>0</v>
      </c>
      <c r="CB95" s="224">
        <v>0</v>
      </c>
      <c r="CC95" s="224">
        <v>0</v>
      </c>
      <c r="CD95" s="224">
        <v>0</v>
      </c>
      <c r="CE95" s="224">
        <v>0</v>
      </c>
      <c r="CF95" s="224">
        <v>0</v>
      </c>
      <c r="CG95" s="121">
        <v>0</v>
      </c>
      <c r="CH95" s="58">
        <v>0</v>
      </c>
      <c r="CI95" s="121">
        <v>0</v>
      </c>
      <c r="CJ95" s="58">
        <v>0</v>
      </c>
      <c r="CK95" s="152" t="s">
        <v>298</v>
      </c>
    </row>
    <row r="96" spans="1:89" ht="26.25" x14ac:dyDescent="0.25">
      <c r="A96" s="258" t="s">
        <v>236</v>
      </c>
      <c r="B96" s="57" t="s">
        <v>1046</v>
      </c>
      <c r="C96" s="195" t="s">
        <v>1047</v>
      </c>
      <c r="D96" s="133">
        <v>4.01774729</v>
      </c>
      <c r="E96" s="339">
        <f t="shared" si="133"/>
        <v>0</v>
      </c>
      <c r="F96" s="339">
        <f t="shared" si="134"/>
        <v>0</v>
      </c>
      <c r="G96" s="339">
        <f t="shared" si="135"/>
        <v>0</v>
      </c>
      <c r="H96" s="339">
        <f t="shared" si="136"/>
        <v>0</v>
      </c>
      <c r="I96" s="339">
        <f t="shared" si="137"/>
        <v>0</v>
      </c>
      <c r="J96" s="339">
        <f t="shared" si="138"/>
        <v>0</v>
      </c>
      <c r="K96" s="339">
        <f t="shared" si="139"/>
        <v>0</v>
      </c>
      <c r="L96" s="339">
        <f t="shared" si="140"/>
        <v>0</v>
      </c>
      <c r="M96" s="224">
        <v>0</v>
      </c>
      <c r="N96" s="224">
        <v>0</v>
      </c>
      <c r="O96" s="224">
        <v>0</v>
      </c>
      <c r="P96" s="224">
        <v>0</v>
      </c>
      <c r="Q96" s="224">
        <v>0</v>
      </c>
      <c r="R96" s="224">
        <v>0</v>
      </c>
      <c r="S96" s="224">
        <v>0</v>
      </c>
      <c r="T96" s="224">
        <v>0</v>
      </c>
      <c r="U96" s="224">
        <v>0</v>
      </c>
      <c r="V96" s="224">
        <v>0</v>
      </c>
      <c r="W96" s="196">
        <v>0</v>
      </c>
      <c r="X96" s="196">
        <v>0</v>
      </c>
      <c r="Y96" s="196">
        <v>0</v>
      </c>
      <c r="Z96" s="224">
        <v>0</v>
      </c>
      <c r="AA96" s="224">
        <v>0</v>
      </c>
      <c r="AB96" s="224">
        <v>0</v>
      </c>
      <c r="AC96" s="224">
        <v>0</v>
      </c>
      <c r="AD96" s="224">
        <v>0</v>
      </c>
      <c r="AE96" s="224">
        <v>0</v>
      </c>
      <c r="AF96" s="224">
        <v>0</v>
      </c>
      <c r="AG96" s="224">
        <v>0</v>
      </c>
      <c r="AH96" s="224">
        <v>0</v>
      </c>
      <c r="AI96" s="224">
        <v>0</v>
      </c>
      <c r="AJ96" s="224">
        <v>0</v>
      </c>
      <c r="AK96" s="224">
        <v>0</v>
      </c>
      <c r="AL96" s="224">
        <v>0</v>
      </c>
      <c r="AM96" s="224">
        <v>0</v>
      </c>
      <c r="AN96" s="224">
        <v>0</v>
      </c>
      <c r="AO96" s="224">
        <v>0</v>
      </c>
      <c r="AP96" s="224">
        <v>0</v>
      </c>
      <c r="AQ96" s="224">
        <v>0</v>
      </c>
      <c r="AR96" s="224">
        <v>0</v>
      </c>
      <c r="AS96" s="339">
        <f t="shared" si="141"/>
        <v>0</v>
      </c>
      <c r="AT96" s="339">
        <f t="shared" si="142"/>
        <v>0</v>
      </c>
      <c r="AU96" s="339">
        <f t="shared" si="143"/>
        <v>0</v>
      </c>
      <c r="AV96" s="339">
        <f t="shared" si="144"/>
        <v>0</v>
      </c>
      <c r="AW96" s="339">
        <f t="shared" si="145"/>
        <v>0</v>
      </c>
      <c r="AX96" s="339">
        <f t="shared" si="146"/>
        <v>0</v>
      </c>
      <c r="AY96" s="339">
        <f t="shared" si="147"/>
        <v>0</v>
      </c>
      <c r="AZ96" s="339">
        <f t="shared" si="148"/>
        <v>0</v>
      </c>
      <c r="BA96" s="224">
        <f t="shared" si="132"/>
        <v>0</v>
      </c>
      <c r="BB96" s="224">
        <v>0</v>
      </c>
      <c r="BC96" s="224">
        <v>0</v>
      </c>
      <c r="BD96" s="224">
        <v>0</v>
      </c>
      <c r="BE96" s="224">
        <v>0</v>
      </c>
      <c r="BF96" s="224">
        <v>0</v>
      </c>
      <c r="BG96" s="224">
        <v>0</v>
      </c>
      <c r="BH96" s="224">
        <v>0</v>
      </c>
      <c r="BI96" s="224">
        <v>0</v>
      </c>
      <c r="BJ96" s="224">
        <v>0</v>
      </c>
      <c r="BK96" s="196">
        <v>0</v>
      </c>
      <c r="BL96" s="196">
        <v>0</v>
      </c>
      <c r="BM96" s="196">
        <v>0</v>
      </c>
      <c r="BN96" s="224">
        <v>0</v>
      </c>
      <c r="BO96" s="224">
        <v>0</v>
      </c>
      <c r="BP96" s="224">
        <v>0</v>
      </c>
      <c r="BQ96" s="224">
        <v>0</v>
      </c>
      <c r="BR96" s="224">
        <v>0</v>
      </c>
      <c r="BS96" s="224">
        <v>0</v>
      </c>
      <c r="BT96" s="224">
        <v>0</v>
      </c>
      <c r="BU96" s="224">
        <v>0</v>
      </c>
      <c r="BV96" s="224">
        <v>0</v>
      </c>
      <c r="BW96" s="224">
        <v>0</v>
      </c>
      <c r="BX96" s="224">
        <v>0</v>
      </c>
      <c r="BY96" s="224">
        <v>0</v>
      </c>
      <c r="BZ96" s="224">
        <v>0</v>
      </c>
      <c r="CA96" s="224">
        <v>0</v>
      </c>
      <c r="CB96" s="224">
        <v>0</v>
      </c>
      <c r="CC96" s="224">
        <v>0</v>
      </c>
      <c r="CD96" s="224">
        <v>0</v>
      </c>
      <c r="CE96" s="224">
        <v>0</v>
      </c>
      <c r="CF96" s="224">
        <v>0</v>
      </c>
      <c r="CG96" s="121">
        <v>0</v>
      </c>
      <c r="CH96" s="58">
        <v>0</v>
      </c>
      <c r="CI96" s="121">
        <v>0</v>
      </c>
      <c r="CJ96" s="58">
        <v>0</v>
      </c>
      <c r="CK96" s="152" t="s">
        <v>298</v>
      </c>
    </row>
    <row r="97" spans="1:89" ht="39" x14ac:dyDescent="0.25">
      <c r="A97" s="258" t="s">
        <v>236</v>
      </c>
      <c r="B97" s="323" t="s">
        <v>1048</v>
      </c>
      <c r="C97" s="324" t="s">
        <v>1049</v>
      </c>
      <c r="D97" s="133">
        <v>7.3522682199999991</v>
      </c>
      <c r="E97" s="339">
        <f t="shared" si="133"/>
        <v>0</v>
      </c>
      <c r="F97" s="344">
        <f t="shared" si="134"/>
        <v>7.3522682199999991</v>
      </c>
      <c r="G97" s="345">
        <f t="shared" si="135"/>
        <v>0</v>
      </c>
      <c r="H97" s="339">
        <f t="shared" si="136"/>
        <v>0</v>
      </c>
      <c r="I97" s="345">
        <f t="shared" si="137"/>
        <v>1.35</v>
      </c>
      <c r="J97" s="339">
        <f t="shared" si="138"/>
        <v>0</v>
      </c>
      <c r="K97" s="339">
        <f t="shared" si="139"/>
        <v>0</v>
      </c>
      <c r="L97" s="339">
        <f t="shared" si="140"/>
        <v>0</v>
      </c>
      <c r="M97" s="224">
        <v>0</v>
      </c>
      <c r="N97" s="224">
        <v>0</v>
      </c>
      <c r="O97" s="224">
        <v>0</v>
      </c>
      <c r="P97" s="224">
        <v>0</v>
      </c>
      <c r="Q97" s="224">
        <v>0</v>
      </c>
      <c r="R97" s="224">
        <v>0</v>
      </c>
      <c r="S97" s="224">
        <v>0</v>
      </c>
      <c r="T97" s="224">
        <v>0</v>
      </c>
      <c r="U97" s="224">
        <v>0</v>
      </c>
      <c r="V97" s="224">
        <v>0</v>
      </c>
      <c r="W97" s="196">
        <v>0</v>
      </c>
      <c r="X97" s="196">
        <v>0</v>
      </c>
      <c r="Y97" s="196">
        <v>0</v>
      </c>
      <c r="Z97" s="224">
        <v>0</v>
      </c>
      <c r="AA97" s="224">
        <v>0</v>
      </c>
      <c r="AB97" s="224">
        <v>0</v>
      </c>
      <c r="AC97" s="554">
        <v>0</v>
      </c>
      <c r="AD97" s="550">
        <f>D97</f>
        <v>7.3522682199999991</v>
      </c>
      <c r="AE97" s="554">
        <v>0</v>
      </c>
      <c r="AF97" s="554">
        <v>0</v>
      </c>
      <c r="AG97" s="554">
        <v>1.35</v>
      </c>
      <c r="AH97" s="554">
        <v>0</v>
      </c>
      <c r="AI97" s="554">
        <v>0</v>
      </c>
      <c r="AJ97" s="554">
        <v>0</v>
      </c>
      <c r="AK97" s="224">
        <v>0</v>
      </c>
      <c r="AL97" s="224">
        <v>0</v>
      </c>
      <c r="AM97" s="224">
        <v>0</v>
      </c>
      <c r="AN97" s="224">
        <v>0</v>
      </c>
      <c r="AO97" s="224">
        <v>0</v>
      </c>
      <c r="AP97" s="224">
        <v>0</v>
      </c>
      <c r="AQ97" s="224">
        <v>0</v>
      </c>
      <c r="AR97" s="224">
        <v>0</v>
      </c>
      <c r="AS97" s="339">
        <f t="shared" si="141"/>
        <v>0</v>
      </c>
      <c r="AT97" s="339">
        <f t="shared" si="142"/>
        <v>0</v>
      </c>
      <c r="AU97" s="339">
        <f t="shared" si="143"/>
        <v>0</v>
      </c>
      <c r="AV97" s="339">
        <f t="shared" si="144"/>
        <v>0</v>
      </c>
      <c r="AW97" s="339">
        <f t="shared" si="145"/>
        <v>0</v>
      </c>
      <c r="AX97" s="339">
        <f t="shared" si="146"/>
        <v>0</v>
      </c>
      <c r="AY97" s="339">
        <f t="shared" si="147"/>
        <v>0</v>
      </c>
      <c r="AZ97" s="339">
        <f t="shared" si="148"/>
        <v>0</v>
      </c>
      <c r="BA97" s="224">
        <f t="shared" si="132"/>
        <v>0</v>
      </c>
      <c r="BB97" s="224">
        <v>0</v>
      </c>
      <c r="BC97" s="224">
        <v>0</v>
      </c>
      <c r="BD97" s="224">
        <v>0</v>
      </c>
      <c r="BE97" s="224">
        <v>0</v>
      </c>
      <c r="BF97" s="224">
        <v>0</v>
      </c>
      <c r="BG97" s="224">
        <v>0</v>
      </c>
      <c r="BH97" s="224">
        <v>0</v>
      </c>
      <c r="BI97" s="224">
        <v>0</v>
      </c>
      <c r="BJ97" s="224">
        <v>0</v>
      </c>
      <c r="BK97" s="196">
        <v>0</v>
      </c>
      <c r="BL97" s="196">
        <v>0</v>
      </c>
      <c r="BM97" s="196">
        <v>0</v>
      </c>
      <c r="BN97" s="224">
        <v>0</v>
      </c>
      <c r="BO97" s="224">
        <v>0</v>
      </c>
      <c r="BP97" s="224">
        <v>0</v>
      </c>
      <c r="BQ97" s="554">
        <v>0</v>
      </c>
      <c r="BR97" s="554">
        <v>0</v>
      </c>
      <c r="BS97" s="554">
        <v>0</v>
      </c>
      <c r="BT97" s="554">
        <v>0</v>
      </c>
      <c r="BU97" s="554">
        <v>0</v>
      </c>
      <c r="BV97" s="554">
        <v>0</v>
      </c>
      <c r="BW97" s="554">
        <v>0</v>
      </c>
      <c r="BX97" s="554">
        <v>0</v>
      </c>
      <c r="BY97" s="224">
        <v>0</v>
      </c>
      <c r="BZ97" s="224">
        <v>0</v>
      </c>
      <c r="CA97" s="224">
        <v>0</v>
      </c>
      <c r="CB97" s="224">
        <v>0</v>
      </c>
      <c r="CC97" s="224">
        <v>0</v>
      </c>
      <c r="CD97" s="224">
        <v>0</v>
      </c>
      <c r="CE97" s="224">
        <v>0</v>
      </c>
      <c r="CF97" s="224">
        <v>0</v>
      </c>
      <c r="CG97" s="121">
        <v>0</v>
      </c>
      <c r="CH97" s="58">
        <v>0</v>
      </c>
      <c r="CI97" s="121">
        <v>0</v>
      </c>
      <c r="CJ97" s="58">
        <v>0</v>
      </c>
      <c r="CK97" s="152" t="s">
        <v>298</v>
      </c>
    </row>
    <row r="98" spans="1:89" ht="26.25" x14ac:dyDescent="0.25">
      <c r="A98" s="214" t="s">
        <v>236</v>
      </c>
      <c r="B98" s="57" t="s">
        <v>1050</v>
      </c>
      <c r="C98" s="195" t="s">
        <v>1051</v>
      </c>
      <c r="D98" s="133">
        <v>6.3326614799999996</v>
      </c>
      <c r="E98" s="339">
        <f t="shared" si="133"/>
        <v>0</v>
      </c>
      <c r="F98" s="339">
        <f t="shared" si="134"/>
        <v>0</v>
      </c>
      <c r="G98" s="339">
        <f t="shared" si="135"/>
        <v>0</v>
      </c>
      <c r="H98" s="339">
        <f t="shared" si="136"/>
        <v>0</v>
      </c>
      <c r="I98" s="339">
        <f t="shared" si="137"/>
        <v>0</v>
      </c>
      <c r="J98" s="339">
        <f t="shared" si="138"/>
        <v>0</v>
      </c>
      <c r="K98" s="339">
        <f t="shared" si="139"/>
        <v>0</v>
      </c>
      <c r="L98" s="339">
        <f t="shared" si="140"/>
        <v>0</v>
      </c>
      <c r="M98" s="224">
        <v>0</v>
      </c>
      <c r="N98" s="224">
        <v>0</v>
      </c>
      <c r="O98" s="224">
        <v>0</v>
      </c>
      <c r="P98" s="224">
        <v>0</v>
      </c>
      <c r="Q98" s="224">
        <v>0</v>
      </c>
      <c r="R98" s="224">
        <v>0</v>
      </c>
      <c r="S98" s="224">
        <v>0</v>
      </c>
      <c r="T98" s="224">
        <v>0</v>
      </c>
      <c r="U98" s="224">
        <v>0</v>
      </c>
      <c r="V98" s="224">
        <v>0</v>
      </c>
      <c r="W98" s="224">
        <v>0</v>
      </c>
      <c r="X98" s="224">
        <v>0</v>
      </c>
      <c r="Y98" s="224">
        <v>0</v>
      </c>
      <c r="Z98" s="224">
        <v>0</v>
      </c>
      <c r="AA98" s="224">
        <v>0</v>
      </c>
      <c r="AB98" s="224">
        <v>0</v>
      </c>
      <c r="AC98" s="224">
        <v>0</v>
      </c>
      <c r="AD98" s="224">
        <v>0</v>
      </c>
      <c r="AE98" s="196">
        <v>0</v>
      </c>
      <c r="AF98" s="196">
        <v>0</v>
      </c>
      <c r="AG98" s="196">
        <v>0</v>
      </c>
      <c r="AH98" s="224">
        <v>0</v>
      </c>
      <c r="AI98" s="224">
        <v>0</v>
      </c>
      <c r="AJ98" s="224">
        <v>0</v>
      </c>
      <c r="AK98" s="224">
        <v>0</v>
      </c>
      <c r="AL98" s="224">
        <v>0</v>
      </c>
      <c r="AM98" s="224">
        <v>0</v>
      </c>
      <c r="AN98" s="224">
        <v>0</v>
      </c>
      <c r="AO98" s="224">
        <v>0</v>
      </c>
      <c r="AP98" s="224">
        <v>0</v>
      </c>
      <c r="AQ98" s="224">
        <v>0</v>
      </c>
      <c r="AR98" s="224">
        <v>0</v>
      </c>
      <c r="AS98" s="339">
        <f t="shared" si="141"/>
        <v>0</v>
      </c>
      <c r="AT98" s="339">
        <f t="shared" si="142"/>
        <v>0</v>
      </c>
      <c r="AU98" s="339">
        <f t="shared" si="143"/>
        <v>0</v>
      </c>
      <c r="AV98" s="339">
        <f t="shared" si="144"/>
        <v>0</v>
      </c>
      <c r="AW98" s="339">
        <f t="shared" si="145"/>
        <v>0</v>
      </c>
      <c r="AX98" s="339">
        <f t="shared" si="146"/>
        <v>0</v>
      </c>
      <c r="AY98" s="339">
        <f t="shared" si="147"/>
        <v>0</v>
      </c>
      <c r="AZ98" s="339">
        <f t="shared" si="148"/>
        <v>0</v>
      </c>
      <c r="BA98" s="224">
        <f t="shared" si="132"/>
        <v>0</v>
      </c>
      <c r="BB98" s="224">
        <v>0</v>
      </c>
      <c r="BC98" s="224">
        <v>0</v>
      </c>
      <c r="BD98" s="224">
        <v>0</v>
      </c>
      <c r="BE98" s="224">
        <v>0</v>
      </c>
      <c r="BF98" s="224">
        <v>0</v>
      </c>
      <c r="BG98" s="224">
        <v>0</v>
      </c>
      <c r="BH98" s="224">
        <v>0</v>
      </c>
      <c r="BI98" s="224">
        <v>0</v>
      </c>
      <c r="BJ98" s="224">
        <v>0</v>
      </c>
      <c r="BK98" s="224">
        <v>0</v>
      </c>
      <c r="BL98" s="224">
        <v>0</v>
      </c>
      <c r="BM98" s="224">
        <v>0</v>
      </c>
      <c r="BN98" s="224">
        <v>0</v>
      </c>
      <c r="BO98" s="224">
        <v>0</v>
      </c>
      <c r="BP98" s="224">
        <v>0</v>
      </c>
      <c r="BQ98" s="224">
        <v>0</v>
      </c>
      <c r="BR98" s="224">
        <v>0</v>
      </c>
      <c r="BS98" s="224">
        <v>0</v>
      </c>
      <c r="BT98" s="224">
        <v>0</v>
      </c>
      <c r="BU98" s="224">
        <v>0</v>
      </c>
      <c r="BV98" s="224">
        <v>0</v>
      </c>
      <c r="BW98" s="224">
        <v>0</v>
      </c>
      <c r="BX98" s="224">
        <v>0</v>
      </c>
      <c r="BY98" s="224">
        <v>0</v>
      </c>
      <c r="BZ98" s="224">
        <v>0</v>
      </c>
      <c r="CA98" s="224">
        <v>0</v>
      </c>
      <c r="CB98" s="224">
        <v>0</v>
      </c>
      <c r="CC98" s="224">
        <v>0</v>
      </c>
      <c r="CD98" s="224">
        <v>0</v>
      </c>
      <c r="CE98" s="224">
        <v>0</v>
      </c>
      <c r="CF98" s="224">
        <v>0</v>
      </c>
      <c r="CG98" s="121">
        <v>0</v>
      </c>
      <c r="CH98" s="58">
        <v>0</v>
      </c>
      <c r="CI98" s="121">
        <v>0</v>
      </c>
      <c r="CJ98" s="58">
        <v>0</v>
      </c>
      <c r="CK98" s="152" t="s">
        <v>298</v>
      </c>
    </row>
    <row r="99" spans="1:89" ht="26.25" x14ac:dyDescent="0.25">
      <c r="A99" s="258" t="s">
        <v>236</v>
      </c>
      <c r="B99" s="57" t="s">
        <v>1052</v>
      </c>
      <c r="C99" s="195" t="s">
        <v>1053</v>
      </c>
      <c r="D99" s="133">
        <v>6.7109156399999996</v>
      </c>
      <c r="E99" s="339">
        <f t="shared" si="133"/>
        <v>0</v>
      </c>
      <c r="F99" s="339">
        <f t="shared" si="134"/>
        <v>0</v>
      </c>
      <c r="G99" s="339">
        <f t="shared" si="135"/>
        <v>0</v>
      </c>
      <c r="H99" s="339">
        <f t="shared" si="136"/>
        <v>0</v>
      </c>
      <c r="I99" s="339">
        <f t="shared" si="137"/>
        <v>0</v>
      </c>
      <c r="J99" s="339">
        <f t="shared" si="138"/>
        <v>0</v>
      </c>
      <c r="K99" s="339">
        <f t="shared" si="139"/>
        <v>0</v>
      </c>
      <c r="L99" s="339">
        <f t="shared" si="140"/>
        <v>0</v>
      </c>
      <c r="M99" s="224">
        <v>0</v>
      </c>
      <c r="N99" s="224">
        <v>0</v>
      </c>
      <c r="O99" s="224">
        <v>0</v>
      </c>
      <c r="P99" s="224">
        <v>0</v>
      </c>
      <c r="Q99" s="224">
        <v>0</v>
      </c>
      <c r="R99" s="224">
        <v>0</v>
      </c>
      <c r="S99" s="224">
        <v>0</v>
      </c>
      <c r="T99" s="224">
        <v>0</v>
      </c>
      <c r="U99" s="224">
        <v>0</v>
      </c>
      <c r="V99" s="224">
        <v>0</v>
      </c>
      <c r="W99" s="224">
        <v>0</v>
      </c>
      <c r="X99" s="224">
        <v>0</v>
      </c>
      <c r="Y99" s="224">
        <v>0</v>
      </c>
      <c r="Z99" s="224">
        <v>0</v>
      </c>
      <c r="AA99" s="224">
        <v>0</v>
      </c>
      <c r="AB99" s="224">
        <v>0</v>
      </c>
      <c r="AC99" s="224">
        <v>0</v>
      </c>
      <c r="AD99" s="224">
        <v>0</v>
      </c>
      <c r="AE99" s="196">
        <v>0</v>
      </c>
      <c r="AF99" s="196">
        <v>0</v>
      </c>
      <c r="AG99" s="196">
        <v>0</v>
      </c>
      <c r="AH99" s="224">
        <v>0</v>
      </c>
      <c r="AI99" s="224">
        <v>0</v>
      </c>
      <c r="AJ99" s="224">
        <v>0</v>
      </c>
      <c r="AK99" s="224">
        <v>0</v>
      </c>
      <c r="AL99" s="224">
        <v>0</v>
      </c>
      <c r="AM99" s="224">
        <v>0</v>
      </c>
      <c r="AN99" s="224">
        <v>0</v>
      </c>
      <c r="AO99" s="224">
        <v>0</v>
      </c>
      <c r="AP99" s="224">
        <v>0</v>
      </c>
      <c r="AQ99" s="224">
        <v>0</v>
      </c>
      <c r="AR99" s="224">
        <v>0</v>
      </c>
      <c r="AS99" s="339">
        <f t="shared" si="141"/>
        <v>0</v>
      </c>
      <c r="AT99" s="339">
        <f t="shared" si="142"/>
        <v>0</v>
      </c>
      <c r="AU99" s="339">
        <f t="shared" si="143"/>
        <v>0</v>
      </c>
      <c r="AV99" s="339">
        <f t="shared" si="144"/>
        <v>0</v>
      </c>
      <c r="AW99" s="339">
        <f t="shared" si="145"/>
        <v>0</v>
      </c>
      <c r="AX99" s="339">
        <f t="shared" si="146"/>
        <v>0</v>
      </c>
      <c r="AY99" s="339">
        <f t="shared" si="147"/>
        <v>0</v>
      </c>
      <c r="AZ99" s="339">
        <f t="shared" si="148"/>
        <v>0</v>
      </c>
      <c r="BA99" s="224">
        <f t="shared" si="132"/>
        <v>0</v>
      </c>
      <c r="BB99" s="224">
        <v>0</v>
      </c>
      <c r="BC99" s="224">
        <v>0</v>
      </c>
      <c r="BD99" s="224">
        <v>0</v>
      </c>
      <c r="BE99" s="224">
        <v>0</v>
      </c>
      <c r="BF99" s="224">
        <v>0</v>
      </c>
      <c r="BG99" s="224">
        <v>0</v>
      </c>
      <c r="BH99" s="224">
        <v>0</v>
      </c>
      <c r="BI99" s="224">
        <v>0</v>
      </c>
      <c r="BJ99" s="224">
        <v>0</v>
      </c>
      <c r="BK99" s="224">
        <v>0</v>
      </c>
      <c r="BL99" s="224">
        <v>0</v>
      </c>
      <c r="BM99" s="224">
        <v>0</v>
      </c>
      <c r="BN99" s="224">
        <v>0</v>
      </c>
      <c r="BO99" s="224">
        <v>0</v>
      </c>
      <c r="BP99" s="224">
        <v>0</v>
      </c>
      <c r="BQ99" s="224">
        <v>0</v>
      </c>
      <c r="BR99" s="224">
        <v>0</v>
      </c>
      <c r="BS99" s="224">
        <v>0</v>
      </c>
      <c r="BT99" s="224">
        <v>0</v>
      </c>
      <c r="BU99" s="224">
        <v>0</v>
      </c>
      <c r="BV99" s="224">
        <v>0</v>
      </c>
      <c r="BW99" s="224">
        <v>0</v>
      </c>
      <c r="BX99" s="224">
        <v>0</v>
      </c>
      <c r="BY99" s="224">
        <v>0</v>
      </c>
      <c r="BZ99" s="224">
        <v>0</v>
      </c>
      <c r="CA99" s="224">
        <v>0</v>
      </c>
      <c r="CB99" s="224">
        <v>0</v>
      </c>
      <c r="CC99" s="224">
        <v>0</v>
      </c>
      <c r="CD99" s="224">
        <v>0</v>
      </c>
      <c r="CE99" s="224">
        <v>0</v>
      </c>
      <c r="CF99" s="224">
        <v>0</v>
      </c>
      <c r="CG99" s="121">
        <v>0</v>
      </c>
      <c r="CH99" s="58">
        <v>0</v>
      </c>
      <c r="CI99" s="121">
        <v>0</v>
      </c>
      <c r="CJ99" s="58">
        <v>0</v>
      </c>
      <c r="CK99" s="152" t="s">
        <v>298</v>
      </c>
    </row>
    <row r="100" spans="1:89" ht="26.25" x14ac:dyDescent="0.25">
      <c r="A100" s="258" t="s">
        <v>236</v>
      </c>
      <c r="B100" s="57" t="s">
        <v>1054</v>
      </c>
      <c r="C100" s="195" t="s">
        <v>1055</v>
      </c>
      <c r="D100" s="133">
        <v>0</v>
      </c>
      <c r="E100" s="339">
        <f t="shared" si="133"/>
        <v>0</v>
      </c>
      <c r="F100" s="339">
        <f t="shared" si="134"/>
        <v>0</v>
      </c>
      <c r="G100" s="339">
        <f t="shared" si="135"/>
        <v>0</v>
      </c>
      <c r="H100" s="339">
        <f t="shared" si="136"/>
        <v>0</v>
      </c>
      <c r="I100" s="339">
        <f t="shared" si="137"/>
        <v>0</v>
      </c>
      <c r="J100" s="339">
        <f t="shared" si="138"/>
        <v>0</v>
      </c>
      <c r="K100" s="339">
        <f t="shared" si="139"/>
        <v>0</v>
      </c>
      <c r="L100" s="339">
        <f t="shared" si="140"/>
        <v>0</v>
      </c>
      <c r="M100" s="224">
        <v>0</v>
      </c>
      <c r="N100" s="224">
        <v>0</v>
      </c>
      <c r="O100" s="224">
        <v>0</v>
      </c>
      <c r="P100" s="224">
        <v>0</v>
      </c>
      <c r="Q100" s="224">
        <v>0</v>
      </c>
      <c r="R100" s="224">
        <v>0</v>
      </c>
      <c r="S100" s="224">
        <v>0</v>
      </c>
      <c r="T100" s="224">
        <v>0</v>
      </c>
      <c r="U100" s="224">
        <v>0</v>
      </c>
      <c r="V100" s="224">
        <v>0</v>
      </c>
      <c r="W100" s="224">
        <v>0</v>
      </c>
      <c r="X100" s="224">
        <v>0</v>
      </c>
      <c r="Y100" s="224">
        <v>0</v>
      </c>
      <c r="Z100" s="224">
        <v>0</v>
      </c>
      <c r="AA100" s="224">
        <v>0</v>
      </c>
      <c r="AB100" s="224">
        <v>0</v>
      </c>
      <c r="AC100" s="224">
        <v>0</v>
      </c>
      <c r="AD100" s="224">
        <v>0</v>
      </c>
      <c r="AE100" s="196">
        <v>0</v>
      </c>
      <c r="AF100" s="196">
        <v>0</v>
      </c>
      <c r="AG100" s="196">
        <v>0</v>
      </c>
      <c r="AH100" s="224">
        <v>0</v>
      </c>
      <c r="AI100" s="224">
        <v>0</v>
      </c>
      <c r="AJ100" s="224">
        <v>0</v>
      </c>
      <c r="AK100" s="224">
        <v>0</v>
      </c>
      <c r="AL100" s="224">
        <v>0</v>
      </c>
      <c r="AM100" s="224">
        <v>0</v>
      </c>
      <c r="AN100" s="224">
        <v>0</v>
      </c>
      <c r="AO100" s="224">
        <v>0</v>
      </c>
      <c r="AP100" s="224">
        <v>0</v>
      </c>
      <c r="AQ100" s="224">
        <v>0</v>
      </c>
      <c r="AR100" s="224">
        <v>0</v>
      </c>
      <c r="AS100" s="339">
        <f t="shared" si="141"/>
        <v>0</v>
      </c>
      <c r="AT100" s="339">
        <f t="shared" si="142"/>
        <v>0</v>
      </c>
      <c r="AU100" s="339">
        <f t="shared" si="143"/>
        <v>0</v>
      </c>
      <c r="AV100" s="339">
        <f t="shared" si="144"/>
        <v>0</v>
      </c>
      <c r="AW100" s="339">
        <f t="shared" si="145"/>
        <v>0</v>
      </c>
      <c r="AX100" s="339">
        <f t="shared" si="146"/>
        <v>0</v>
      </c>
      <c r="AY100" s="339">
        <f t="shared" si="147"/>
        <v>0</v>
      </c>
      <c r="AZ100" s="339">
        <f t="shared" si="148"/>
        <v>0</v>
      </c>
      <c r="BA100" s="224">
        <f t="shared" si="132"/>
        <v>0</v>
      </c>
      <c r="BB100" s="224">
        <v>0</v>
      </c>
      <c r="BC100" s="224">
        <v>0</v>
      </c>
      <c r="BD100" s="224">
        <v>0</v>
      </c>
      <c r="BE100" s="224">
        <v>0</v>
      </c>
      <c r="BF100" s="224">
        <v>0</v>
      </c>
      <c r="BG100" s="224">
        <v>0</v>
      </c>
      <c r="BH100" s="224">
        <v>0</v>
      </c>
      <c r="BI100" s="224">
        <v>0</v>
      </c>
      <c r="BJ100" s="224">
        <v>0</v>
      </c>
      <c r="BK100" s="224">
        <v>0</v>
      </c>
      <c r="BL100" s="224">
        <v>0</v>
      </c>
      <c r="BM100" s="224">
        <v>0</v>
      </c>
      <c r="BN100" s="224">
        <v>0</v>
      </c>
      <c r="BO100" s="224">
        <v>0</v>
      </c>
      <c r="BP100" s="224">
        <v>0</v>
      </c>
      <c r="BQ100" s="224">
        <v>0</v>
      </c>
      <c r="BR100" s="224">
        <v>0</v>
      </c>
      <c r="BS100" s="224">
        <v>0</v>
      </c>
      <c r="BT100" s="224">
        <v>0</v>
      </c>
      <c r="BU100" s="224">
        <v>0</v>
      </c>
      <c r="BV100" s="224">
        <v>0</v>
      </c>
      <c r="BW100" s="224">
        <v>0</v>
      </c>
      <c r="BX100" s="224">
        <v>0</v>
      </c>
      <c r="BY100" s="224">
        <v>0</v>
      </c>
      <c r="BZ100" s="224">
        <v>0</v>
      </c>
      <c r="CA100" s="224">
        <v>0</v>
      </c>
      <c r="CB100" s="224">
        <v>0</v>
      </c>
      <c r="CC100" s="224">
        <v>0</v>
      </c>
      <c r="CD100" s="224">
        <v>0</v>
      </c>
      <c r="CE100" s="224">
        <v>0</v>
      </c>
      <c r="CF100" s="224">
        <v>0</v>
      </c>
      <c r="CG100" s="121">
        <v>0</v>
      </c>
      <c r="CH100" s="58">
        <v>0</v>
      </c>
      <c r="CI100" s="121">
        <v>0</v>
      </c>
      <c r="CJ100" s="58">
        <v>0</v>
      </c>
      <c r="CK100" s="152" t="s">
        <v>298</v>
      </c>
    </row>
    <row r="101" spans="1:89" ht="26.25" x14ac:dyDescent="0.25">
      <c r="A101" s="258" t="s">
        <v>236</v>
      </c>
      <c r="B101" s="57" t="s">
        <v>1056</v>
      </c>
      <c r="C101" s="195" t="s">
        <v>1057</v>
      </c>
      <c r="D101" s="133">
        <v>4.7813886399999994</v>
      </c>
      <c r="E101" s="339">
        <f t="shared" si="133"/>
        <v>0</v>
      </c>
      <c r="F101" s="339">
        <f t="shared" si="134"/>
        <v>0</v>
      </c>
      <c r="G101" s="339">
        <f t="shared" si="135"/>
        <v>0</v>
      </c>
      <c r="H101" s="339">
        <f t="shared" si="136"/>
        <v>0</v>
      </c>
      <c r="I101" s="339">
        <f t="shared" si="137"/>
        <v>0</v>
      </c>
      <c r="J101" s="339">
        <f t="shared" si="138"/>
        <v>0</v>
      </c>
      <c r="K101" s="339">
        <f t="shared" si="139"/>
        <v>0</v>
      </c>
      <c r="L101" s="339">
        <f t="shared" si="140"/>
        <v>0</v>
      </c>
      <c r="M101" s="224">
        <v>0</v>
      </c>
      <c r="N101" s="224">
        <v>0</v>
      </c>
      <c r="O101" s="224">
        <v>0</v>
      </c>
      <c r="P101" s="224">
        <v>0</v>
      </c>
      <c r="Q101" s="224">
        <v>0</v>
      </c>
      <c r="R101" s="224">
        <v>0</v>
      </c>
      <c r="S101" s="224">
        <v>0</v>
      </c>
      <c r="T101" s="224">
        <v>0</v>
      </c>
      <c r="U101" s="224">
        <v>0</v>
      </c>
      <c r="V101" s="224">
        <v>0</v>
      </c>
      <c r="W101" s="224">
        <v>0</v>
      </c>
      <c r="X101" s="224">
        <v>0</v>
      </c>
      <c r="Y101" s="224">
        <v>0</v>
      </c>
      <c r="Z101" s="224">
        <v>0</v>
      </c>
      <c r="AA101" s="224">
        <v>0</v>
      </c>
      <c r="AB101" s="224">
        <v>0</v>
      </c>
      <c r="AC101" s="224">
        <v>0</v>
      </c>
      <c r="AD101" s="224">
        <v>0</v>
      </c>
      <c r="AE101" s="196">
        <v>0</v>
      </c>
      <c r="AF101" s="196">
        <v>0</v>
      </c>
      <c r="AG101" s="196">
        <v>0</v>
      </c>
      <c r="AH101" s="224">
        <v>0</v>
      </c>
      <c r="AI101" s="224">
        <v>0</v>
      </c>
      <c r="AJ101" s="224">
        <v>0</v>
      </c>
      <c r="AK101" s="224">
        <v>0</v>
      </c>
      <c r="AL101" s="224">
        <v>0</v>
      </c>
      <c r="AM101" s="224">
        <v>0</v>
      </c>
      <c r="AN101" s="224">
        <v>0</v>
      </c>
      <c r="AO101" s="224">
        <v>0</v>
      </c>
      <c r="AP101" s="224">
        <v>0</v>
      </c>
      <c r="AQ101" s="224">
        <v>0</v>
      </c>
      <c r="AR101" s="224">
        <v>0</v>
      </c>
      <c r="AS101" s="339">
        <f t="shared" si="141"/>
        <v>0</v>
      </c>
      <c r="AT101" s="339">
        <f t="shared" si="142"/>
        <v>0</v>
      </c>
      <c r="AU101" s="339">
        <f t="shared" si="143"/>
        <v>0</v>
      </c>
      <c r="AV101" s="339">
        <f t="shared" si="144"/>
        <v>0</v>
      </c>
      <c r="AW101" s="339">
        <f t="shared" si="145"/>
        <v>0</v>
      </c>
      <c r="AX101" s="339">
        <f t="shared" si="146"/>
        <v>0</v>
      </c>
      <c r="AY101" s="339">
        <f t="shared" si="147"/>
        <v>0</v>
      </c>
      <c r="AZ101" s="339">
        <f t="shared" si="148"/>
        <v>0</v>
      </c>
      <c r="BA101" s="224">
        <f t="shared" si="132"/>
        <v>0</v>
      </c>
      <c r="BB101" s="224">
        <v>0</v>
      </c>
      <c r="BC101" s="224">
        <v>0</v>
      </c>
      <c r="BD101" s="224">
        <v>0</v>
      </c>
      <c r="BE101" s="224">
        <v>0</v>
      </c>
      <c r="BF101" s="224">
        <v>0</v>
      </c>
      <c r="BG101" s="224">
        <v>0</v>
      </c>
      <c r="BH101" s="224">
        <v>0</v>
      </c>
      <c r="BI101" s="224">
        <v>0</v>
      </c>
      <c r="BJ101" s="224">
        <v>0</v>
      </c>
      <c r="BK101" s="224">
        <v>0</v>
      </c>
      <c r="BL101" s="224">
        <v>0</v>
      </c>
      <c r="BM101" s="224">
        <v>0</v>
      </c>
      <c r="BN101" s="224">
        <v>0</v>
      </c>
      <c r="BO101" s="224">
        <v>0</v>
      </c>
      <c r="BP101" s="224">
        <v>0</v>
      </c>
      <c r="BQ101" s="224">
        <v>0</v>
      </c>
      <c r="BR101" s="224">
        <v>0</v>
      </c>
      <c r="BS101" s="224">
        <v>0</v>
      </c>
      <c r="BT101" s="224">
        <v>0</v>
      </c>
      <c r="BU101" s="224">
        <v>0</v>
      </c>
      <c r="BV101" s="224">
        <v>0</v>
      </c>
      <c r="BW101" s="224">
        <v>0</v>
      </c>
      <c r="BX101" s="224">
        <v>0</v>
      </c>
      <c r="BY101" s="224">
        <v>0</v>
      </c>
      <c r="BZ101" s="224">
        <v>0</v>
      </c>
      <c r="CA101" s="224">
        <v>0</v>
      </c>
      <c r="CB101" s="224">
        <v>0</v>
      </c>
      <c r="CC101" s="224">
        <v>0</v>
      </c>
      <c r="CD101" s="224">
        <v>0</v>
      </c>
      <c r="CE101" s="224">
        <v>0</v>
      </c>
      <c r="CF101" s="224">
        <v>0</v>
      </c>
      <c r="CG101" s="121">
        <v>0</v>
      </c>
      <c r="CH101" s="58">
        <v>0</v>
      </c>
      <c r="CI101" s="121">
        <v>0</v>
      </c>
      <c r="CJ101" s="58">
        <v>0</v>
      </c>
      <c r="CK101" s="152" t="s">
        <v>298</v>
      </c>
    </row>
    <row r="102" spans="1:89" ht="39" x14ac:dyDescent="0.25">
      <c r="A102" s="258" t="s">
        <v>236</v>
      </c>
      <c r="B102" s="57" t="s">
        <v>1058</v>
      </c>
      <c r="C102" s="195" t="s">
        <v>1059</v>
      </c>
      <c r="D102" s="133">
        <v>34.771202459999998</v>
      </c>
      <c r="E102" s="339">
        <f t="shared" si="133"/>
        <v>0</v>
      </c>
      <c r="F102" s="339">
        <f t="shared" si="134"/>
        <v>0</v>
      </c>
      <c r="G102" s="339">
        <f t="shared" si="135"/>
        <v>0</v>
      </c>
      <c r="H102" s="339">
        <f t="shared" si="136"/>
        <v>0</v>
      </c>
      <c r="I102" s="339">
        <f t="shared" si="137"/>
        <v>0</v>
      </c>
      <c r="J102" s="339">
        <f t="shared" si="138"/>
        <v>0</v>
      </c>
      <c r="K102" s="339">
        <f t="shared" si="139"/>
        <v>0</v>
      </c>
      <c r="L102" s="339">
        <f t="shared" si="140"/>
        <v>0</v>
      </c>
      <c r="M102" s="224">
        <v>0</v>
      </c>
      <c r="N102" s="224">
        <v>0</v>
      </c>
      <c r="O102" s="224">
        <v>0</v>
      </c>
      <c r="P102" s="224">
        <v>0</v>
      </c>
      <c r="Q102" s="224">
        <v>0</v>
      </c>
      <c r="R102" s="224">
        <v>0</v>
      </c>
      <c r="S102" s="224">
        <v>0</v>
      </c>
      <c r="T102" s="224">
        <v>0</v>
      </c>
      <c r="U102" s="224">
        <v>0</v>
      </c>
      <c r="V102" s="224">
        <v>0</v>
      </c>
      <c r="W102" s="224">
        <v>0</v>
      </c>
      <c r="X102" s="224">
        <v>0</v>
      </c>
      <c r="Y102" s="224">
        <v>0</v>
      </c>
      <c r="Z102" s="224">
        <v>0</v>
      </c>
      <c r="AA102" s="224">
        <v>0</v>
      </c>
      <c r="AB102" s="224">
        <v>0</v>
      </c>
      <c r="AC102" s="224">
        <v>0</v>
      </c>
      <c r="AD102" s="224">
        <v>0</v>
      </c>
      <c r="AE102" s="196">
        <v>0</v>
      </c>
      <c r="AF102" s="196">
        <v>0</v>
      </c>
      <c r="AG102" s="196">
        <v>0</v>
      </c>
      <c r="AH102" s="224">
        <v>0</v>
      </c>
      <c r="AI102" s="224">
        <v>0</v>
      </c>
      <c r="AJ102" s="224">
        <v>0</v>
      </c>
      <c r="AK102" s="224">
        <v>0</v>
      </c>
      <c r="AL102" s="224">
        <v>0</v>
      </c>
      <c r="AM102" s="224">
        <v>0</v>
      </c>
      <c r="AN102" s="224">
        <v>0</v>
      </c>
      <c r="AO102" s="224">
        <v>0</v>
      </c>
      <c r="AP102" s="224">
        <v>0</v>
      </c>
      <c r="AQ102" s="224">
        <v>0</v>
      </c>
      <c r="AR102" s="224">
        <v>0</v>
      </c>
      <c r="AS102" s="339">
        <f t="shared" si="141"/>
        <v>0</v>
      </c>
      <c r="AT102" s="339">
        <f t="shared" si="142"/>
        <v>0</v>
      </c>
      <c r="AU102" s="339">
        <f t="shared" si="143"/>
        <v>0</v>
      </c>
      <c r="AV102" s="339">
        <f t="shared" si="144"/>
        <v>0</v>
      </c>
      <c r="AW102" s="339">
        <f t="shared" si="145"/>
        <v>0</v>
      </c>
      <c r="AX102" s="339">
        <f t="shared" si="146"/>
        <v>0</v>
      </c>
      <c r="AY102" s="339">
        <f t="shared" si="147"/>
        <v>0</v>
      </c>
      <c r="AZ102" s="339">
        <f t="shared" si="148"/>
        <v>0</v>
      </c>
      <c r="BA102" s="224">
        <f t="shared" si="132"/>
        <v>0</v>
      </c>
      <c r="BB102" s="224">
        <v>0</v>
      </c>
      <c r="BC102" s="224">
        <v>0</v>
      </c>
      <c r="BD102" s="224">
        <v>0</v>
      </c>
      <c r="BE102" s="224">
        <v>0</v>
      </c>
      <c r="BF102" s="224">
        <v>0</v>
      </c>
      <c r="BG102" s="224">
        <v>0</v>
      </c>
      <c r="BH102" s="224">
        <v>0</v>
      </c>
      <c r="BI102" s="224">
        <v>0</v>
      </c>
      <c r="BJ102" s="224">
        <v>0</v>
      </c>
      <c r="BK102" s="224">
        <v>0</v>
      </c>
      <c r="BL102" s="224">
        <v>0</v>
      </c>
      <c r="BM102" s="224">
        <v>0</v>
      </c>
      <c r="BN102" s="224">
        <v>0</v>
      </c>
      <c r="BO102" s="224">
        <v>0</v>
      </c>
      <c r="BP102" s="224">
        <v>0</v>
      </c>
      <c r="BQ102" s="224">
        <v>0</v>
      </c>
      <c r="BR102" s="224">
        <v>0</v>
      </c>
      <c r="BS102" s="224">
        <v>0</v>
      </c>
      <c r="BT102" s="224">
        <v>0</v>
      </c>
      <c r="BU102" s="224">
        <v>0</v>
      </c>
      <c r="BV102" s="224">
        <v>0</v>
      </c>
      <c r="BW102" s="224">
        <v>0</v>
      </c>
      <c r="BX102" s="224">
        <v>0</v>
      </c>
      <c r="BY102" s="224">
        <v>0</v>
      </c>
      <c r="BZ102" s="224">
        <v>0</v>
      </c>
      <c r="CA102" s="224">
        <v>0</v>
      </c>
      <c r="CB102" s="224">
        <v>0</v>
      </c>
      <c r="CC102" s="224">
        <v>0</v>
      </c>
      <c r="CD102" s="224">
        <v>0</v>
      </c>
      <c r="CE102" s="224">
        <v>0</v>
      </c>
      <c r="CF102" s="224">
        <v>0</v>
      </c>
      <c r="CG102" s="121">
        <v>0</v>
      </c>
      <c r="CH102" s="58">
        <v>0</v>
      </c>
      <c r="CI102" s="121">
        <v>0</v>
      </c>
      <c r="CJ102" s="58">
        <v>0</v>
      </c>
      <c r="CK102" s="152" t="s">
        <v>298</v>
      </c>
    </row>
    <row r="103" spans="1:89" ht="39" x14ac:dyDescent="0.25">
      <c r="A103" s="258" t="s">
        <v>236</v>
      </c>
      <c r="B103" s="57" t="s">
        <v>1060</v>
      </c>
      <c r="C103" s="195" t="s">
        <v>1061</v>
      </c>
      <c r="D103" s="133">
        <v>39.257536709999997</v>
      </c>
      <c r="E103" s="339">
        <f t="shared" si="133"/>
        <v>0</v>
      </c>
      <c r="F103" s="339">
        <f t="shared" si="134"/>
        <v>0</v>
      </c>
      <c r="G103" s="339">
        <f t="shared" si="135"/>
        <v>0</v>
      </c>
      <c r="H103" s="339">
        <f t="shared" si="136"/>
        <v>0</v>
      </c>
      <c r="I103" s="339">
        <f t="shared" si="137"/>
        <v>0</v>
      </c>
      <c r="J103" s="339">
        <f t="shared" si="138"/>
        <v>0</v>
      </c>
      <c r="K103" s="339">
        <f t="shared" si="139"/>
        <v>0</v>
      </c>
      <c r="L103" s="339">
        <f t="shared" si="140"/>
        <v>0</v>
      </c>
      <c r="M103" s="224">
        <v>0</v>
      </c>
      <c r="N103" s="224">
        <v>0</v>
      </c>
      <c r="O103" s="224">
        <v>0</v>
      </c>
      <c r="P103" s="224">
        <v>0</v>
      </c>
      <c r="Q103" s="224">
        <v>0</v>
      </c>
      <c r="R103" s="224">
        <v>0</v>
      </c>
      <c r="S103" s="224">
        <v>0</v>
      </c>
      <c r="T103" s="224">
        <v>0</v>
      </c>
      <c r="U103" s="224">
        <v>0</v>
      </c>
      <c r="V103" s="224">
        <v>0</v>
      </c>
      <c r="W103" s="224">
        <v>0</v>
      </c>
      <c r="X103" s="224">
        <v>0</v>
      </c>
      <c r="Y103" s="224">
        <v>0</v>
      </c>
      <c r="Z103" s="224">
        <v>0</v>
      </c>
      <c r="AA103" s="224">
        <v>0</v>
      </c>
      <c r="AB103" s="224">
        <v>0</v>
      </c>
      <c r="AC103" s="224">
        <v>0</v>
      </c>
      <c r="AD103" s="224">
        <v>0</v>
      </c>
      <c r="AE103" s="196">
        <v>0</v>
      </c>
      <c r="AF103" s="196">
        <v>0</v>
      </c>
      <c r="AG103" s="196">
        <v>0</v>
      </c>
      <c r="AH103" s="224">
        <v>0</v>
      </c>
      <c r="AI103" s="224">
        <v>0</v>
      </c>
      <c r="AJ103" s="224">
        <v>0</v>
      </c>
      <c r="AK103" s="224">
        <v>0</v>
      </c>
      <c r="AL103" s="224">
        <v>0</v>
      </c>
      <c r="AM103" s="224">
        <v>0</v>
      </c>
      <c r="AN103" s="224">
        <v>0</v>
      </c>
      <c r="AO103" s="224">
        <v>0</v>
      </c>
      <c r="AP103" s="224">
        <v>0</v>
      </c>
      <c r="AQ103" s="224">
        <v>0</v>
      </c>
      <c r="AR103" s="224">
        <v>0</v>
      </c>
      <c r="AS103" s="339">
        <f t="shared" si="141"/>
        <v>0</v>
      </c>
      <c r="AT103" s="339">
        <f t="shared" si="142"/>
        <v>0</v>
      </c>
      <c r="AU103" s="339">
        <f t="shared" si="143"/>
        <v>0</v>
      </c>
      <c r="AV103" s="339">
        <f t="shared" si="144"/>
        <v>0</v>
      </c>
      <c r="AW103" s="339">
        <f t="shared" si="145"/>
        <v>0</v>
      </c>
      <c r="AX103" s="339">
        <f t="shared" si="146"/>
        <v>0</v>
      </c>
      <c r="AY103" s="339">
        <f t="shared" si="147"/>
        <v>0</v>
      </c>
      <c r="AZ103" s="339">
        <f t="shared" si="148"/>
        <v>0</v>
      </c>
      <c r="BA103" s="224">
        <f t="shared" si="132"/>
        <v>0</v>
      </c>
      <c r="BB103" s="224">
        <v>0</v>
      </c>
      <c r="BC103" s="224">
        <v>0</v>
      </c>
      <c r="BD103" s="224">
        <v>0</v>
      </c>
      <c r="BE103" s="224">
        <v>0</v>
      </c>
      <c r="BF103" s="224">
        <v>0</v>
      </c>
      <c r="BG103" s="224">
        <v>0</v>
      </c>
      <c r="BH103" s="224">
        <v>0</v>
      </c>
      <c r="BI103" s="224">
        <v>0</v>
      </c>
      <c r="BJ103" s="224">
        <v>0</v>
      </c>
      <c r="BK103" s="224">
        <v>0</v>
      </c>
      <c r="BL103" s="224">
        <v>0</v>
      </c>
      <c r="BM103" s="224">
        <v>0</v>
      </c>
      <c r="BN103" s="224">
        <v>0</v>
      </c>
      <c r="BO103" s="224">
        <v>0</v>
      </c>
      <c r="BP103" s="224">
        <v>0</v>
      </c>
      <c r="BQ103" s="224">
        <v>0</v>
      </c>
      <c r="BR103" s="224">
        <v>0</v>
      </c>
      <c r="BS103" s="224">
        <v>0</v>
      </c>
      <c r="BT103" s="224">
        <v>0</v>
      </c>
      <c r="BU103" s="224">
        <v>0</v>
      </c>
      <c r="BV103" s="224">
        <v>0</v>
      </c>
      <c r="BW103" s="224">
        <v>0</v>
      </c>
      <c r="BX103" s="224">
        <v>0</v>
      </c>
      <c r="BY103" s="224">
        <v>0</v>
      </c>
      <c r="BZ103" s="224">
        <v>0</v>
      </c>
      <c r="CA103" s="224">
        <v>0</v>
      </c>
      <c r="CB103" s="224">
        <v>0</v>
      </c>
      <c r="CC103" s="224">
        <v>0</v>
      </c>
      <c r="CD103" s="224">
        <v>0</v>
      </c>
      <c r="CE103" s="224">
        <v>0</v>
      </c>
      <c r="CF103" s="224">
        <v>0</v>
      </c>
      <c r="CG103" s="121">
        <v>0</v>
      </c>
      <c r="CH103" s="58">
        <v>0</v>
      </c>
      <c r="CI103" s="121">
        <v>0</v>
      </c>
      <c r="CJ103" s="58">
        <v>0</v>
      </c>
      <c r="CK103" s="152" t="s">
        <v>298</v>
      </c>
    </row>
    <row r="104" spans="1:89" ht="39" x14ac:dyDescent="0.25">
      <c r="A104" s="214" t="s">
        <v>236</v>
      </c>
      <c r="B104" s="57" t="s">
        <v>1062</v>
      </c>
      <c r="C104" s="195" t="s">
        <v>1063</v>
      </c>
      <c r="D104" s="133">
        <v>16.426934410000001</v>
      </c>
      <c r="E104" s="339">
        <f t="shared" si="133"/>
        <v>0</v>
      </c>
      <c r="F104" s="339">
        <f t="shared" si="134"/>
        <v>0</v>
      </c>
      <c r="G104" s="339">
        <f t="shared" si="135"/>
        <v>0</v>
      </c>
      <c r="H104" s="339">
        <f t="shared" si="136"/>
        <v>0</v>
      </c>
      <c r="I104" s="339">
        <f t="shared" si="137"/>
        <v>0</v>
      </c>
      <c r="J104" s="339">
        <f t="shared" si="138"/>
        <v>0</v>
      </c>
      <c r="K104" s="339">
        <f t="shared" si="139"/>
        <v>0</v>
      </c>
      <c r="L104" s="339">
        <f t="shared" si="140"/>
        <v>0</v>
      </c>
      <c r="M104" s="224">
        <v>0</v>
      </c>
      <c r="N104" s="224">
        <v>0</v>
      </c>
      <c r="O104" s="224">
        <v>0</v>
      </c>
      <c r="P104" s="224">
        <v>0</v>
      </c>
      <c r="Q104" s="224">
        <v>0</v>
      </c>
      <c r="R104" s="224">
        <v>0</v>
      </c>
      <c r="S104" s="224">
        <v>0</v>
      </c>
      <c r="T104" s="224">
        <v>0</v>
      </c>
      <c r="U104" s="224">
        <v>0</v>
      </c>
      <c r="V104" s="224">
        <v>0</v>
      </c>
      <c r="W104" s="224">
        <v>0</v>
      </c>
      <c r="X104" s="224">
        <v>0</v>
      </c>
      <c r="Y104" s="224">
        <v>0</v>
      </c>
      <c r="Z104" s="224">
        <v>0</v>
      </c>
      <c r="AA104" s="224">
        <v>0</v>
      </c>
      <c r="AB104" s="224">
        <v>0</v>
      </c>
      <c r="AC104" s="224">
        <v>0</v>
      </c>
      <c r="AD104" s="58">
        <v>0</v>
      </c>
      <c r="AE104" s="224">
        <v>0</v>
      </c>
      <c r="AF104" s="224">
        <v>0</v>
      </c>
      <c r="AG104" s="58">
        <v>0</v>
      </c>
      <c r="AH104" s="224">
        <v>0</v>
      </c>
      <c r="AI104" s="224">
        <v>0</v>
      </c>
      <c r="AJ104" s="224">
        <v>0</v>
      </c>
      <c r="AK104" s="224">
        <v>0</v>
      </c>
      <c r="AL104" s="224">
        <v>0</v>
      </c>
      <c r="AM104" s="196">
        <v>0</v>
      </c>
      <c r="AN104" s="196">
        <v>0</v>
      </c>
      <c r="AO104" s="196">
        <v>0</v>
      </c>
      <c r="AP104" s="224">
        <v>0</v>
      </c>
      <c r="AQ104" s="224">
        <v>0</v>
      </c>
      <c r="AR104" s="224">
        <v>0</v>
      </c>
      <c r="AS104" s="339">
        <f t="shared" si="141"/>
        <v>0</v>
      </c>
      <c r="AT104" s="339">
        <f t="shared" si="142"/>
        <v>0</v>
      </c>
      <c r="AU104" s="339">
        <f t="shared" si="143"/>
        <v>0</v>
      </c>
      <c r="AV104" s="339">
        <f t="shared" si="144"/>
        <v>0</v>
      </c>
      <c r="AW104" s="339">
        <f t="shared" si="145"/>
        <v>0</v>
      </c>
      <c r="AX104" s="339">
        <f t="shared" si="146"/>
        <v>0</v>
      </c>
      <c r="AY104" s="339">
        <f t="shared" si="147"/>
        <v>0</v>
      </c>
      <c r="AZ104" s="339">
        <f t="shared" si="148"/>
        <v>0</v>
      </c>
      <c r="BA104" s="224">
        <f t="shared" si="132"/>
        <v>0</v>
      </c>
      <c r="BB104" s="224">
        <v>0</v>
      </c>
      <c r="BC104" s="224">
        <v>0</v>
      </c>
      <c r="BD104" s="224">
        <v>0</v>
      </c>
      <c r="BE104" s="224">
        <v>0</v>
      </c>
      <c r="BF104" s="224">
        <v>0</v>
      </c>
      <c r="BG104" s="224">
        <v>0</v>
      </c>
      <c r="BH104" s="224">
        <v>0</v>
      </c>
      <c r="BI104" s="224">
        <v>0</v>
      </c>
      <c r="BJ104" s="224">
        <v>0</v>
      </c>
      <c r="BK104" s="224">
        <v>0</v>
      </c>
      <c r="BL104" s="224">
        <v>0</v>
      </c>
      <c r="BM104" s="224">
        <v>0</v>
      </c>
      <c r="BN104" s="224">
        <v>0</v>
      </c>
      <c r="BO104" s="224">
        <v>0</v>
      </c>
      <c r="BP104" s="224">
        <v>0</v>
      </c>
      <c r="BQ104" s="224">
        <v>0</v>
      </c>
      <c r="BR104" s="224">
        <v>0</v>
      </c>
      <c r="BS104" s="224">
        <v>0</v>
      </c>
      <c r="BT104" s="224">
        <v>0</v>
      </c>
      <c r="BU104" s="224">
        <v>0</v>
      </c>
      <c r="BV104" s="224">
        <v>0</v>
      </c>
      <c r="BW104" s="224">
        <v>0</v>
      </c>
      <c r="BX104" s="224">
        <v>0</v>
      </c>
      <c r="BY104" s="224">
        <v>0</v>
      </c>
      <c r="BZ104" s="224">
        <v>0</v>
      </c>
      <c r="CA104" s="224">
        <v>0</v>
      </c>
      <c r="CB104" s="224">
        <v>0</v>
      </c>
      <c r="CC104" s="224">
        <v>0</v>
      </c>
      <c r="CD104" s="224">
        <v>0</v>
      </c>
      <c r="CE104" s="224">
        <v>0</v>
      </c>
      <c r="CF104" s="224">
        <v>0</v>
      </c>
      <c r="CG104" s="121">
        <v>0</v>
      </c>
      <c r="CH104" s="58">
        <v>0</v>
      </c>
      <c r="CI104" s="121">
        <v>0</v>
      </c>
      <c r="CJ104" s="58">
        <v>0</v>
      </c>
      <c r="CK104" s="152" t="s">
        <v>298</v>
      </c>
    </row>
    <row r="105" spans="1:89" ht="39" x14ac:dyDescent="0.25">
      <c r="A105" s="258" t="s">
        <v>236</v>
      </c>
      <c r="B105" s="57" t="s">
        <v>1064</v>
      </c>
      <c r="C105" s="195" t="s">
        <v>1065</v>
      </c>
      <c r="D105" s="133">
        <v>17.252965530000001</v>
      </c>
      <c r="E105" s="339">
        <f t="shared" si="133"/>
        <v>0</v>
      </c>
      <c r="F105" s="339">
        <f t="shared" si="134"/>
        <v>0</v>
      </c>
      <c r="G105" s="339">
        <f t="shared" si="135"/>
        <v>0</v>
      </c>
      <c r="H105" s="339">
        <f t="shared" si="136"/>
        <v>0</v>
      </c>
      <c r="I105" s="339">
        <f t="shared" si="137"/>
        <v>0</v>
      </c>
      <c r="J105" s="339">
        <f t="shared" si="138"/>
        <v>0</v>
      </c>
      <c r="K105" s="339">
        <f t="shared" si="139"/>
        <v>0</v>
      </c>
      <c r="L105" s="339">
        <f t="shared" si="140"/>
        <v>0</v>
      </c>
      <c r="M105" s="224">
        <v>0</v>
      </c>
      <c r="N105" s="224">
        <v>0</v>
      </c>
      <c r="O105" s="224">
        <v>0</v>
      </c>
      <c r="P105" s="224">
        <v>0</v>
      </c>
      <c r="Q105" s="224">
        <v>0</v>
      </c>
      <c r="R105" s="224">
        <v>0</v>
      </c>
      <c r="S105" s="224">
        <v>0</v>
      </c>
      <c r="T105" s="224">
        <v>0</v>
      </c>
      <c r="U105" s="224">
        <v>0</v>
      </c>
      <c r="V105" s="224">
        <v>0</v>
      </c>
      <c r="W105" s="224">
        <v>0</v>
      </c>
      <c r="X105" s="224">
        <v>0</v>
      </c>
      <c r="Y105" s="224">
        <v>0</v>
      </c>
      <c r="Z105" s="224">
        <v>0</v>
      </c>
      <c r="AA105" s="224">
        <v>0</v>
      </c>
      <c r="AB105" s="224">
        <v>0</v>
      </c>
      <c r="AC105" s="224">
        <v>0</v>
      </c>
      <c r="AD105" s="224">
        <v>0</v>
      </c>
      <c r="AE105" s="224">
        <v>0</v>
      </c>
      <c r="AF105" s="224">
        <v>0</v>
      </c>
      <c r="AG105" s="224">
        <v>0</v>
      </c>
      <c r="AH105" s="224">
        <v>0</v>
      </c>
      <c r="AI105" s="224">
        <v>0</v>
      </c>
      <c r="AJ105" s="224">
        <v>0</v>
      </c>
      <c r="AK105" s="224">
        <v>0</v>
      </c>
      <c r="AL105" s="224">
        <v>0</v>
      </c>
      <c r="AM105" s="196">
        <v>0</v>
      </c>
      <c r="AN105" s="196">
        <v>0</v>
      </c>
      <c r="AO105" s="196">
        <v>0</v>
      </c>
      <c r="AP105" s="224">
        <v>0</v>
      </c>
      <c r="AQ105" s="224">
        <v>0</v>
      </c>
      <c r="AR105" s="224">
        <v>0</v>
      </c>
      <c r="AS105" s="339">
        <f t="shared" si="141"/>
        <v>0</v>
      </c>
      <c r="AT105" s="339">
        <f t="shared" si="142"/>
        <v>0</v>
      </c>
      <c r="AU105" s="339">
        <f t="shared" si="143"/>
        <v>0</v>
      </c>
      <c r="AV105" s="339">
        <f t="shared" si="144"/>
        <v>0</v>
      </c>
      <c r="AW105" s="339">
        <f t="shared" si="145"/>
        <v>0</v>
      </c>
      <c r="AX105" s="339">
        <f t="shared" si="146"/>
        <v>0</v>
      </c>
      <c r="AY105" s="339">
        <f t="shared" si="147"/>
        <v>0</v>
      </c>
      <c r="AZ105" s="339">
        <f t="shared" si="148"/>
        <v>0</v>
      </c>
      <c r="BA105" s="224">
        <f t="shared" si="132"/>
        <v>0</v>
      </c>
      <c r="BB105" s="224">
        <v>0</v>
      </c>
      <c r="BC105" s="224">
        <v>0</v>
      </c>
      <c r="BD105" s="224">
        <v>0</v>
      </c>
      <c r="BE105" s="224">
        <v>0</v>
      </c>
      <c r="BF105" s="224">
        <v>0</v>
      </c>
      <c r="BG105" s="224">
        <v>0</v>
      </c>
      <c r="BH105" s="224">
        <v>0</v>
      </c>
      <c r="BI105" s="224">
        <v>0</v>
      </c>
      <c r="BJ105" s="224">
        <v>0</v>
      </c>
      <c r="BK105" s="224">
        <v>0</v>
      </c>
      <c r="BL105" s="224">
        <v>0</v>
      </c>
      <c r="BM105" s="224">
        <v>0</v>
      </c>
      <c r="BN105" s="224">
        <v>0</v>
      </c>
      <c r="BO105" s="224">
        <v>0</v>
      </c>
      <c r="BP105" s="224">
        <v>0</v>
      </c>
      <c r="BQ105" s="224">
        <v>0</v>
      </c>
      <c r="BR105" s="224">
        <v>0</v>
      </c>
      <c r="BS105" s="224">
        <v>0</v>
      </c>
      <c r="BT105" s="224">
        <v>0</v>
      </c>
      <c r="BU105" s="224">
        <v>0</v>
      </c>
      <c r="BV105" s="224">
        <v>0</v>
      </c>
      <c r="BW105" s="224">
        <v>0</v>
      </c>
      <c r="BX105" s="224">
        <v>0</v>
      </c>
      <c r="BY105" s="224">
        <v>0</v>
      </c>
      <c r="BZ105" s="224">
        <v>0</v>
      </c>
      <c r="CA105" s="224">
        <v>0</v>
      </c>
      <c r="CB105" s="224">
        <v>0</v>
      </c>
      <c r="CC105" s="224">
        <v>0</v>
      </c>
      <c r="CD105" s="224">
        <v>0</v>
      </c>
      <c r="CE105" s="224">
        <v>0</v>
      </c>
      <c r="CF105" s="224">
        <v>0</v>
      </c>
      <c r="CG105" s="121">
        <v>0</v>
      </c>
      <c r="CH105" s="58">
        <v>0</v>
      </c>
      <c r="CI105" s="121">
        <v>0</v>
      </c>
      <c r="CJ105" s="58">
        <v>0</v>
      </c>
      <c r="CK105" s="152" t="s">
        <v>298</v>
      </c>
    </row>
    <row r="106" spans="1:89" ht="39" x14ac:dyDescent="0.25">
      <c r="A106" s="258" t="s">
        <v>236</v>
      </c>
      <c r="B106" s="57" t="s">
        <v>1066</v>
      </c>
      <c r="C106" s="195" t="s">
        <v>1067</v>
      </c>
      <c r="D106" s="133">
        <v>11.11319018</v>
      </c>
      <c r="E106" s="339">
        <f t="shared" si="133"/>
        <v>0</v>
      </c>
      <c r="F106" s="339">
        <f t="shared" si="134"/>
        <v>0</v>
      </c>
      <c r="G106" s="339">
        <f t="shared" si="135"/>
        <v>0</v>
      </c>
      <c r="H106" s="339">
        <f t="shared" si="136"/>
        <v>0</v>
      </c>
      <c r="I106" s="339">
        <f t="shared" si="137"/>
        <v>0</v>
      </c>
      <c r="J106" s="339">
        <f t="shared" si="138"/>
        <v>0</v>
      </c>
      <c r="K106" s="339">
        <f t="shared" si="139"/>
        <v>0</v>
      </c>
      <c r="L106" s="339">
        <f t="shared" si="140"/>
        <v>0</v>
      </c>
      <c r="M106" s="224">
        <v>0</v>
      </c>
      <c r="N106" s="224">
        <v>0</v>
      </c>
      <c r="O106" s="224">
        <v>0</v>
      </c>
      <c r="P106" s="224">
        <v>0</v>
      </c>
      <c r="Q106" s="224">
        <v>0</v>
      </c>
      <c r="R106" s="224">
        <v>0</v>
      </c>
      <c r="S106" s="224">
        <v>0</v>
      </c>
      <c r="T106" s="224">
        <v>0</v>
      </c>
      <c r="U106" s="224">
        <v>0</v>
      </c>
      <c r="V106" s="224">
        <v>0</v>
      </c>
      <c r="W106" s="224">
        <v>0</v>
      </c>
      <c r="X106" s="224">
        <v>0</v>
      </c>
      <c r="Y106" s="224">
        <v>0</v>
      </c>
      <c r="Z106" s="224">
        <v>0</v>
      </c>
      <c r="AA106" s="224">
        <v>0</v>
      </c>
      <c r="AB106" s="224">
        <v>0</v>
      </c>
      <c r="AC106" s="224">
        <v>0</v>
      </c>
      <c r="AD106" s="224">
        <v>0</v>
      </c>
      <c r="AE106" s="224">
        <v>0</v>
      </c>
      <c r="AF106" s="224">
        <v>0</v>
      </c>
      <c r="AG106" s="224">
        <v>0</v>
      </c>
      <c r="AH106" s="224">
        <v>0</v>
      </c>
      <c r="AI106" s="224">
        <v>0</v>
      </c>
      <c r="AJ106" s="224">
        <v>0</v>
      </c>
      <c r="AK106" s="224">
        <v>0</v>
      </c>
      <c r="AL106" s="224">
        <v>0</v>
      </c>
      <c r="AM106" s="196">
        <v>0</v>
      </c>
      <c r="AN106" s="196">
        <v>0</v>
      </c>
      <c r="AO106" s="196">
        <v>0</v>
      </c>
      <c r="AP106" s="224">
        <v>0</v>
      </c>
      <c r="AQ106" s="224">
        <v>0</v>
      </c>
      <c r="AR106" s="224">
        <v>0</v>
      </c>
      <c r="AS106" s="339">
        <f t="shared" si="141"/>
        <v>0</v>
      </c>
      <c r="AT106" s="339">
        <f t="shared" si="142"/>
        <v>0</v>
      </c>
      <c r="AU106" s="339">
        <f t="shared" si="143"/>
        <v>0</v>
      </c>
      <c r="AV106" s="339">
        <f t="shared" si="144"/>
        <v>0</v>
      </c>
      <c r="AW106" s="339">
        <f t="shared" si="145"/>
        <v>0</v>
      </c>
      <c r="AX106" s="339">
        <f t="shared" si="146"/>
        <v>0</v>
      </c>
      <c r="AY106" s="339">
        <f t="shared" si="147"/>
        <v>0</v>
      </c>
      <c r="AZ106" s="339">
        <f t="shared" si="148"/>
        <v>0</v>
      </c>
      <c r="BA106" s="224">
        <f t="shared" si="132"/>
        <v>0</v>
      </c>
      <c r="BB106" s="224">
        <v>0</v>
      </c>
      <c r="BC106" s="224">
        <v>0</v>
      </c>
      <c r="BD106" s="224">
        <v>0</v>
      </c>
      <c r="BE106" s="224">
        <v>0</v>
      </c>
      <c r="BF106" s="224">
        <v>0</v>
      </c>
      <c r="BG106" s="224">
        <v>0</v>
      </c>
      <c r="BH106" s="224">
        <v>0</v>
      </c>
      <c r="BI106" s="224">
        <v>0</v>
      </c>
      <c r="BJ106" s="224">
        <v>0</v>
      </c>
      <c r="BK106" s="224">
        <v>0</v>
      </c>
      <c r="BL106" s="224">
        <v>0</v>
      </c>
      <c r="BM106" s="224">
        <v>0</v>
      </c>
      <c r="BN106" s="224">
        <v>0</v>
      </c>
      <c r="BO106" s="224">
        <v>0</v>
      </c>
      <c r="BP106" s="224">
        <v>0</v>
      </c>
      <c r="BQ106" s="224">
        <v>0</v>
      </c>
      <c r="BR106" s="224">
        <v>0</v>
      </c>
      <c r="BS106" s="224">
        <v>0</v>
      </c>
      <c r="BT106" s="224">
        <v>0</v>
      </c>
      <c r="BU106" s="224">
        <v>0</v>
      </c>
      <c r="BV106" s="224">
        <v>0</v>
      </c>
      <c r="BW106" s="224">
        <v>0</v>
      </c>
      <c r="BX106" s="224">
        <v>0</v>
      </c>
      <c r="BY106" s="224">
        <v>0</v>
      </c>
      <c r="BZ106" s="224">
        <v>0</v>
      </c>
      <c r="CA106" s="224">
        <v>0</v>
      </c>
      <c r="CB106" s="224">
        <v>0</v>
      </c>
      <c r="CC106" s="224">
        <v>0</v>
      </c>
      <c r="CD106" s="224">
        <v>0</v>
      </c>
      <c r="CE106" s="224">
        <v>0</v>
      </c>
      <c r="CF106" s="224">
        <v>0</v>
      </c>
      <c r="CG106" s="121">
        <v>0</v>
      </c>
      <c r="CH106" s="58">
        <v>0</v>
      </c>
      <c r="CI106" s="121">
        <v>0</v>
      </c>
      <c r="CJ106" s="58">
        <v>0</v>
      </c>
      <c r="CK106" s="152" t="s">
        <v>298</v>
      </c>
    </row>
    <row r="107" spans="1:89" ht="39" x14ac:dyDescent="0.25">
      <c r="A107" s="214" t="s">
        <v>236</v>
      </c>
      <c r="B107" s="57" t="s">
        <v>1068</v>
      </c>
      <c r="C107" s="195" t="s">
        <v>1069</v>
      </c>
      <c r="D107" s="133">
        <v>30.350471770000002</v>
      </c>
      <c r="E107" s="339">
        <f t="shared" si="133"/>
        <v>0</v>
      </c>
      <c r="F107" s="339">
        <f t="shared" si="134"/>
        <v>0</v>
      </c>
      <c r="G107" s="339">
        <f t="shared" si="135"/>
        <v>0</v>
      </c>
      <c r="H107" s="339">
        <f t="shared" si="136"/>
        <v>0</v>
      </c>
      <c r="I107" s="339">
        <f t="shared" si="137"/>
        <v>0</v>
      </c>
      <c r="J107" s="339">
        <f t="shared" si="138"/>
        <v>0</v>
      </c>
      <c r="K107" s="339">
        <f t="shared" si="139"/>
        <v>0</v>
      </c>
      <c r="L107" s="339">
        <f t="shared" si="140"/>
        <v>0</v>
      </c>
      <c r="M107" s="224">
        <v>0</v>
      </c>
      <c r="N107" s="224">
        <v>0</v>
      </c>
      <c r="O107" s="224">
        <v>0</v>
      </c>
      <c r="P107" s="224">
        <v>0</v>
      </c>
      <c r="Q107" s="224">
        <v>0</v>
      </c>
      <c r="R107" s="224">
        <v>0</v>
      </c>
      <c r="S107" s="224">
        <v>0</v>
      </c>
      <c r="T107" s="224">
        <v>0</v>
      </c>
      <c r="U107" s="224">
        <v>0</v>
      </c>
      <c r="V107" s="224">
        <v>0</v>
      </c>
      <c r="W107" s="224">
        <v>0</v>
      </c>
      <c r="X107" s="224">
        <v>0</v>
      </c>
      <c r="Y107" s="224">
        <v>0</v>
      </c>
      <c r="Z107" s="224">
        <v>0</v>
      </c>
      <c r="AA107" s="224">
        <v>0</v>
      </c>
      <c r="AB107" s="224">
        <v>0</v>
      </c>
      <c r="AC107" s="224">
        <v>0</v>
      </c>
      <c r="AD107" s="224">
        <v>0</v>
      </c>
      <c r="AE107" s="224">
        <v>0</v>
      </c>
      <c r="AF107" s="224">
        <v>0</v>
      </c>
      <c r="AG107" s="224">
        <v>0</v>
      </c>
      <c r="AH107" s="224">
        <v>0</v>
      </c>
      <c r="AI107" s="224">
        <v>0</v>
      </c>
      <c r="AJ107" s="224">
        <v>0</v>
      </c>
      <c r="AK107" s="224">
        <v>0</v>
      </c>
      <c r="AL107" s="224">
        <v>0</v>
      </c>
      <c r="AM107" s="196">
        <v>0</v>
      </c>
      <c r="AN107" s="196">
        <v>0</v>
      </c>
      <c r="AO107" s="196">
        <v>0</v>
      </c>
      <c r="AP107" s="224">
        <v>0</v>
      </c>
      <c r="AQ107" s="224">
        <v>0</v>
      </c>
      <c r="AR107" s="224">
        <v>0</v>
      </c>
      <c r="AS107" s="339">
        <f t="shared" si="141"/>
        <v>0</v>
      </c>
      <c r="AT107" s="339">
        <f t="shared" si="142"/>
        <v>0</v>
      </c>
      <c r="AU107" s="339">
        <f t="shared" si="143"/>
        <v>0</v>
      </c>
      <c r="AV107" s="339">
        <f t="shared" si="144"/>
        <v>0</v>
      </c>
      <c r="AW107" s="339">
        <f t="shared" si="145"/>
        <v>0</v>
      </c>
      <c r="AX107" s="339">
        <f t="shared" si="146"/>
        <v>0</v>
      </c>
      <c r="AY107" s="339">
        <f t="shared" si="147"/>
        <v>0</v>
      </c>
      <c r="AZ107" s="339">
        <f t="shared" si="148"/>
        <v>0</v>
      </c>
      <c r="BA107" s="224">
        <f t="shared" ref="BA107:BA108" si="149">BI107+BQ107+BY107+CG107</f>
        <v>0</v>
      </c>
      <c r="BB107" s="224">
        <v>0</v>
      </c>
      <c r="BC107" s="224">
        <v>0</v>
      </c>
      <c r="BD107" s="224">
        <v>0</v>
      </c>
      <c r="BE107" s="224">
        <v>0</v>
      </c>
      <c r="BF107" s="224">
        <v>0</v>
      </c>
      <c r="BG107" s="224">
        <v>0</v>
      </c>
      <c r="BH107" s="224">
        <v>0</v>
      </c>
      <c r="BI107" s="224">
        <v>0</v>
      </c>
      <c r="BJ107" s="224">
        <v>0</v>
      </c>
      <c r="BK107" s="224">
        <v>0</v>
      </c>
      <c r="BL107" s="224">
        <v>0</v>
      </c>
      <c r="BM107" s="224">
        <v>0</v>
      </c>
      <c r="BN107" s="224">
        <v>0</v>
      </c>
      <c r="BO107" s="224">
        <v>0</v>
      </c>
      <c r="BP107" s="224">
        <v>0</v>
      </c>
      <c r="BQ107" s="224">
        <v>0</v>
      </c>
      <c r="BR107" s="224">
        <v>0</v>
      </c>
      <c r="BS107" s="224">
        <v>0</v>
      </c>
      <c r="BT107" s="224">
        <v>0</v>
      </c>
      <c r="BU107" s="224">
        <v>0</v>
      </c>
      <c r="BV107" s="224">
        <v>0</v>
      </c>
      <c r="BW107" s="224">
        <v>0</v>
      </c>
      <c r="BX107" s="224">
        <v>0</v>
      </c>
      <c r="BY107" s="224">
        <v>0</v>
      </c>
      <c r="BZ107" s="224">
        <v>0</v>
      </c>
      <c r="CA107" s="224">
        <v>0</v>
      </c>
      <c r="CB107" s="224">
        <v>0</v>
      </c>
      <c r="CC107" s="224">
        <v>0</v>
      </c>
      <c r="CD107" s="224">
        <v>0</v>
      </c>
      <c r="CE107" s="224">
        <v>0</v>
      </c>
      <c r="CF107" s="224">
        <v>0</v>
      </c>
      <c r="CG107" s="121">
        <v>0</v>
      </c>
      <c r="CH107" s="58">
        <v>0</v>
      </c>
      <c r="CI107" s="121">
        <v>0</v>
      </c>
      <c r="CJ107" s="58">
        <v>0</v>
      </c>
      <c r="CK107" s="152" t="s">
        <v>298</v>
      </c>
    </row>
    <row r="108" spans="1:89" ht="39" x14ac:dyDescent="0.25">
      <c r="A108" s="258" t="s">
        <v>236</v>
      </c>
      <c r="B108" s="57" t="s">
        <v>1070</v>
      </c>
      <c r="C108" s="195" t="s">
        <v>1071</v>
      </c>
      <c r="D108" s="133">
        <v>11.5798085</v>
      </c>
      <c r="E108" s="339">
        <f t="shared" si="133"/>
        <v>0</v>
      </c>
      <c r="F108" s="339">
        <f t="shared" si="134"/>
        <v>0</v>
      </c>
      <c r="G108" s="339">
        <f t="shared" si="135"/>
        <v>0</v>
      </c>
      <c r="H108" s="339">
        <f t="shared" si="136"/>
        <v>0</v>
      </c>
      <c r="I108" s="339">
        <f t="shared" si="137"/>
        <v>0</v>
      </c>
      <c r="J108" s="339">
        <f t="shared" si="138"/>
        <v>0</v>
      </c>
      <c r="K108" s="339">
        <f t="shared" si="139"/>
        <v>0</v>
      </c>
      <c r="L108" s="339">
        <f t="shared" si="140"/>
        <v>0</v>
      </c>
      <c r="M108" s="224">
        <v>0</v>
      </c>
      <c r="N108" s="224">
        <v>0</v>
      </c>
      <c r="O108" s="224">
        <v>0</v>
      </c>
      <c r="P108" s="224">
        <v>0</v>
      </c>
      <c r="Q108" s="224">
        <v>0</v>
      </c>
      <c r="R108" s="224">
        <v>0</v>
      </c>
      <c r="S108" s="224">
        <v>0</v>
      </c>
      <c r="T108" s="224">
        <v>0</v>
      </c>
      <c r="U108" s="224">
        <v>0</v>
      </c>
      <c r="V108" s="224">
        <v>0</v>
      </c>
      <c r="W108" s="224">
        <v>0</v>
      </c>
      <c r="X108" s="224">
        <v>0</v>
      </c>
      <c r="Y108" s="224">
        <v>0</v>
      </c>
      <c r="Z108" s="224">
        <v>0</v>
      </c>
      <c r="AA108" s="224">
        <v>0</v>
      </c>
      <c r="AB108" s="224">
        <v>0</v>
      </c>
      <c r="AC108" s="224">
        <v>0</v>
      </c>
      <c r="AD108" s="58">
        <v>0</v>
      </c>
      <c r="AE108" s="224">
        <v>0</v>
      </c>
      <c r="AF108" s="224">
        <v>0</v>
      </c>
      <c r="AG108" s="58">
        <v>0</v>
      </c>
      <c r="AH108" s="224">
        <v>0</v>
      </c>
      <c r="AI108" s="224">
        <v>0</v>
      </c>
      <c r="AJ108" s="224">
        <v>0</v>
      </c>
      <c r="AK108" s="224">
        <v>0</v>
      </c>
      <c r="AL108" s="224">
        <v>0</v>
      </c>
      <c r="AM108" s="196">
        <v>0</v>
      </c>
      <c r="AN108" s="196">
        <v>0</v>
      </c>
      <c r="AO108" s="196">
        <v>0</v>
      </c>
      <c r="AP108" s="224">
        <v>0</v>
      </c>
      <c r="AQ108" s="224">
        <v>0</v>
      </c>
      <c r="AR108" s="224">
        <v>0</v>
      </c>
      <c r="AS108" s="339">
        <f t="shared" si="141"/>
        <v>0</v>
      </c>
      <c r="AT108" s="339">
        <f t="shared" si="142"/>
        <v>0</v>
      </c>
      <c r="AU108" s="339">
        <f t="shared" si="143"/>
        <v>0</v>
      </c>
      <c r="AV108" s="339">
        <f t="shared" si="144"/>
        <v>0</v>
      </c>
      <c r="AW108" s="339">
        <f t="shared" si="145"/>
        <v>0</v>
      </c>
      <c r="AX108" s="339">
        <f t="shared" si="146"/>
        <v>0</v>
      </c>
      <c r="AY108" s="339">
        <f t="shared" si="147"/>
        <v>0</v>
      </c>
      <c r="AZ108" s="339">
        <f t="shared" si="148"/>
        <v>0</v>
      </c>
      <c r="BA108" s="224">
        <f t="shared" si="149"/>
        <v>0</v>
      </c>
      <c r="BB108" s="224">
        <v>0</v>
      </c>
      <c r="BC108" s="224">
        <v>0</v>
      </c>
      <c r="BD108" s="224">
        <v>0</v>
      </c>
      <c r="BE108" s="224">
        <v>0</v>
      </c>
      <c r="BF108" s="224">
        <v>0</v>
      </c>
      <c r="BG108" s="224">
        <v>0</v>
      </c>
      <c r="BH108" s="224">
        <v>0</v>
      </c>
      <c r="BI108" s="224">
        <v>0</v>
      </c>
      <c r="BJ108" s="224">
        <v>0</v>
      </c>
      <c r="BK108" s="224">
        <v>0</v>
      </c>
      <c r="BL108" s="224">
        <v>0</v>
      </c>
      <c r="BM108" s="224">
        <v>0</v>
      </c>
      <c r="BN108" s="224">
        <v>0</v>
      </c>
      <c r="BO108" s="224">
        <v>0</v>
      </c>
      <c r="BP108" s="224">
        <v>0</v>
      </c>
      <c r="BQ108" s="224">
        <v>0</v>
      </c>
      <c r="BR108" s="224">
        <v>0</v>
      </c>
      <c r="BS108" s="224">
        <v>0</v>
      </c>
      <c r="BT108" s="224">
        <v>0</v>
      </c>
      <c r="BU108" s="224">
        <v>0</v>
      </c>
      <c r="BV108" s="224">
        <v>0</v>
      </c>
      <c r="BW108" s="224">
        <v>0</v>
      </c>
      <c r="BX108" s="224">
        <v>0</v>
      </c>
      <c r="BY108" s="224">
        <v>0</v>
      </c>
      <c r="BZ108" s="224">
        <v>0</v>
      </c>
      <c r="CA108" s="224">
        <v>0</v>
      </c>
      <c r="CB108" s="224">
        <v>0</v>
      </c>
      <c r="CC108" s="224">
        <v>0</v>
      </c>
      <c r="CD108" s="224">
        <v>0</v>
      </c>
      <c r="CE108" s="224">
        <v>0</v>
      </c>
      <c r="CF108" s="224">
        <v>0</v>
      </c>
      <c r="CG108" s="121">
        <v>0</v>
      </c>
      <c r="CH108" s="58">
        <v>0</v>
      </c>
      <c r="CI108" s="121">
        <v>0</v>
      </c>
      <c r="CJ108" s="58">
        <v>0</v>
      </c>
      <c r="CK108" s="152" t="s">
        <v>298</v>
      </c>
    </row>
    <row r="109" spans="1:89" ht="39" x14ac:dyDescent="0.25">
      <c r="A109" s="258" t="s">
        <v>236</v>
      </c>
      <c r="B109" s="57" t="s">
        <v>1072</v>
      </c>
      <c r="C109" s="195" t="s">
        <v>1073</v>
      </c>
      <c r="D109" s="133">
        <v>4.8608877399999999</v>
      </c>
      <c r="E109" s="339">
        <f t="shared" si="133"/>
        <v>0</v>
      </c>
      <c r="F109" s="339">
        <f t="shared" si="134"/>
        <v>0</v>
      </c>
      <c r="G109" s="339">
        <f t="shared" si="135"/>
        <v>0</v>
      </c>
      <c r="H109" s="339">
        <f t="shared" si="136"/>
        <v>0</v>
      </c>
      <c r="I109" s="339">
        <f t="shared" si="137"/>
        <v>0</v>
      </c>
      <c r="J109" s="339">
        <f t="shared" si="138"/>
        <v>0</v>
      </c>
      <c r="K109" s="339">
        <f t="shared" si="139"/>
        <v>0</v>
      </c>
      <c r="L109" s="339">
        <f t="shared" si="140"/>
        <v>0</v>
      </c>
      <c r="M109" s="224">
        <v>0</v>
      </c>
      <c r="N109" s="224">
        <v>0</v>
      </c>
      <c r="O109" s="224">
        <v>0</v>
      </c>
      <c r="P109" s="224">
        <v>0</v>
      </c>
      <c r="Q109" s="224">
        <v>0</v>
      </c>
      <c r="R109" s="224">
        <v>0</v>
      </c>
      <c r="S109" s="224">
        <v>0</v>
      </c>
      <c r="T109" s="224">
        <v>0</v>
      </c>
      <c r="U109" s="224">
        <v>0</v>
      </c>
      <c r="V109" s="224">
        <v>0</v>
      </c>
      <c r="W109" s="224">
        <v>0</v>
      </c>
      <c r="X109" s="224">
        <v>0</v>
      </c>
      <c r="Y109" s="224">
        <v>0</v>
      </c>
      <c r="Z109" s="224">
        <v>0</v>
      </c>
      <c r="AA109" s="224">
        <v>0</v>
      </c>
      <c r="AB109" s="224">
        <v>0</v>
      </c>
      <c r="AC109" s="224">
        <v>0</v>
      </c>
      <c r="AD109" s="58">
        <v>0</v>
      </c>
      <c r="AE109" s="224">
        <v>0</v>
      </c>
      <c r="AF109" s="224">
        <v>0</v>
      </c>
      <c r="AG109" s="58">
        <v>0</v>
      </c>
      <c r="AH109" s="224">
        <v>0</v>
      </c>
      <c r="AI109" s="224">
        <v>0</v>
      </c>
      <c r="AJ109" s="224">
        <v>0</v>
      </c>
      <c r="AK109" s="224">
        <v>0</v>
      </c>
      <c r="AL109" s="224">
        <v>0</v>
      </c>
      <c r="AM109" s="224">
        <v>0</v>
      </c>
      <c r="AN109" s="224">
        <v>0</v>
      </c>
      <c r="AO109" s="224">
        <v>0</v>
      </c>
      <c r="AP109" s="224">
        <v>0</v>
      </c>
      <c r="AQ109" s="224">
        <v>0</v>
      </c>
      <c r="AR109" s="224">
        <v>0</v>
      </c>
      <c r="AS109" s="339">
        <f t="shared" si="141"/>
        <v>0</v>
      </c>
      <c r="AT109" s="339">
        <f t="shared" si="142"/>
        <v>0</v>
      </c>
      <c r="AU109" s="339">
        <f t="shared" si="143"/>
        <v>0</v>
      </c>
      <c r="AV109" s="339">
        <f t="shared" si="144"/>
        <v>0</v>
      </c>
      <c r="AW109" s="339">
        <f t="shared" si="145"/>
        <v>0</v>
      </c>
      <c r="AX109" s="339">
        <f t="shared" si="146"/>
        <v>0</v>
      </c>
      <c r="AY109" s="339">
        <f t="shared" si="147"/>
        <v>0</v>
      </c>
      <c r="AZ109" s="339">
        <f t="shared" si="148"/>
        <v>0</v>
      </c>
      <c r="BA109" s="224">
        <v>0</v>
      </c>
      <c r="BB109" s="224">
        <v>0</v>
      </c>
      <c r="BC109" s="224">
        <v>0</v>
      </c>
      <c r="BD109" s="224">
        <v>0</v>
      </c>
      <c r="BE109" s="224">
        <v>0</v>
      </c>
      <c r="BF109" s="224">
        <v>0</v>
      </c>
      <c r="BG109" s="224">
        <v>0</v>
      </c>
      <c r="BH109" s="224">
        <v>0</v>
      </c>
      <c r="BI109" s="224">
        <v>0</v>
      </c>
      <c r="BJ109" s="224">
        <v>0</v>
      </c>
      <c r="BK109" s="224">
        <v>0</v>
      </c>
      <c r="BL109" s="224">
        <v>0</v>
      </c>
      <c r="BM109" s="224">
        <v>0</v>
      </c>
      <c r="BN109" s="224">
        <v>0</v>
      </c>
      <c r="BO109" s="224">
        <v>0</v>
      </c>
      <c r="BP109" s="224">
        <v>0</v>
      </c>
      <c r="BQ109" s="224">
        <v>0</v>
      </c>
      <c r="BR109" s="224">
        <v>0</v>
      </c>
      <c r="BS109" s="224">
        <v>0</v>
      </c>
      <c r="BT109" s="224">
        <v>0</v>
      </c>
      <c r="BU109" s="224">
        <v>0</v>
      </c>
      <c r="BV109" s="224">
        <v>0</v>
      </c>
      <c r="BW109" s="224">
        <v>0</v>
      </c>
      <c r="BX109" s="224">
        <v>0</v>
      </c>
      <c r="BY109" s="224">
        <v>0</v>
      </c>
      <c r="BZ109" s="224">
        <v>0</v>
      </c>
      <c r="CA109" s="224">
        <v>0</v>
      </c>
      <c r="CB109" s="224">
        <v>0</v>
      </c>
      <c r="CC109" s="224">
        <v>0</v>
      </c>
      <c r="CD109" s="224">
        <v>0</v>
      </c>
      <c r="CE109" s="224">
        <v>0</v>
      </c>
      <c r="CF109" s="224">
        <v>0</v>
      </c>
      <c r="CG109" s="121">
        <v>0</v>
      </c>
      <c r="CH109" s="58">
        <v>0</v>
      </c>
      <c r="CI109" s="121">
        <v>0</v>
      </c>
      <c r="CJ109" s="58">
        <v>0</v>
      </c>
      <c r="CK109" s="152" t="s">
        <v>298</v>
      </c>
    </row>
    <row r="110" spans="1:89" ht="26.25" x14ac:dyDescent="0.25">
      <c r="A110" s="258" t="s">
        <v>236</v>
      </c>
      <c r="B110" s="57" t="s">
        <v>1074</v>
      </c>
      <c r="C110" s="195" t="s">
        <v>1075</v>
      </c>
      <c r="D110" s="133">
        <v>8.5289480599999994</v>
      </c>
      <c r="E110" s="339">
        <f t="shared" si="133"/>
        <v>0</v>
      </c>
      <c r="F110" s="339">
        <f t="shared" si="134"/>
        <v>0</v>
      </c>
      <c r="G110" s="339">
        <f t="shared" si="135"/>
        <v>0</v>
      </c>
      <c r="H110" s="339">
        <f t="shared" si="136"/>
        <v>0</v>
      </c>
      <c r="I110" s="339">
        <f t="shared" si="137"/>
        <v>0</v>
      </c>
      <c r="J110" s="339">
        <f t="shared" si="138"/>
        <v>0</v>
      </c>
      <c r="K110" s="339">
        <f t="shared" si="139"/>
        <v>0</v>
      </c>
      <c r="L110" s="339">
        <f t="shared" si="140"/>
        <v>0</v>
      </c>
      <c r="M110" s="224">
        <v>0</v>
      </c>
      <c r="N110" s="224">
        <v>0</v>
      </c>
      <c r="O110" s="224">
        <v>0</v>
      </c>
      <c r="P110" s="224">
        <v>0</v>
      </c>
      <c r="Q110" s="224">
        <v>0</v>
      </c>
      <c r="R110" s="224">
        <v>0</v>
      </c>
      <c r="S110" s="224">
        <v>0</v>
      </c>
      <c r="T110" s="224">
        <v>0</v>
      </c>
      <c r="U110" s="224">
        <v>0</v>
      </c>
      <c r="V110" s="224">
        <v>0</v>
      </c>
      <c r="W110" s="224">
        <v>0</v>
      </c>
      <c r="X110" s="224">
        <v>0</v>
      </c>
      <c r="Y110" s="224">
        <v>0</v>
      </c>
      <c r="Z110" s="224">
        <v>0</v>
      </c>
      <c r="AA110" s="224">
        <v>0</v>
      </c>
      <c r="AB110" s="224">
        <v>0</v>
      </c>
      <c r="AC110" s="224">
        <v>0</v>
      </c>
      <c r="AD110" s="224">
        <v>0</v>
      </c>
      <c r="AE110" s="224">
        <v>0</v>
      </c>
      <c r="AF110" s="224">
        <v>0</v>
      </c>
      <c r="AG110" s="224">
        <v>0</v>
      </c>
      <c r="AH110" s="224">
        <v>0</v>
      </c>
      <c r="AI110" s="224">
        <v>0</v>
      </c>
      <c r="AJ110" s="224">
        <v>0</v>
      </c>
      <c r="AK110" s="224">
        <v>0</v>
      </c>
      <c r="AL110" s="224">
        <v>0</v>
      </c>
      <c r="AM110" s="224">
        <v>0</v>
      </c>
      <c r="AN110" s="224">
        <v>0</v>
      </c>
      <c r="AO110" s="224">
        <v>0</v>
      </c>
      <c r="AP110" s="224">
        <v>0</v>
      </c>
      <c r="AQ110" s="224">
        <v>0</v>
      </c>
      <c r="AR110" s="224">
        <v>0</v>
      </c>
      <c r="AS110" s="339">
        <f t="shared" si="141"/>
        <v>0</v>
      </c>
      <c r="AT110" s="339">
        <f t="shared" si="142"/>
        <v>0</v>
      </c>
      <c r="AU110" s="339">
        <f t="shared" si="143"/>
        <v>0</v>
      </c>
      <c r="AV110" s="339">
        <f t="shared" si="144"/>
        <v>0</v>
      </c>
      <c r="AW110" s="339">
        <f t="shared" si="145"/>
        <v>0</v>
      </c>
      <c r="AX110" s="339">
        <f t="shared" si="146"/>
        <v>0</v>
      </c>
      <c r="AY110" s="339">
        <f t="shared" si="147"/>
        <v>0</v>
      </c>
      <c r="AZ110" s="339">
        <f t="shared" si="148"/>
        <v>0</v>
      </c>
      <c r="BA110" s="224">
        <v>0</v>
      </c>
      <c r="BB110" s="224">
        <v>0</v>
      </c>
      <c r="BC110" s="224">
        <v>0</v>
      </c>
      <c r="BD110" s="224">
        <v>0</v>
      </c>
      <c r="BE110" s="224">
        <v>0</v>
      </c>
      <c r="BF110" s="224">
        <v>0</v>
      </c>
      <c r="BG110" s="224">
        <v>0</v>
      </c>
      <c r="BH110" s="224">
        <v>0</v>
      </c>
      <c r="BI110" s="224">
        <v>0</v>
      </c>
      <c r="BJ110" s="224">
        <v>0</v>
      </c>
      <c r="BK110" s="224">
        <v>0</v>
      </c>
      <c r="BL110" s="224">
        <v>0</v>
      </c>
      <c r="BM110" s="224">
        <v>0</v>
      </c>
      <c r="BN110" s="224">
        <v>0</v>
      </c>
      <c r="BO110" s="224">
        <v>0</v>
      </c>
      <c r="BP110" s="224">
        <v>0</v>
      </c>
      <c r="BQ110" s="224">
        <v>0</v>
      </c>
      <c r="BR110" s="224">
        <v>0</v>
      </c>
      <c r="BS110" s="224">
        <v>0</v>
      </c>
      <c r="BT110" s="224">
        <v>0</v>
      </c>
      <c r="BU110" s="224">
        <v>0</v>
      </c>
      <c r="BV110" s="224">
        <v>0</v>
      </c>
      <c r="BW110" s="224">
        <v>0</v>
      </c>
      <c r="BX110" s="224">
        <v>0</v>
      </c>
      <c r="BY110" s="224">
        <v>0</v>
      </c>
      <c r="BZ110" s="224">
        <v>0</v>
      </c>
      <c r="CA110" s="224">
        <v>0</v>
      </c>
      <c r="CB110" s="224">
        <v>0</v>
      </c>
      <c r="CC110" s="224">
        <v>0</v>
      </c>
      <c r="CD110" s="224">
        <v>0</v>
      </c>
      <c r="CE110" s="224">
        <v>0</v>
      </c>
      <c r="CF110" s="224">
        <v>0</v>
      </c>
      <c r="CG110" s="121">
        <v>0</v>
      </c>
      <c r="CH110" s="58">
        <v>0</v>
      </c>
      <c r="CI110" s="121">
        <v>0</v>
      </c>
      <c r="CJ110" s="58">
        <v>0</v>
      </c>
      <c r="CK110" s="152" t="s">
        <v>298</v>
      </c>
    </row>
    <row r="111" spans="1:89" ht="39" x14ac:dyDescent="0.25">
      <c r="A111" s="214" t="s">
        <v>236</v>
      </c>
      <c r="B111" s="57" t="s">
        <v>1076</v>
      </c>
      <c r="C111" s="195" t="s">
        <v>1077</v>
      </c>
      <c r="D111" s="133">
        <v>7.9709334700000003</v>
      </c>
      <c r="E111" s="339">
        <f t="shared" si="133"/>
        <v>0</v>
      </c>
      <c r="F111" s="339">
        <f t="shared" si="134"/>
        <v>0</v>
      </c>
      <c r="G111" s="339">
        <f t="shared" si="135"/>
        <v>0</v>
      </c>
      <c r="H111" s="339">
        <f t="shared" si="136"/>
        <v>0</v>
      </c>
      <c r="I111" s="339">
        <f t="shared" si="137"/>
        <v>0</v>
      </c>
      <c r="J111" s="339">
        <f t="shared" si="138"/>
        <v>0</v>
      </c>
      <c r="K111" s="339">
        <f t="shared" si="139"/>
        <v>0</v>
      </c>
      <c r="L111" s="339">
        <f t="shared" si="140"/>
        <v>0</v>
      </c>
      <c r="M111" s="224">
        <v>0</v>
      </c>
      <c r="N111" s="224">
        <v>0</v>
      </c>
      <c r="O111" s="224">
        <v>0</v>
      </c>
      <c r="P111" s="224">
        <v>0</v>
      </c>
      <c r="Q111" s="224">
        <v>0</v>
      </c>
      <c r="R111" s="224">
        <v>0</v>
      </c>
      <c r="S111" s="224">
        <v>0</v>
      </c>
      <c r="T111" s="224">
        <v>0</v>
      </c>
      <c r="U111" s="224">
        <v>0</v>
      </c>
      <c r="V111" s="224">
        <v>0</v>
      </c>
      <c r="W111" s="224">
        <v>0</v>
      </c>
      <c r="X111" s="224">
        <v>0</v>
      </c>
      <c r="Y111" s="224">
        <v>0</v>
      </c>
      <c r="Z111" s="224">
        <v>0</v>
      </c>
      <c r="AA111" s="224">
        <v>0</v>
      </c>
      <c r="AB111" s="224">
        <v>0</v>
      </c>
      <c r="AC111" s="224">
        <v>0</v>
      </c>
      <c r="AD111" s="224">
        <v>0</v>
      </c>
      <c r="AE111" s="224">
        <v>0</v>
      </c>
      <c r="AF111" s="224">
        <v>0</v>
      </c>
      <c r="AG111" s="224">
        <v>0</v>
      </c>
      <c r="AH111" s="224">
        <v>0</v>
      </c>
      <c r="AI111" s="224">
        <v>0</v>
      </c>
      <c r="AJ111" s="224">
        <v>0</v>
      </c>
      <c r="AK111" s="224">
        <v>0</v>
      </c>
      <c r="AL111" s="224">
        <v>0</v>
      </c>
      <c r="AM111" s="224">
        <v>0</v>
      </c>
      <c r="AN111" s="224">
        <v>0</v>
      </c>
      <c r="AO111" s="224">
        <v>0</v>
      </c>
      <c r="AP111" s="224">
        <v>0</v>
      </c>
      <c r="AQ111" s="224">
        <v>0</v>
      </c>
      <c r="AR111" s="224">
        <v>0</v>
      </c>
      <c r="AS111" s="339">
        <f t="shared" si="141"/>
        <v>0</v>
      </c>
      <c r="AT111" s="339">
        <f t="shared" si="142"/>
        <v>0</v>
      </c>
      <c r="AU111" s="339">
        <f t="shared" si="143"/>
        <v>0</v>
      </c>
      <c r="AV111" s="339">
        <f t="shared" si="144"/>
        <v>0</v>
      </c>
      <c r="AW111" s="339">
        <f t="shared" si="145"/>
        <v>0</v>
      </c>
      <c r="AX111" s="339">
        <f t="shared" si="146"/>
        <v>0</v>
      </c>
      <c r="AY111" s="339">
        <f t="shared" si="147"/>
        <v>0</v>
      </c>
      <c r="AZ111" s="339">
        <f t="shared" si="148"/>
        <v>0</v>
      </c>
      <c r="BA111" s="224">
        <v>0</v>
      </c>
      <c r="BB111" s="224">
        <v>0</v>
      </c>
      <c r="BC111" s="224">
        <v>0</v>
      </c>
      <c r="BD111" s="224">
        <v>0</v>
      </c>
      <c r="BE111" s="224">
        <v>0</v>
      </c>
      <c r="BF111" s="224">
        <v>0</v>
      </c>
      <c r="BG111" s="224">
        <v>0</v>
      </c>
      <c r="BH111" s="224">
        <v>0</v>
      </c>
      <c r="BI111" s="224">
        <v>0</v>
      </c>
      <c r="BJ111" s="224">
        <v>0</v>
      </c>
      <c r="BK111" s="224">
        <v>0</v>
      </c>
      <c r="BL111" s="224">
        <v>0</v>
      </c>
      <c r="BM111" s="224">
        <v>0</v>
      </c>
      <c r="BN111" s="224">
        <v>0</v>
      </c>
      <c r="BO111" s="224">
        <v>0</v>
      </c>
      <c r="BP111" s="224">
        <v>0</v>
      </c>
      <c r="BQ111" s="224">
        <v>0</v>
      </c>
      <c r="BR111" s="224">
        <v>0</v>
      </c>
      <c r="BS111" s="224">
        <v>0</v>
      </c>
      <c r="BT111" s="224">
        <v>0</v>
      </c>
      <c r="BU111" s="224">
        <v>0</v>
      </c>
      <c r="BV111" s="224">
        <v>0</v>
      </c>
      <c r="BW111" s="224">
        <v>0</v>
      </c>
      <c r="BX111" s="224">
        <v>0</v>
      </c>
      <c r="BY111" s="224">
        <v>0</v>
      </c>
      <c r="BZ111" s="224">
        <v>0</v>
      </c>
      <c r="CA111" s="224">
        <v>0</v>
      </c>
      <c r="CB111" s="224">
        <v>0</v>
      </c>
      <c r="CC111" s="224">
        <v>0</v>
      </c>
      <c r="CD111" s="224">
        <v>0</v>
      </c>
      <c r="CE111" s="224">
        <v>0</v>
      </c>
      <c r="CF111" s="224">
        <v>0</v>
      </c>
      <c r="CG111" s="121">
        <v>0</v>
      </c>
      <c r="CH111" s="58">
        <v>0</v>
      </c>
      <c r="CI111" s="121">
        <v>0</v>
      </c>
      <c r="CJ111" s="58">
        <v>0</v>
      </c>
      <c r="CK111" s="152" t="s">
        <v>298</v>
      </c>
    </row>
    <row r="112" spans="1:89" ht="26.25" x14ac:dyDescent="0.25">
      <c r="A112" s="258" t="s">
        <v>236</v>
      </c>
      <c r="B112" s="323" t="s">
        <v>1078</v>
      </c>
      <c r="C112" s="324" t="s">
        <v>1079</v>
      </c>
      <c r="D112" s="133">
        <v>2.3204260799999998</v>
      </c>
      <c r="E112" s="339">
        <f t="shared" si="133"/>
        <v>0</v>
      </c>
      <c r="F112" s="344">
        <f t="shared" si="134"/>
        <v>2.3204260799999998</v>
      </c>
      <c r="G112" s="345">
        <f t="shared" si="135"/>
        <v>0</v>
      </c>
      <c r="H112" s="339">
        <f t="shared" si="136"/>
        <v>0</v>
      </c>
      <c r="I112" s="345">
        <f t="shared" si="137"/>
        <v>1</v>
      </c>
      <c r="J112" s="339">
        <f t="shared" si="138"/>
        <v>0</v>
      </c>
      <c r="K112" s="339">
        <f t="shared" si="139"/>
        <v>0</v>
      </c>
      <c r="L112" s="339">
        <f t="shared" si="140"/>
        <v>0</v>
      </c>
      <c r="M112" s="224">
        <v>0</v>
      </c>
      <c r="N112" s="224">
        <v>0</v>
      </c>
      <c r="O112" s="224">
        <v>0</v>
      </c>
      <c r="P112" s="224">
        <v>0</v>
      </c>
      <c r="Q112" s="224">
        <v>0</v>
      </c>
      <c r="R112" s="224">
        <v>0</v>
      </c>
      <c r="S112" s="224">
        <v>0</v>
      </c>
      <c r="T112" s="224">
        <v>0</v>
      </c>
      <c r="U112" s="224">
        <v>0</v>
      </c>
      <c r="V112" s="224">
        <v>0</v>
      </c>
      <c r="W112" s="224">
        <v>0</v>
      </c>
      <c r="X112" s="224">
        <v>0</v>
      </c>
      <c r="Y112" s="224">
        <v>0</v>
      </c>
      <c r="Z112" s="224">
        <v>0</v>
      </c>
      <c r="AA112" s="224">
        <v>0</v>
      </c>
      <c r="AB112" s="224">
        <v>0</v>
      </c>
      <c r="AC112" s="554">
        <v>0</v>
      </c>
      <c r="AD112" s="550">
        <f>D112</f>
        <v>2.3204260799999998</v>
      </c>
      <c r="AE112" s="554">
        <v>0</v>
      </c>
      <c r="AF112" s="554">
        <v>0</v>
      </c>
      <c r="AG112" s="554">
        <v>1</v>
      </c>
      <c r="AH112" s="554">
        <v>0</v>
      </c>
      <c r="AI112" s="554">
        <v>0</v>
      </c>
      <c r="AJ112" s="554">
        <v>0</v>
      </c>
      <c r="AK112" s="224">
        <v>0</v>
      </c>
      <c r="AL112" s="224">
        <v>0</v>
      </c>
      <c r="AM112" s="224">
        <v>0</v>
      </c>
      <c r="AN112" s="224">
        <v>0</v>
      </c>
      <c r="AO112" s="224">
        <v>0</v>
      </c>
      <c r="AP112" s="224">
        <v>0</v>
      </c>
      <c r="AQ112" s="224">
        <v>0</v>
      </c>
      <c r="AR112" s="224">
        <v>0</v>
      </c>
      <c r="AS112" s="339">
        <f t="shared" si="141"/>
        <v>0</v>
      </c>
      <c r="AT112" s="339">
        <f t="shared" si="142"/>
        <v>0</v>
      </c>
      <c r="AU112" s="339">
        <f t="shared" si="143"/>
        <v>0</v>
      </c>
      <c r="AV112" s="339">
        <f t="shared" si="144"/>
        <v>0</v>
      </c>
      <c r="AW112" s="339">
        <f t="shared" si="145"/>
        <v>0</v>
      </c>
      <c r="AX112" s="339">
        <f t="shared" si="146"/>
        <v>0</v>
      </c>
      <c r="AY112" s="339">
        <f t="shared" si="147"/>
        <v>0</v>
      </c>
      <c r="AZ112" s="339">
        <f t="shared" si="148"/>
        <v>0</v>
      </c>
      <c r="BA112" s="224">
        <v>0</v>
      </c>
      <c r="BB112" s="224">
        <v>0</v>
      </c>
      <c r="BC112" s="224">
        <v>0</v>
      </c>
      <c r="BD112" s="224">
        <v>0</v>
      </c>
      <c r="BE112" s="224">
        <v>0</v>
      </c>
      <c r="BF112" s="224">
        <v>0</v>
      </c>
      <c r="BG112" s="224">
        <v>0</v>
      </c>
      <c r="BH112" s="224">
        <v>0</v>
      </c>
      <c r="BI112" s="224">
        <v>0</v>
      </c>
      <c r="BJ112" s="224">
        <v>0</v>
      </c>
      <c r="BK112" s="224">
        <v>0</v>
      </c>
      <c r="BL112" s="224">
        <v>0</v>
      </c>
      <c r="BM112" s="224">
        <v>0</v>
      </c>
      <c r="BN112" s="224">
        <v>0</v>
      </c>
      <c r="BO112" s="224">
        <v>0</v>
      </c>
      <c r="BP112" s="224">
        <v>0</v>
      </c>
      <c r="BQ112" s="554">
        <v>0</v>
      </c>
      <c r="BR112" s="554">
        <v>0</v>
      </c>
      <c r="BS112" s="554">
        <v>0</v>
      </c>
      <c r="BT112" s="554">
        <v>0</v>
      </c>
      <c r="BU112" s="554">
        <v>0</v>
      </c>
      <c r="BV112" s="554">
        <v>0</v>
      </c>
      <c r="BW112" s="554">
        <v>0</v>
      </c>
      <c r="BX112" s="554">
        <v>0</v>
      </c>
      <c r="BY112" s="224">
        <v>0</v>
      </c>
      <c r="BZ112" s="224">
        <v>0</v>
      </c>
      <c r="CA112" s="224">
        <v>0</v>
      </c>
      <c r="CB112" s="224">
        <v>0</v>
      </c>
      <c r="CC112" s="224">
        <v>0</v>
      </c>
      <c r="CD112" s="224">
        <v>0</v>
      </c>
      <c r="CE112" s="224">
        <v>0</v>
      </c>
      <c r="CF112" s="224">
        <v>0</v>
      </c>
      <c r="CG112" s="121">
        <v>0</v>
      </c>
      <c r="CH112" s="58">
        <v>0</v>
      </c>
      <c r="CI112" s="121">
        <v>0</v>
      </c>
      <c r="CJ112" s="58">
        <v>0</v>
      </c>
      <c r="CK112" s="152" t="s">
        <v>298</v>
      </c>
    </row>
    <row r="113" spans="1:89" ht="26.25" x14ac:dyDescent="0.25">
      <c r="A113" s="258" t="s">
        <v>236</v>
      </c>
      <c r="B113" s="57" t="s">
        <v>1080</v>
      </c>
      <c r="C113" s="195" t="s">
        <v>1081</v>
      </c>
      <c r="D113" s="133">
        <v>8.8262578299999994</v>
      </c>
      <c r="E113" s="339">
        <f t="shared" si="133"/>
        <v>0</v>
      </c>
      <c r="F113" s="339">
        <f t="shared" si="134"/>
        <v>0</v>
      </c>
      <c r="G113" s="339">
        <f t="shared" si="135"/>
        <v>0</v>
      </c>
      <c r="H113" s="339">
        <f t="shared" si="136"/>
        <v>0</v>
      </c>
      <c r="I113" s="339">
        <f t="shared" si="137"/>
        <v>0</v>
      </c>
      <c r="J113" s="339">
        <f t="shared" si="138"/>
        <v>0</v>
      </c>
      <c r="K113" s="339">
        <f t="shared" si="139"/>
        <v>0</v>
      </c>
      <c r="L113" s="339">
        <f t="shared" si="140"/>
        <v>0</v>
      </c>
      <c r="M113" s="224">
        <v>0</v>
      </c>
      <c r="N113" s="224">
        <v>0</v>
      </c>
      <c r="O113" s="224">
        <v>0</v>
      </c>
      <c r="P113" s="224">
        <v>0</v>
      </c>
      <c r="Q113" s="224">
        <v>0</v>
      </c>
      <c r="R113" s="224">
        <v>0</v>
      </c>
      <c r="S113" s="224">
        <v>0</v>
      </c>
      <c r="T113" s="224">
        <v>0</v>
      </c>
      <c r="U113" s="224">
        <v>0</v>
      </c>
      <c r="V113" s="224">
        <v>0</v>
      </c>
      <c r="W113" s="224">
        <v>0</v>
      </c>
      <c r="X113" s="224">
        <v>0</v>
      </c>
      <c r="Y113" s="224">
        <v>0</v>
      </c>
      <c r="Z113" s="224">
        <v>0</v>
      </c>
      <c r="AA113" s="224">
        <v>0</v>
      </c>
      <c r="AB113" s="224">
        <v>0</v>
      </c>
      <c r="AC113" s="224">
        <v>0</v>
      </c>
      <c r="AD113" s="58">
        <v>0</v>
      </c>
      <c r="AE113" s="224">
        <v>0</v>
      </c>
      <c r="AF113" s="224">
        <v>0</v>
      </c>
      <c r="AG113" s="58">
        <v>0</v>
      </c>
      <c r="AH113" s="224">
        <v>0</v>
      </c>
      <c r="AI113" s="224">
        <v>0</v>
      </c>
      <c r="AJ113" s="224">
        <v>0</v>
      </c>
      <c r="AK113" s="224">
        <v>0</v>
      </c>
      <c r="AL113" s="224">
        <v>0</v>
      </c>
      <c r="AM113" s="224">
        <v>0</v>
      </c>
      <c r="AN113" s="224">
        <v>0</v>
      </c>
      <c r="AO113" s="224">
        <v>0</v>
      </c>
      <c r="AP113" s="224">
        <v>0</v>
      </c>
      <c r="AQ113" s="224">
        <v>0</v>
      </c>
      <c r="AR113" s="224">
        <v>0</v>
      </c>
      <c r="AS113" s="339">
        <f t="shared" si="141"/>
        <v>0</v>
      </c>
      <c r="AT113" s="339">
        <f t="shared" si="142"/>
        <v>0</v>
      </c>
      <c r="AU113" s="339">
        <f t="shared" si="143"/>
        <v>0</v>
      </c>
      <c r="AV113" s="339">
        <f t="shared" si="144"/>
        <v>0</v>
      </c>
      <c r="AW113" s="339">
        <f t="shared" si="145"/>
        <v>0</v>
      </c>
      <c r="AX113" s="339">
        <f t="shared" si="146"/>
        <v>0</v>
      </c>
      <c r="AY113" s="339">
        <f t="shared" si="147"/>
        <v>0</v>
      </c>
      <c r="AZ113" s="339">
        <f t="shared" si="148"/>
        <v>0</v>
      </c>
      <c r="BA113" s="224">
        <v>0</v>
      </c>
      <c r="BB113" s="224">
        <v>0</v>
      </c>
      <c r="BC113" s="224">
        <v>0</v>
      </c>
      <c r="BD113" s="224">
        <v>0</v>
      </c>
      <c r="BE113" s="224">
        <v>0</v>
      </c>
      <c r="BF113" s="224">
        <v>0</v>
      </c>
      <c r="BG113" s="224">
        <v>0</v>
      </c>
      <c r="BH113" s="224">
        <v>0</v>
      </c>
      <c r="BI113" s="224">
        <v>0</v>
      </c>
      <c r="BJ113" s="224">
        <v>0</v>
      </c>
      <c r="BK113" s="224">
        <v>0</v>
      </c>
      <c r="BL113" s="224">
        <v>0</v>
      </c>
      <c r="BM113" s="224">
        <v>0</v>
      </c>
      <c r="BN113" s="224">
        <v>0</v>
      </c>
      <c r="BO113" s="224">
        <v>0</v>
      </c>
      <c r="BP113" s="224">
        <v>0</v>
      </c>
      <c r="BQ113" s="224">
        <v>0</v>
      </c>
      <c r="BR113" s="224">
        <v>0</v>
      </c>
      <c r="BS113" s="224">
        <v>0</v>
      </c>
      <c r="BT113" s="224">
        <v>0</v>
      </c>
      <c r="BU113" s="224">
        <v>0</v>
      </c>
      <c r="BV113" s="224">
        <v>0</v>
      </c>
      <c r="BW113" s="224">
        <v>0</v>
      </c>
      <c r="BX113" s="224">
        <v>0</v>
      </c>
      <c r="BY113" s="224">
        <v>0</v>
      </c>
      <c r="BZ113" s="224">
        <v>0</v>
      </c>
      <c r="CA113" s="224">
        <v>0</v>
      </c>
      <c r="CB113" s="224">
        <v>0</v>
      </c>
      <c r="CC113" s="224">
        <v>0</v>
      </c>
      <c r="CD113" s="224">
        <v>0</v>
      </c>
      <c r="CE113" s="224">
        <v>0</v>
      </c>
      <c r="CF113" s="224">
        <v>0</v>
      </c>
      <c r="CG113" s="121">
        <v>0</v>
      </c>
      <c r="CH113" s="58">
        <v>0</v>
      </c>
      <c r="CI113" s="121">
        <v>0</v>
      </c>
      <c r="CJ113" s="58">
        <v>0</v>
      </c>
      <c r="CK113" s="152" t="s">
        <v>298</v>
      </c>
    </row>
    <row r="114" spans="1:89" ht="26.25" x14ac:dyDescent="0.25">
      <c r="A114" s="214" t="s">
        <v>236</v>
      </c>
      <c r="B114" s="323" t="s">
        <v>1082</v>
      </c>
      <c r="C114" s="324" t="s">
        <v>1083</v>
      </c>
      <c r="D114" s="133">
        <v>10.09198572</v>
      </c>
      <c r="E114" s="339">
        <f t="shared" si="133"/>
        <v>0</v>
      </c>
      <c r="F114" s="344">
        <f t="shared" si="134"/>
        <v>10.09198572</v>
      </c>
      <c r="G114" s="345">
        <f t="shared" si="135"/>
        <v>0</v>
      </c>
      <c r="H114" s="339">
        <f t="shared" si="136"/>
        <v>0</v>
      </c>
      <c r="I114" s="345">
        <f t="shared" si="137"/>
        <v>1.2</v>
      </c>
      <c r="J114" s="339">
        <f t="shared" si="138"/>
        <v>0</v>
      </c>
      <c r="K114" s="339">
        <f t="shared" si="139"/>
        <v>0</v>
      </c>
      <c r="L114" s="339">
        <f t="shared" si="140"/>
        <v>0</v>
      </c>
      <c r="M114" s="224">
        <v>0</v>
      </c>
      <c r="N114" s="224">
        <v>0</v>
      </c>
      <c r="O114" s="224">
        <v>0</v>
      </c>
      <c r="P114" s="224">
        <v>0</v>
      </c>
      <c r="Q114" s="224">
        <v>0</v>
      </c>
      <c r="R114" s="224">
        <v>0</v>
      </c>
      <c r="S114" s="224">
        <v>0</v>
      </c>
      <c r="T114" s="224">
        <v>0</v>
      </c>
      <c r="U114" s="224">
        <v>0</v>
      </c>
      <c r="V114" s="224">
        <v>0</v>
      </c>
      <c r="W114" s="224">
        <v>0</v>
      </c>
      <c r="X114" s="224">
        <v>0</v>
      </c>
      <c r="Y114" s="224">
        <v>0</v>
      </c>
      <c r="Z114" s="224">
        <v>0</v>
      </c>
      <c r="AA114" s="224">
        <v>0</v>
      </c>
      <c r="AB114" s="224">
        <v>0</v>
      </c>
      <c r="AC114" s="554">
        <v>0</v>
      </c>
      <c r="AD114" s="550">
        <f>D114</f>
        <v>10.09198572</v>
      </c>
      <c r="AE114" s="554">
        <v>0</v>
      </c>
      <c r="AF114" s="554">
        <v>0</v>
      </c>
      <c r="AG114" s="554">
        <v>1.2</v>
      </c>
      <c r="AH114" s="554">
        <v>0</v>
      </c>
      <c r="AI114" s="554">
        <v>0</v>
      </c>
      <c r="AJ114" s="554">
        <v>0</v>
      </c>
      <c r="AK114" s="224">
        <v>0</v>
      </c>
      <c r="AL114" s="224">
        <v>0</v>
      </c>
      <c r="AM114" s="224">
        <v>0</v>
      </c>
      <c r="AN114" s="224">
        <v>0</v>
      </c>
      <c r="AO114" s="224">
        <v>0</v>
      </c>
      <c r="AP114" s="224">
        <v>0</v>
      </c>
      <c r="AQ114" s="224">
        <v>0</v>
      </c>
      <c r="AR114" s="224">
        <v>0</v>
      </c>
      <c r="AS114" s="339">
        <f t="shared" si="141"/>
        <v>0</v>
      </c>
      <c r="AT114" s="339">
        <f t="shared" si="142"/>
        <v>0</v>
      </c>
      <c r="AU114" s="339">
        <f t="shared" si="143"/>
        <v>0</v>
      </c>
      <c r="AV114" s="339">
        <f t="shared" si="144"/>
        <v>0</v>
      </c>
      <c r="AW114" s="339">
        <f t="shared" si="145"/>
        <v>0</v>
      </c>
      <c r="AX114" s="339">
        <f t="shared" si="146"/>
        <v>0</v>
      </c>
      <c r="AY114" s="339">
        <f t="shared" si="147"/>
        <v>0</v>
      </c>
      <c r="AZ114" s="339">
        <f t="shared" si="148"/>
        <v>0</v>
      </c>
      <c r="BA114" s="224">
        <v>0</v>
      </c>
      <c r="BB114" s="224">
        <v>0</v>
      </c>
      <c r="BC114" s="224">
        <v>0</v>
      </c>
      <c r="BD114" s="224">
        <v>0</v>
      </c>
      <c r="BE114" s="224">
        <v>0</v>
      </c>
      <c r="BF114" s="224">
        <v>0</v>
      </c>
      <c r="BG114" s="224">
        <v>0</v>
      </c>
      <c r="BH114" s="224">
        <v>0</v>
      </c>
      <c r="BI114" s="224">
        <v>0</v>
      </c>
      <c r="BJ114" s="224">
        <v>0</v>
      </c>
      <c r="BK114" s="224">
        <v>0</v>
      </c>
      <c r="BL114" s="224">
        <v>0</v>
      </c>
      <c r="BM114" s="224">
        <v>0</v>
      </c>
      <c r="BN114" s="224">
        <v>0</v>
      </c>
      <c r="BO114" s="224">
        <v>0</v>
      </c>
      <c r="BP114" s="224">
        <v>0</v>
      </c>
      <c r="BQ114" s="554">
        <v>0</v>
      </c>
      <c r="BR114" s="554">
        <v>0</v>
      </c>
      <c r="BS114" s="554">
        <v>0</v>
      </c>
      <c r="BT114" s="554">
        <v>0</v>
      </c>
      <c r="BU114" s="554">
        <v>0</v>
      </c>
      <c r="BV114" s="554">
        <v>0</v>
      </c>
      <c r="BW114" s="554">
        <v>0</v>
      </c>
      <c r="BX114" s="554">
        <v>0</v>
      </c>
      <c r="BY114" s="224">
        <v>0</v>
      </c>
      <c r="BZ114" s="224">
        <v>0</v>
      </c>
      <c r="CA114" s="224">
        <v>0</v>
      </c>
      <c r="CB114" s="224">
        <v>0</v>
      </c>
      <c r="CC114" s="224">
        <v>0</v>
      </c>
      <c r="CD114" s="224">
        <v>0</v>
      </c>
      <c r="CE114" s="224">
        <v>0</v>
      </c>
      <c r="CF114" s="224">
        <v>0</v>
      </c>
      <c r="CG114" s="121">
        <v>0</v>
      </c>
      <c r="CH114" s="58">
        <v>0</v>
      </c>
      <c r="CI114" s="121">
        <v>0</v>
      </c>
      <c r="CJ114" s="58">
        <v>0</v>
      </c>
      <c r="CK114" s="152" t="s">
        <v>298</v>
      </c>
    </row>
    <row r="115" spans="1:89" ht="39" x14ac:dyDescent="0.25">
      <c r="A115" s="258" t="s">
        <v>236</v>
      </c>
      <c r="B115" s="57" t="s">
        <v>1084</v>
      </c>
      <c r="C115" s="195" t="s">
        <v>1085</v>
      </c>
      <c r="D115" s="133">
        <v>9.9285067000000016</v>
      </c>
      <c r="E115" s="339">
        <f t="shared" si="133"/>
        <v>0</v>
      </c>
      <c r="F115" s="339">
        <f t="shared" si="134"/>
        <v>0</v>
      </c>
      <c r="G115" s="339">
        <f t="shared" si="135"/>
        <v>0</v>
      </c>
      <c r="H115" s="339">
        <f t="shared" si="136"/>
        <v>0</v>
      </c>
      <c r="I115" s="339">
        <f t="shared" si="137"/>
        <v>0</v>
      </c>
      <c r="J115" s="339">
        <f t="shared" si="138"/>
        <v>0</v>
      </c>
      <c r="K115" s="339">
        <f t="shared" si="139"/>
        <v>0</v>
      </c>
      <c r="L115" s="339">
        <f t="shared" si="140"/>
        <v>0</v>
      </c>
      <c r="M115" s="224">
        <v>0</v>
      </c>
      <c r="N115" s="224">
        <v>0</v>
      </c>
      <c r="O115" s="224">
        <v>0</v>
      </c>
      <c r="P115" s="224">
        <v>0</v>
      </c>
      <c r="Q115" s="224">
        <v>0</v>
      </c>
      <c r="R115" s="224">
        <v>0</v>
      </c>
      <c r="S115" s="224">
        <v>0</v>
      </c>
      <c r="T115" s="224">
        <v>0</v>
      </c>
      <c r="U115" s="224">
        <v>0</v>
      </c>
      <c r="V115" s="224">
        <v>0</v>
      </c>
      <c r="W115" s="224">
        <v>0</v>
      </c>
      <c r="X115" s="224">
        <v>0</v>
      </c>
      <c r="Y115" s="224">
        <v>0</v>
      </c>
      <c r="Z115" s="224">
        <v>0</v>
      </c>
      <c r="AA115" s="224">
        <v>0</v>
      </c>
      <c r="AB115" s="224">
        <v>0</v>
      </c>
      <c r="AC115" s="224">
        <v>0</v>
      </c>
      <c r="AD115" s="224">
        <v>0</v>
      </c>
      <c r="AE115" s="224">
        <v>0</v>
      </c>
      <c r="AF115" s="224">
        <v>0</v>
      </c>
      <c r="AG115" s="224">
        <v>0</v>
      </c>
      <c r="AH115" s="224">
        <v>0</v>
      </c>
      <c r="AI115" s="224">
        <v>0</v>
      </c>
      <c r="AJ115" s="224">
        <v>0</v>
      </c>
      <c r="AK115" s="224">
        <v>0</v>
      </c>
      <c r="AL115" s="224">
        <v>0</v>
      </c>
      <c r="AM115" s="224">
        <v>0</v>
      </c>
      <c r="AN115" s="224">
        <v>0</v>
      </c>
      <c r="AO115" s="224">
        <v>0</v>
      </c>
      <c r="AP115" s="224">
        <v>0</v>
      </c>
      <c r="AQ115" s="224">
        <v>0</v>
      </c>
      <c r="AR115" s="224">
        <v>0</v>
      </c>
      <c r="AS115" s="339">
        <f t="shared" si="141"/>
        <v>0</v>
      </c>
      <c r="AT115" s="339">
        <f t="shared" si="142"/>
        <v>0</v>
      </c>
      <c r="AU115" s="339">
        <f t="shared" si="143"/>
        <v>0</v>
      </c>
      <c r="AV115" s="339">
        <f t="shared" si="144"/>
        <v>0</v>
      </c>
      <c r="AW115" s="339">
        <f t="shared" si="145"/>
        <v>0</v>
      </c>
      <c r="AX115" s="339">
        <f t="shared" si="146"/>
        <v>0</v>
      </c>
      <c r="AY115" s="339">
        <f t="shared" si="147"/>
        <v>0</v>
      </c>
      <c r="AZ115" s="339">
        <f t="shared" si="148"/>
        <v>0</v>
      </c>
      <c r="BA115" s="224">
        <v>0</v>
      </c>
      <c r="BB115" s="224">
        <v>0</v>
      </c>
      <c r="BC115" s="224">
        <v>0</v>
      </c>
      <c r="BD115" s="224">
        <v>0</v>
      </c>
      <c r="BE115" s="224">
        <v>0</v>
      </c>
      <c r="BF115" s="224">
        <v>0</v>
      </c>
      <c r="BG115" s="224">
        <v>0</v>
      </c>
      <c r="BH115" s="224">
        <v>0</v>
      </c>
      <c r="BI115" s="224">
        <v>0</v>
      </c>
      <c r="BJ115" s="224">
        <v>0</v>
      </c>
      <c r="BK115" s="224">
        <v>0</v>
      </c>
      <c r="BL115" s="224">
        <v>0</v>
      </c>
      <c r="BM115" s="224">
        <v>0</v>
      </c>
      <c r="BN115" s="224">
        <v>0</v>
      </c>
      <c r="BO115" s="224">
        <v>0</v>
      </c>
      <c r="BP115" s="224">
        <v>0</v>
      </c>
      <c r="BQ115" s="224">
        <v>0</v>
      </c>
      <c r="BR115" s="224">
        <v>0</v>
      </c>
      <c r="BS115" s="224">
        <v>0</v>
      </c>
      <c r="BT115" s="224">
        <v>0</v>
      </c>
      <c r="BU115" s="224">
        <v>0</v>
      </c>
      <c r="BV115" s="224">
        <v>0</v>
      </c>
      <c r="BW115" s="224">
        <v>0</v>
      </c>
      <c r="BX115" s="224">
        <v>0</v>
      </c>
      <c r="BY115" s="224">
        <v>0</v>
      </c>
      <c r="BZ115" s="224">
        <v>0</v>
      </c>
      <c r="CA115" s="224">
        <v>0</v>
      </c>
      <c r="CB115" s="224">
        <v>0</v>
      </c>
      <c r="CC115" s="224">
        <v>0</v>
      </c>
      <c r="CD115" s="224">
        <v>0</v>
      </c>
      <c r="CE115" s="224">
        <v>0</v>
      </c>
      <c r="CF115" s="224">
        <v>0</v>
      </c>
      <c r="CG115" s="121">
        <v>0</v>
      </c>
      <c r="CH115" s="58">
        <v>0</v>
      </c>
      <c r="CI115" s="121">
        <v>0</v>
      </c>
      <c r="CJ115" s="58">
        <v>0</v>
      </c>
      <c r="CK115" s="152" t="s">
        <v>298</v>
      </c>
    </row>
    <row r="116" spans="1:89" ht="26.25" x14ac:dyDescent="0.25">
      <c r="A116" s="258" t="s">
        <v>236</v>
      </c>
      <c r="B116" s="57" t="s">
        <v>1086</v>
      </c>
      <c r="C116" s="195" t="s">
        <v>1087</v>
      </c>
      <c r="D116" s="133">
        <v>10.034747979999999</v>
      </c>
      <c r="E116" s="339">
        <f t="shared" si="133"/>
        <v>0</v>
      </c>
      <c r="F116" s="339">
        <f t="shared" si="134"/>
        <v>0</v>
      </c>
      <c r="G116" s="339">
        <f t="shared" si="135"/>
        <v>0</v>
      </c>
      <c r="H116" s="339">
        <f t="shared" si="136"/>
        <v>0</v>
      </c>
      <c r="I116" s="339">
        <f t="shared" si="137"/>
        <v>0</v>
      </c>
      <c r="J116" s="339">
        <f t="shared" si="138"/>
        <v>0</v>
      </c>
      <c r="K116" s="339">
        <f t="shared" si="139"/>
        <v>0</v>
      </c>
      <c r="L116" s="339">
        <f t="shared" si="140"/>
        <v>0</v>
      </c>
      <c r="M116" s="224">
        <v>0</v>
      </c>
      <c r="N116" s="224">
        <v>0</v>
      </c>
      <c r="O116" s="224">
        <v>0</v>
      </c>
      <c r="P116" s="224">
        <v>0</v>
      </c>
      <c r="Q116" s="224">
        <v>0</v>
      </c>
      <c r="R116" s="224">
        <v>0</v>
      </c>
      <c r="S116" s="224">
        <v>0</v>
      </c>
      <c r="T116" s="224">
        <v>0</v>
      </c>
      <c r="U116" s="224">
        <v>0</v>
      </c>
      <c r="V116" s="224">
        <v>0</v>
      </c>
      <c r="W116" s="224">
        <v>0</v>
      </c>
      <c r="X116" s="224">
        <v>0</v>
      </c>
      <c r="Y116" s="224">
        <v>0</v>
      </c>
      <c r="Z116" s="224">
        <v>0</v>
      </c>
      <c r="AA116" s="224">
        <v>0</v>
      </c>
      <c r="AB116" s="224">
        <v>0</v>
      </c>
      <c r="AC116" s="224">
        <v>0</v>
      </c>
      <c r="AD116" s="224">
        <v>0</v>
      </c>
      <c r="AE116" s="224">
        <v>0</v>
      </c>
      <c r="AF116" s="224">
        <v>0</v>
      </c>
      <c r="AG116" s="224">
        <v>0</v>
      </c>
      <c r="AH116" s="224">
        <v>0</v>
      </c>
      <c r="AI116" s="224">
        <v>0</v>
      </c>
      <c r="AJ116" s="224">
        <v>0</v>
      </c>
      <c r="AK116" s="224">
        <v>0</v>
      </c>
      <c r="AL116" s="224">
        <v>0</v>
      </c>
      <c r="AM116" s="224">
        <v>0</v>
      </c>
      <c r="AN116" s="224">
        <v>0</v>
      </c>
      <c r="AO116" s="224">
        <v>0</v>
      </c>
      <c r="AP116" s="224">
        <v>0</v>
      </c>
      <c r="AQ116" s="224">
        <v>0</v>
      </c>
      <c r="AR116" s="224">
        <v>0</v>
      </c>
      <c r="AS116" s="339">
        <f t="shared" si="141"/>
        <v>0</v>
      </c>
      <c r="AT116" s="339">
        <f t="shared" si="142"/>
        <v>0</v>
      </c>
      <c r="AU116" s="339">
        <f t="shared" si="143"/>
        <v>0</v>
      </c>
      <c r="AV116" s="339">
        <f t="shared" si="144"/>
        <v>0</v>
      </c>
      <c r="AW116" s="339">
        <f t="shared" si="145"/>
        <v>0</v>
      </c>
      <c r="AX116" s="339">
        <f t="shared" si="146"/>
        <v>0</v>
      </c>
      <c r="AY116" s="339">
        <f t="shared" si="147"/>
        <v>0</v>
      </c>
      <c r="AZ116" s="339">
        <f t="shared" si="148"/>
        <v>0</v>
      </c>
      <c r="BA116" s="224">
        <v>0</v>
      </c>
      <c r="BB116" s="224">
        <v>0</v>
      </c>
      <c r="BC116" s="224">
        <v>0</v>
      </c>
      <c r="BD116" s="224">
        <v>0</v>
      </c>
      <c r="BE116" s="224">
        <v>0</v>
      </c>
      <c r="BF116" s="224">
        <v>0</v>
      </c>
      <c r="BG116" s="224">
        <v>0</v>
      </c>
      <c r="BH116" s="224">
        <v>0</v>
      </c>
      <c r="BI116" s="224">
        <v>0</v>
      </c>
      <c r="BJ116" s="224">
        <v>0</v>
      </c>
      <c r="BK116" s="224">
        <v>0</v>
      </c>
      <c r="BL116" s="224">
        <v>0</v>
      </c>
      <c r="BM116" s="224">
        <v>0</v>
      </c>
      <c r="BN116" s="224">
        <v>0</v>
      </c>
      <c r="BO116" s="224">
        <v>0</v>
      </c>
      <c r="BP116" s="224">
        <v>0</v>
      </c>
      <c r="BQ116" s="224">
        <v>0</v>
      </c>
      <c r="BR116" s="224">
        <v>0</v>
      </c>
      <c r="BS116" s="224">
        <v>0</v>
      </c>
      <c r="BT116" s="224">
        <v>0</v>
      </c>
      <c r="BU116" s="224">
        <v>0</v>
      </c>
      <c r="BV116" s="224">
        <v>0</v>
      </c>
      <c r="BW116" s="224">
        <v>0</v>
      </c>
      <c r="BX116" s="224">
        <v>0</v>
      </c>
      <c r="BY116" s="224">
        <v>0</v>
      </c>
      <c r="BZ116" s="224">
        <v>0</v>
      </c>
      <c r="CA116" s="224">
        <v>0</v>
      </c>
      <c r="CB116" s="224">
        <v>0</v>
      </c>
      <c r="CC116" s="224">
        <v>0</v>
      </c>
      <c r="CD116" s="224">
        <v>0</v>
      </c>
      <c r="CE116" s="224">
        <v>0</v>
      </c>
      <c r="CF116" s="224">
        <v>0</v>
      </c>
      <c r="CG116" s="121">
        <v>0</v>
      </c>
      <c r="CH116" s="58">
        <v>0</v>
      </c>
      <c r="CI116" s="121">
        <v>0</v>
      </c>
      <c r="CJ116" s="58">
        <v>0</v>
      </c>
      <c r="CK116" s="152" t="s">
        <v>298</v>
      </c>
    </row>
    <row r="117" spans="1:89" ht="26.25" x14ac:dyDescent="0.25">
      <c r="A117" s="543" t="s">
        <v>236</v>
      </c>
      <c r="B117" s="57" t="s">
        <v>1088</v>
      </c>
      <c r="C117" s="195" t="s">
        <v>1089</v>
      </c>
      <c r="D117" s="133">
        <v>10.00686303</v>
      </c>
      <c r="E117" s="339">
        <f t="shared" ref="E117:E118" si="150">M117+U117+AC117+AK117</f>
        <v>0</v>
      </c>
      <c r="F117" s="339">
        <f t="shared" ref="F117:F118" si="151">N117+V117+AD117+AL117</f>
        <v>0</v>
      </c>
      <c r="G117" s="339">
        <f t="shared" ref="G117:G118" si="152">O117+W117+AE117+AM117</f>
        <v>0</v>
      </c>
      <c r="H117" s="339">
        <f t="shared" ref="H117:H118" si="153">P117+X117+AF117+AN117</f>
        <v>0</v>
      </c>
      <c r="I117" s="339">
        <f t="shared" ref="I117:I118" si="154">Q117+Y117+AG117+AO117</f>
        <v>0</v>
      </c>
      <c r="J117" s="339">
        <f t="shared" ref="J117:J118" si="155">R117+Z117+AH117+AP117</f>
        <v>0</v>
      </c>
      <c r="K117" s="339">
        <f t="shared" ref="K117:K118" si="156">S117+AA117+AI117+AQ117</f>
        <v>0</v>
      </c>
      <c r="L117" s="339">
        <f t="shared" ref="L117:L118" si="157">T117+AB117+AJ117+AR117</f>
        <v>0</v>
      </c>
      <c r="M117" s="544">
        <v>0</v>
      </c>
      <c r="N117" s="544">
        <v>0</v>
      </c>
      <c r="O117" s="544">
        <v>0</v>
      </c>
      <c r="P117" s="544">
        <v>0</v>
      </c>
      <c r="Q117" s="544">
        <v>0</v>
      </c>
      <c r="R117" s="544">
        <v>0</v>
      </c>
      <c r="S117" s="544">
        <v>0</v>
      </c>
      <c r="T117" s="544">
        <v>0</v>
      </c>
      <c r="U117" s="544">
        <v>0</v>
      </c>
      <c r="V117" s="544">
        <v>0</v>
      </c>
      <c r="W117" s="544">
        <v>0</v>
      </c>
      <c r="X117" s="544">
        <v>0</v>
      </c>
      <c r="Y117" s="544">
        <v>0</v>
      </c>
      <c r="Z117" s="544">
        <v>0</v>
      </c>
      <c r="AA117" s="544">
        <v>0</v>
      </c>
      <c r="AB117" s="544">
        <v>0</v>
      </c>
      <c r="AC117" s="544">
        <v>0</v>
      </c>
      <c r="AD117" s="544">
        <v>0</v>
      </c>
      <c r="AE117" s="544">
        <v>0</v>
      </c>
      <c r="AF117" s="544">
        <v>0</v>
      </c>
      <c r="AG117" s="544">
        <v>0</v>
      </c>
      <c r="AH117" s="544">
        <v>0</v>
      </c>
      <c r="AI117" s="544">
        <v>0</v>
      </c>
      <c r="AJ117" s="544">
        <v>0</v>
      </c>
      <c r="AK117" s="544">
        <v>0</v>
      </c>
      <c r="AL117" s="544">
        <v>0</v>
      </c>
      <c r="AM117" s="544">
        <v>0</v>
      </c>
      <c r="AN117" s="544">
        <v>0</v>
      </c>
      <c r="AO117" s="544">
        <v>0</v>
      </c>
      <c r="AP117" s="544">
        <v>0</v>
      </c>
      <c r="AQ117" s="544">
        <v>0</v>
      </c>
      <c r="AR117" s="544">
        <v>0</v>
      </c>
      <c r="AS117" s="339">
        <f t="shared" ref="AS117:AS118" si="158">BA117+BI117+BQ117+BY117</f>
        <v>0</v>
      </c>
      <c r="AT117" s="339">
        <f t="shared" ref="AT117:AT118" si="159">BB117+BJ117+BR117+BZ117</f>
        <v>0</v>
      </c>
      <c r="AU117" s="339">
        <f t="shared" ref="AU117:AU118" si="160">BC117+BK117+BS117+CA117</f>
        <v>0</v>
      </c>
      <c r="AV117" s="339">
        <f t="shared" ref="AV117:AV118" si="161">BD117+BL117+BT117+CB117</f>
        <v>0</v>
      </c>
      <c r="AW117" s="339">
        <f t="shared" ref="AW117:AW118" si="162">BE117+BM117+BU117+CC117</f>
        <v>0</v>
      </c>
      <c r="AX117" s="339">
        <f t="shared" ref="AX117:AX118" si="163">BF117+BN117+BV117+CD117</f>
        <v>0</v>
      </c>
      <c r="AY117" s="339">
        <f t="shared" ref="AY117:AY118" si="164">BG117+BO117+BW117+CE117</f>
        <v>0</v>
      </c>
      <c r="AZ117" s="339">
        <f>BH117+BP117+BX117+CF117</f>
        <v>0</v>
      </c>
      <c r="BA117" s="544">
        <v>0</v>
      </c>
      <c r="BB117" s="544">
        <v>0</v>
      </c>
      <c r="BC117" s="544">
        <v>0</v>
      </c>
      <c r="BD117" s="544">
        <v>0</v>
      </c>
      <c r="BE117" s="544">
        <v>0</v>
      </c>
      <c r="BF117" s="544">
        <v>0</v>
      </c>
      <c r="BG117" s="544">
        <v>0</v>
      </c>
      <c r="BH117" s="544">
        <v>0</v>
      </c>
      <c r="BI117" s="544">
        <v>0</v>
      </c>
      <c r="BJ117" s="544">
        <v>0</v>
      </c>
      <c r="BK117" s="544">
        <v>0</v>
      </c>
      <c r="BL117" s="544">
        <v>0</v>
      </c>
      <c r="BM117" s="544">
        <v>0</v>
      </c>
      <c r="BN117" s="544">
        <v>0</v>
      </c>
      <c r="BO117" s="544">
        <v>0</v>
      </c>
      <c r="BP117" s="544">
        <v>0</v>
      </c>
      <c r="BQ117" s="544">
        <v>0</v>
      </c>
      <c r="BR117" s="544">
        <v>0</v>
      </c>
      <c r="BS117" s="544">
        <v>0</v>
      </c>
      <c r="BT117" s="544">
        <v>0</v>
      </c>
      <c r="BU117" s="544">
        <v>0</v>
      </c>
      <c r="BV117" s="544">
        <v>0</v>
      </c>
      <c r="BW117" s="544">
        <v>0</v>
      </c>
      <c r="BX117" s="544">
        <v>0</v>
      </c>
      <c r="BY117" s="544">
        <v>0</v>
      </c>
      <c r="BZ117" s="544">
        <v>0</v>
      </c>
      <c r="CA117" s="544">
        <v>0</v>
      </c>
      <c r="CB117" s="544">
        <v>0</v>
      </c>
      <c r="CC117" s="544">
        <v>0</v>
      </c>
      <c r="CD117" s="544">
        <v>0</v>
      </c>
      <c r="CE117" s="544">
        <v>0</v>
      </c>
      <c r="CF117" s="544">
        <v>0</v>
      </c>
      <c r="CG117" s="121">
        <v>0</v>
      </c>
      <c r="CH117" s="58">
        <v>0</v>
      </c>
      <c r="CI117" s="121">
        <v>0</v>
      </c>
      <c r="CJ117" s="58">
        <v>0</v>
      </c>
      <c r="CK117" s="152" t="s">
        <v>298</v>
      </c>
    </row>
    <row r="118" spans="1:89" ht="39" x14ac:dyDescent="0.25">
      <c r="A118" s="543" t="s">
        <v>236</v>
      </c>
      <c r="B118" s="57" t="s">
        <v>1100</v>
      </c>
      <c r="C118" s="195" t="s">
        <v>1098</v>
      </c>
      <c r="D118" s="133">
        <v>8.5529611999999986</v>
      </c>
      <c r="E118" s="339">
        <f t="shared" si="150"/>
        <v>0</v>
      </c>
      <c r="F118" s="339">
        <f t="shared" si="151"/>
        <v>0</v>
      </c>
      <c r="G118" s="339">
        <f t="shared" si="152"/>
        <v>0</v>
      </c>
      <c r="H118" s="339">
        <f t="shared" si="153"/>
        <v>0</v>
      </c>
      <c r="I118" s="339">
        <f t="shared" si="154"/>
        <v>0</v>
      </c>
      <c r="J118" s="339">
        <f t="shared" si="155"/>
        <v>0</v>
      </c>
      <c r="K118" s="339">
        <f t="shared" si="156"/>
        <v>0</v>
      </c>
      <c r="L118" s="339">
        <f t="shared" si="157"/>
        <v>0</v>
      </c>
      <c r="M118" s="544">
        <v>0</v>
      </c>
      <c r="N118" s="544">
        <v>0</v>
      </c>
      <c r="O118" s="544">
        <v>0</v>
      </c>
      <c r="P118" s="544">
        <v>0</v>
      </c>
      <c r="Q118" s="544">
        <v>0</v>
      </c>
      <c r="R118" s="544">
        <v>0</v>
      </c>
      <c r="S118" s="544">
        <v>0</v>
      </c>
      <c r="T118" s="544">
        <v>0</v>
      </c>
      <c r="U118" s="544">
        <v>0</v>
      </c>
      <c r="V118" s="544">
        <v>0</v>
      </c>
      <c r="W118" s="544">
        <v>0</v>
      </c>
      <c r="X118" s="544">
        <v>0</v>
      </c>
      <c r="Y118" s="544">
        <v>0</v>
      </c>
      <c r="Z118" s="544">
        <v>0</v>
      </c>
      <c r="AA118" s="544">
        <v>0</v>
      </c>
      <c r="AB118" s="544">
        <v>0</v>
      </c>
      <c r="AC118" s="544">
        <v>0</v>
      </c>
      <c r="AD118" s="544">
        <v>0</v>
      </c>
      <c r="AE118" s="544">
        <v>0</v>
      </c>
      <c r="AF118" s="544">
        <v>0</v>
      </c>
      <c r="AG118" s="544">
        <v>0</v>
      </c>
      <c r="AH118" s="544">
        <v>0</v>
      </c>
      <c r="AI118" s="544">
        <v>0</v>
      </c>
      <c r="AJ118" s="544">
        <v>0</v>
      </c>
      <c r="AK118" s="544">
        <v>0</v>
      </c>
      <c r="AL118" s="544">
        <v>0</v>
      </c>
      <c r="AM118" s="544">
        <v>0</v>
      </c>
      <c r="AN118" s="544">
        <v>0</v>
      </c>
      <c r="AO118" s="544">
        <v>0</v>
      </c>
      <c r="AP118" s="544">
        <v>0</v>
      </c>
      <c r="AQ118" s="544">
        <v>0</v>
      </c>
      <c r="AR118" s="544">
        <v>0</v>
      </c>
      <c r="AS118" s="339">
        <f t="shared" si="158"/>
        <v>0</v>
      </c>
      <c r="AT118" s="339">
        <f t="shared" si="159"/>
        <v>0</v>
      </c>
      <c r="AU118" s="339">
        <f t="shared" si="160"/>
        <v>0</v>
      </c>
      <c r="AV118" s="339">
        <f t="shared" si="161"/>
        <v>0</v>
      </c>
      <c r="AW118" s="339">
        <f t="shared" si="162"/>
        <v>0</v>
      </c>
      <c r="AX118" s="339">
        <f t="shared" si="163"/>
        <v>0</v>
      </c>
      <c r="AY118" s="339">
        <f t="shared" si="164"/>
        <v>0</v>
      </c>
      <c r="AZ118" s="339">
        <f>BH118+BP118+BX118+CF118</f>
        <v>0</v>
      </c>
      <c r="BA118" s="544">
        <v>0</v>
      </c>
      <c r="BB118" s="544">
        <v>0</v>
      </c>
      <c r="BC118" s="544">
        <v>0</v>
      </c>
      <c r="BD118" s="544">
        <v>0</v>
      </c>
      <c r="BE118" s="544">
        <v>0</v>
      </c>
      <c r="BF118" s="544">
        <v>0</v>
      </c>
      <c r="BG118" s="544">
        <v>0</v>
      </c>
      <c r="BH118" s="544">
        <v>0</v>
      </c>
      <c r="BI118" s="544">
        <v>0</v>
      </c>
      <c r="BJ118" s="544">
        <v>0</v>
      </c>
      <c r="BK118" s="544">
        <v>0</v>
      </c>
      <c r="BL118" s="544">
        <v>0</v>
      </c>
      <c r="BM118" s="544">
        <v>0</v>
      </c>
      <c r="BN118" s="544">
        <v>0</v>
      </c>
      <c r="BO118" s="544">
        <v>0</v>
      </c>
      <c r="BP118" s="544">
        <v>0</v>
      </c>
      <c r="BQ118" s="544">
        <v>0</v>
      </c>
      <c r="BR118" s="544">
        <v>0</v>
      </c>
      <c r="BS118" s="544">
        <v>0</v>
      </c>
      <c r="BT118" s="544">
        <v>0</v>
      </c>
      <c r="BU118" s="544">
        <v>0</v>
      </c>
      <c r="BV118" s="544">
        <v>0</v>
      </c>
      <c r="BW118" s="544">
        <v>0</v>
      </c>
      <c r="BX118" s="544">
        <v>0</v>
      </c>
      <c r="BY118" s="544">
        <v>0</v>
      </c>
      <c r="BZ118" s="544">
        <v>0</v>
      </c>
      <c r="CA118" s="544">
        <v>0</v>
      </c>
      <c r="CB118" s="544">
        <v>0</v>
      </c>
      <c r="CC118" s="544">
        <v>0</v>
      </c>
      <c r="CD118" s="544">
        <v>0</v>
      </c>
      <c r="CE118" s="544">
        <v>0</v>
      </c>
      <c r="CF118" s="544">
        <v>0</v>
      </c>
      <c r="CG118" s="121">
        <v>0</v>
      </c>
      <c r="CH118" s="58">
        <v>0</v>
      </c>
      <c r="CI118" s="121">
        <v>0</v>
      </c>
      <c r="CJ118" s="58">
        <v>0</v>
      </c>
      <c r="CK118" s="152" t="s">
        <v>298</v>
      </c>
    </row>
    <row r="119" spans="1:89" ht="39" x14ac:dyDescent="0.25">
      <c r="A119" s="214" t="s">
        <v>236</v>
      </c>
      <c r="B119" s="57" t="s">
        <v>1101</v>
      </c>
      <c r="C119" s="195" t="s">
        <v>1099</v>
      </c>
      <c r="D119" s="133">
        <v>8.5529611999999986</v>
      </c>
      <c r="E119" s="339">
        <f t="shared" si="133"/>
        <v>0</v>
      </c>
      <c r="F119" s="339">
        <f t="shared" si="134"/>
        <v>0</v>
      </c>
      <c r="G119" s="339">
        <f t="shared" si="135"/>
        <v>0</v>
      </c>
      <c r="H119" s="339">
        <f t="shared" si="136"/>
        <v>0</v>
      </c>
      <c r="I119" s="339">
        <f t="shared" si="137"/>
        <v>0</v>
      </c>
      <c r="J119" s="339">
        <f t="shared" si="138"/>
        <v>0</v>
      </c>
      <c r="K119" s="339">
        <f t="shared" si="139"/>
        <v>0</v>
      </c>
      <c r="L119" s="339">
        <f t="shared" si="140"/>
        <v>0</v>
      </c>
      <c r="M119" s="224">
        <v>0</v>
      </c>
      <c r="N119" s="224">
        <v>0</v>
      </c>
      <c r="O119" s="224">
        <v>0</v>
      </c>
      <c r="P119" s="224">
        <v>0</v>
      </c>
      <c r="Q119" s="224">
        <v>0</v>
      </c>
      <c r="R119" s="224">
        <v>0</v>
      </c>
      <c r="S119" s="224">
        <v>0</v>
      </c>
      <c r="T119" s="224">
        <v>0</v>
      </c>
      <c r="U119" s="224">
        <v>0</v>
      </c>
      <c r="V119" s="224">
        <v>0</v>
      </c>
      <c r="W119" s="224">
        <v>0</v>
      </c>
      <c r="X119" s="224">
        <v>0</v>
      </c>
      <c r="Y119" s="224">
        <v>0</v>
      </c>
      <c r="Z119" s="224">
        <v>0</v>
      </c>
      <c r="AA119" s="224">
        <v>0</v>
      </c>
      <c r="AB119" s="224">
        <v>0</v>
      </c>
      <c r="AC119" s="224">
        <v>0</v>
      </c>
      <c r="AD119" s="224">
        <v>0</v>
      </c>
      <c r="AE119" s="224">
        <v>0</v>
      </c>
      <c r="AF119" s="224">
        <v>0</v>
      </c>
      <c r="AG119" s="224">
        <v>0</v>
      </c>
      <c r="AH119" s="224">
        <v>0</v>
      </c>
      <c r="AI119" s="224">
        <v>0</v>
      </c>
      <c r="AJ119" s="224">
        <v>0</v>
      </c>
      <c r="AK119" s="224">
        <v>0</v>
      </c>
      <c r="AL119" s="224">
        <v>0</v>
      </c>
      <c r="AM119" s="224">
        <v>0</v>
      </c>
      <c r="AN119" s="224">
        <v>0</v>
      </c>
      <c r="AO119" s="224">
        <v>0</v>
      </c>
      <c r="AP119" s="224">
        <v>0</v>
      </c>
      <c r="AQ119" s="224">
        <v>0</v>
      </c>
      <c r="AR119" s="224">
        <v>0</v>
      </c>
      <c r="AS119" s="339">
        <f t="shared" si="141"/>
        <v>0</v>
      </c>
      <c r="AT119" s="339">
        <f t="shared" si="142"/>
        <v>0</v>
      </c>
      <c r="AU119" s="339">
        <f t="shared" si="143"/>
        <v>0</v>
      </c>
      <c r="AV119" s="339">
        <f t="shared" si="144"/>
        <v>0</v>
      </c>
      <c r="AW119" s="339">
        <f t="shared" si="145"/>
        <v>0</v>
      </c>
      <c r="AX119" s="339">
        <f t="shared" si="146"/>
        <v>0</v>
      </c>
      <c r="AY119" s="339">
        <f t="shared" si="147"/>
        <v>0</v>
      </c>
      <c r="AZ119" s="339">
        <f>BH119+BP119+BX119+CF119</f>
        <v>0</v>
      </c>
      <c r="BA119" s="224">
        <v>0</v>
      </c>
      <c r="BB119" s="224">
        <v>0</v>
      </c>
      <c r="BC119" s="224">
        <v>0</v>
      </c>
      <c r="BD119" s="224">
        <v>0</v>
      </c>
      <c r="BE119" s="224">
        <v>0</v>
      </c>
      <c r="BF119" s="224">
        <v>0</v>
      </c>
      <c r="BG119" s="224">
        <v>0</v>
      </c>
      <c r="BH119" s="224">
        <v>0</v>
      </c>
      <c r="BI119" s="224">
        <v>0</v>
      </c>
      <c r="BJ119" s="224">
        <v>0</v>
      </c>
      <c r="BK119" s="224">
        <v>0</v>
      </c>
      <c r="BL119" s="224">
        <v>0</v>
      </c>
      <c r="BM119" s="224">
        <v>0</v>
      </c>
      <c r="BN119" s="224">
        <v>0</v>
      </c>
      <c r="BO119" s="224">
        <v>0</v>
      </c>
      <c r="BP119" s="224">
        <v>0</v>
      </c>
      <c r="BQ119" s="224">
        <v>0</v>
      </c>
      <c r="BR119" s="224">
        <v>0</v>
      </c>
      <c r="BS119" s="224">
        <v>0</v>
      </c>
      <c r="BT119" s="224">
        <v>0</v>
      </c>
      <c r="BU119" s="224">
        <v>0</v>
      </c>
      <c r="BV119" s="224">
        <v>0</v>
      </c>
      <c r="BW119" s="224">
        <v>0</v>
      </c>
      <c r="BX119" s="224">
        <v>0</v>
      </c>
      <c r="BY119" s="224">
        <v>0</v>
      </c>
      <c r="BZ119" s="224">
        <v>0</v>
      </c>
      <c r="CA119" s="224">
        <v>0</v>
      </c>
      <c r="CB119" s="224">
        <v>0</v>
      </c>
      <c r="CC119" s="224">
        <v>0</v>
      </c>
      <c r="CD119" s="224">
        <v>0</v>
      </c>
      <c r="CE119" s="224">
        <v>0</v>
      </c>
      <c r="CF119" s="224">
        <v>0</v>
      </c>
      <c r="CG119" s="121">
        <v>0</v>
      </c>
      <c r="CH119" s="58">
        <v>0</v>
      </c>
      <c r="CI119" s="121">
        <v>0</v>
      </c>
      <c r="CJ119" s="58">
        <v>0</v>
      </c>
      <c r="CK119" s="152" t="s">
        <v>298</v>
      </c>
    </row>
    <row r="120" spans="1:89" ht="25.5" x14ac:dyDescent="0.25">
      <c r="A120" s="259" t="s">
        <v>238</v>
      </c>
      <c r="B120" s="249" t="s">
        <v>239</v>
      </c>
      <c r="C120" s="277" t="s">
        <v>183</v>
      </c>
      <c r="D120" s="59">
        <v>0</v>
      </c>
      <c r="E120" s="341">
        <v>0</v>
      </c>
      <c r="F120" s="341">
        <v>0</v>
      </c>
      <c r="G120" s="341">
        <v>0</v>
      </c>
      <c r="H120" s="341">
        <v>0</v>
      </c>
      <c r="I120" s="341">
        <v>0</v>
      </c>
      <c r="J120" s="341">
        <v>0</v>
      </c>
      <c r="K120" s="341">
        <v>0</v>
      </c>
      <c r="L120" s="341">
        <v>0</v>
      </c>
      <c r="M120" s="59">
        <v>0</v>
      </c>
      <c r="N120" s="59">
        <v>0</v>
      </c>
      <c r="O120" s="59">
        <v>0</v>
      </c>
      <c r="P120" s="59">
        <v>0</v>
      </c>
      <c r="Q120" s="59">
        <v>0</v>
      </c>
      <c r="R120" s="59">
        <v>0</v>
      </c>
      <c r="S120" s="59">
        <v>0</v>
      </c>
      <c r="T120" s="59">
        <v>0</v>
      </c>
      <c r="U120" s="59">
        <v>0</v>
      </c>
      <c r="V120" s="59">
        <v>0</v>
      </c>
      <c r="W120" s="59">
        <v>0</v>
      </c>
      <c r="X120" s="59">
        <v>0</v>
      </c>
      <c r="Y120" s="59">
        <v>0</v>
      </c>
      <c r="Z120" s="59">
        <v>0</v>
      </c>
      <c r="AA120" s="59">
        <v>0</v>
      </c>
      <c r="AB120" s="59">
        <v>0</v>
      </c>
      <c r="AC120" s="59">
        <v>0</v>
      </c>
      <c r="AD120" s="59">
        <v>0</v>
      </c>
      <c r="AE120" s="59">
        <v>0</v>
      </c>
      <c r="AF120" s="59">
        <v>0</v>
      </c>
      <c r="AG120" s="59">
        <v>0</v>
      </c>
      <c r="AH120" s="59">
        <v>0</v>
      </c>
      <c r="AI120" s="59">
        <v>0</v>
      </c>
      <c r="AJ120" s="59">
        <v>0</v>
      </c>
      <c r="AK120" s="59">
        <v>0</v>
      </c>
      <c r="AL120" s="59">
        <v>0</v>
      </c>
      <c r="AM120" s="59">
        <v>0</v>
      </c>
      <c r="AN120" s="59">
        <v>0</v>
      </c>
      <c r="AO120" s="59">
        <v>0</v>
      </c>
      <c r="AP120" s="59">
        <v>0</v>
      </c>
      <c r="AQ120" s="59">
        <v>0</v>
      </c>
      <c r="AR120" s="59">
        <v>0</v>
      </c>
      <c r="AS120" s="341">
        <v>0</v>
      </c>
      <c r="AT120" s="341">
        <v>0</v>
      </c>
      <c r="AU120" s="341">
        <v>0</v>
      </c>
      <c r="AV120" s="341">
        <v>0</v>
      </c>
      <c r="AW120" s="341">
        <v>0</v>
      </c>
      <c r="AX120" s="341">
        <v>0</v>
      </c>
      <c r="AY120" s="341">
        <v>0</v>
      </c>
      <c r="AZ120" s="341">
        <v>0</v>
      </c>
      <c r="BA120" s="59">
        <v>0</v>
      </c>
      <c r="BB120" s="59">
        <v>0</v>
      </c>
      <c r="BC120" s="59">
        <v>0</v>
      </c>
      <c r="BD120" s="59">
        <v>0</v>
      </c>
      <c r="BE120" s="59">
        <v>0</v>
      </c>
      <c r="BF120" s="59">
        <v>0</v>
      </c>
      <c r="BG120" s="59">
        <v>0</v>
      </c>
      <c r="BH120" s="59">
        <v>0</v>
      </c>
      <c r="BI120" s="59">
        <v>0</v>
      </c>
      <c r="BJ120" s="59">
        <v>0</v>
      </c>
      <c r="BK120" s="59">
        <v>0</v>
      </c>
      <c r="BL120" s="59">
        <v>0</v>
      </c>
      <c r="BM120" s="59">
        <v>0</v>
      </c>
      <c r="BN120" s="59">
        <v>0</v>
      </c>
      <c r="BO120" s="59">
        <v>0</v>
      </c>
      <c r="BP120" s="59">
        <v>0</v>
      </c>
      <c r="BQ120" s="59">
        <v>0</v>
      </c>
      <c r="BR120" s="59">
        <v>0</v>
      </c>
      <c r="BS120" s="59">
        <v>0</v>
      </c>
      <c r="BT120" s="59">
        <v>0</v>
      </c>
      <c r="BU120" s="59">
        <v>0</v>
      </c>
      <c r="BV120" s="59">
        <v>0</v>
      </c>
      <c r="BW120" s="59">
        <v>0</v>
      </c>
      <c r="BX120" s="59">
        <v>0</v>
      </c>
      <c r="BY120" s="59">
        <v>0</v>
      </c>
      <c r="BZ120" s="59">
        <v>0</v>
      </c>
      <c r="CA120" s="59">
        <v>0</v>
      </c>
      <c r="CB120" s="59">
        <v>0</v>
      </c>
      <c r="CC120" s="59">
        <v>0</v>
      </c>
      <c r="CD120" s="59">
        <v>0</v>
      </c>
      <c r="CE120" s="59">
        <v>0</v>
      </c>
      <c r="CF120" s="59">
        <v>0</v>
      </c>
      <c r="CG120" s="134">
        <v>0</v>
      </c>
      <c r="CH120" s="58">
        <v>0</v>
      </c>
      <c r="CI120" s="134">
        <v>0</v>
      </c>
      <c r="CJ120" s="58">
        <v>0</v>
      </c>
      <c r="CK120" s="151" t="s">
        <v>298</v>
      </c>
    </row>
    <row r="121" spans="1:89" ht="25.5" x14ac:dyDescent="0.25">
      <c r="A121" s="262" t="s">
        <v>240</v>
      </c>
      <c r="B121" s="249" t="s">
        <v>241</v>
      </c>
      <c r="C121" s="277" t="s">
        <v>183</v>
      </c>
      <c r="D121" s="59">
        <f>SUM(D122:D129)</f>
        <v>0</v>
      </c>
      <c r="E121" s="341">
        <v>0</v>
      </c>
      <c r="F121" s="341">
        <v>0</v>
      </c>
      <c r="G121" s="341">
        <v>0</v>
      </c>
      <c r="H121" s="341">
        <v>0</v>
      </c>
      <c r="I121" s="341">
        <v>0</v>
      </c>
      <c r="J121" s="341">
        <v>0</v>
      </c>
      <c r="K121" s="341">
        <v>0</v>
      </c>
      <c r="L121" s="341">
        <v>0</v>
      </c>
      <c r="M121" s="59">
        <v>0</v>
      </c>
      <c r="N121" s="59">
        <v>0</v>
      </c>
      <c r="O121" s="59">
        <v>0</v>
      </c>
      <c r="P121" s="59">
        <v>0</v>
      </c>
      <c r="Q121" s="59">
        <v>0</v>
      </c>
      <c r="R121" s="59">
        <v>0</v>
      </c>
      <c r="S121" s="59">
        <v>0</v>
      </c>
      <c r="T121" s="59">
        <v>0</v>
      </c>
      <c r="U121" s="59">
        <v>0</v>
      </c>
      <c r="V121" s="59">
        <v>0</v>
      </c>
      <c r="W121" s="59">
        <v>0</v>
      </c>
      <c r="X121" s="59">
        <v>0</v>
      </c>
      <c r="Y121" s="59">
        <v>0</v>
      </c>
      <c r="Z121" s="59">
        <v>0</v>
      </c>
      <c r="AA121" s="59">
        <v>0</v>
      </c>
      <c r="AB121" s="59">
        <v>0</v>
      </c>
      <c r="AC121" s="59">
        <v>0</v>
      </c>
      <c r="AD121" s="59">
        <v>0</v>
      </c>
      <c r="AE121" s="59">
        <v>0</v>
      </c>
      <c r="AF121" s="59">
        <v>0</v>
      </c>
      <c r="AG121" s="59">
        <v>0</v>
      </c>
      <c r="AH121" s="59">
        <v>0</v>
      </c>
      <c r="AI121" s="59">
        <v>0</v>
      </c>
      <c r="AJ121" s="59">
        <v>0</v>
      </c>
      <c r="AK121" s="59">
        <v>0</v>
      </c>
      <c r="AL121" s="59">
        <v>0</v>
      </c>
      <c r="AM121" s="59">
        <v>0</v>
      </c>
      <c r="AN121" s="59">
        <v>0</v>
      </c>
      <c r="AO121" s="59">
        <v>0</v>
      </c>
      <c r="AP121" s="59">
        <v>0</v>
      </c>
      <c r="AQ121" s="59">
        <v>0</v>
      </c>
      <c r="AR121" s="59">
        <v>0</v>
      </c>
      <c r="AS121" s="341">
        <v>0</v>
      </c>
      <c r="AT121" s="341">
        <v>0</v>
      </c>
      <c r="AU121" s="341">
        <v>0</v>
      </c>
      <c r="AV121" s="341">
        <v>0</v>
      </c>
      <c r="AW121" s="341">
        <v>0</v>
      </c>
      <c r="AX121" s="341">
        <v>0</v>
      </c>
      <c r="AY121" s="341">
        <v>0</v>
      </c>
      <c r="AZ121" s="341">
        <v>0</v>
      </c>
      <c r="BA121" s="59">
        <v>0</v>
      </c>
      <c r="BB121" s="59">
        <v>0</v>
      </c>
      <c r="BC121" s="59">
        <v>0</v>
      </c>
      <c r="BD121" s="59">
        <v>0</v>
      </c>
      <c r="BE121" s="59">
        <v>0</v>
      </c>
      <c r="BF121" s="59">
        <v>0</v>
      </c>
      <c r="BG121" s="59">
        <v>0</v>
      </c>
      <c r="BH121" s="59">
        <v>0</v>
      </c>
      <c r="BI121" s="59">
        <v>0</v>
      </c>
      <c r="BJ121" s="59">
        <v>0</v>
      </c>
      <c r="BK121" s="59">
        <v>0</v>
      </c>
      <c r="BL121" s="59">
        <v>0</v>
      </c>
      <c r="BM121" s="59">
        <v>0</v>
      </c>
      <c r="BN121" s="59">
        <v>0</v>
      </c>
      <c r="BO121" s="59">
        <v>0</v>
      </c>
      <c r="BP121" s="59">
        <v>0</v>
      </c>
      <c r="BQ121" s="59">
        <v>0</v>
      </c>
      <c r="BR121" s="59">
        <v>0</v>
      </c>
      <c r="BS121" s="59">
        <v>0</v>
      </c>
      <c r="BT121" s="59">
        <v>0</v>
      </c>
      <c r="BU121" s="59">
        <v>0</v>
      </c>
      <c r="BV121" s="59">
        <v>0</v>
      </c>
      <c r="BW121" s="59">
        <v>0</v>
      </c>
      <c r="BX121" s="59">
        <v>0</v>
      </c>
      <c r="BY121" s="59">
        <v>0</v>
      </c>
      <c r="BZ121" s="59">
        <v>0</v>
      </c>
      <c r="CA121" s="59">
        <v>0</v>
      </c>
      <c r="CB121" s="59">
        <v>0</v>
      </c>
      <c r="CC121" s="59">
        <v>0</v>
      </c>
      <c r="CD121" s="59">
        <v>0</v>
      </c>
      <c r="CE121" s="59">
        <v>0</v>
      </c>
      <c r="CF121" s="59">
        <v>0</v>
      </c>
      <c r="CG121" s="134">
        <v>0</v>
      </c>
      <c r="CH121" s="58">
        <v>0</v>
      </c>
      <c r="CI121" s="134">
        <v>0</v>
      </c>
      <c r="CJ121" s="58">
        <v>0</v>
      </c>
      <c r="CK121" s="151" t="s">
        <v>298</v>
      </c>
    </row>
    <row r="122" spans="1:89" s="239" customFormat="1" ht="25.5" x14ac:dyDescent="0.25">
      <c r="A122" s="252" t="s">
        <v>242</v>
      </c>
      <c r="B122" s="253" t="s">
        <v>243</v>
      </c>
      <c r="C122" s="296" t="s">
        <v>183</v>
      </c>
      <c r="D122" s="321">
        <v>0</v>
      </c>
      <c r="E122" s="342">
        <v>0</v>
      </c>
      <c r="F122" s="342">
        <v>0</v>
      </c>
      <c r="G122" s="342">
        <v>0</v>
      </c>
      <c r="H122" s="342">
        <v>0</v>
      </c>
      <c r="I122" s="342">
        <v>0</v>
      </c>
      <c r="J122" s="342">
        <v>0</v>
      </c>
      <c r="K122" s="342">
        <v>0</v>
      </c>
      <c r="L122" s="342">
        <v>0</v>
      </c>
      <c r="M122" s="321">
        <v>0</v>
      </c>
      <c r="N122" s="321">
        <v>0</v>
      </c>
      <c r="O122" s="321">
        <v>0</v>
      </c>
      <c r="P122" s="321">
        <v>0</v>
      </c>
      <c r="Q122" s="321">
        <v>0</v>
      </c>
      <c r="R122" s="321">
        <v>0</v>
      </c>
      <c r="S122" s="321">
        <v>0</v>
      </c>
      <c r="T122" s="321">
        <v>0</v>
      </c>
      <c r="U122" s="321">
        <v>0</v>
      </c>
      <c r="V122" s="321">
        <v>0</v>
      </c>
      <c r="W122" s="321">
        <v>0</v>
      </c>
      <c r="X122" s="321">
        <v>0</v>
      </c>
      <c r="Y122" s="321">
        <v>0</v>
      </c>
      <c r="Z122" s="321">
        <v>0</v>
      </c>
      <c r="AA122" s="321">
        <v>0</v>
      </c>
      <c r="AB122" s="321">
        <v>0</v>
      </c>
      <c r="AC122" s="321">
        <v>0</v>
      </c>
      <c r="AD122" s="321">
        <v>0</v>
      </c>
      <c r="AE122" s="321">
        <v>0</v>
      </c>
      <c r="AF122" s="321">
        <v>0</v>
      </c>
      <c r="AG122" s="321">
        <v>0</v>
      </c>
      <c r="AH122" s="321">
        <v>0</v>
      </c>
      <c r="AI122" s="321">
        <v>0</v>
      </c>
      <c r="AJ122" s="321">
        <v>0</v>
      </c>
      <c r="AK122" s="321">
        <v>0</v>
      </c>
      <c r="AL122" s="321">
        <v>0</v>
      </c>
      <c r="AM122" s="321">
        <v>0</v>
      </c>
      <c r="AN122" s="321">
        <v>0</v>
      </c>
      <c r="AO122" s="321">
        <v>0</v>
      </c>
      <c r="AP122" s="321">
        <v>0</v>
      </c>
      <c r="AQ122" s="321">
        <v>0</v>
      </c>
      <c r="AR122" s="321">
        <v>0</v>
      </c>
      <c r="AS122" s="342">
        <v>0</v>
      </c>
      <c r="AT122" s="342">
        <v>0</v>
      </c>
      <c r="AU122" s="342">
        <v>0</v>
      </c>
      <c r="AV122" s="342">
        <v>0</v>
      </c>
      <c r="AW122" s="342">
        <v>0</v>
      </c>
      <c r="AX122" s="342">
        <v>0</v>
      </c>
      <c r="AY122" s="342">
        <v>0</v>
      </c>
      <c r="AZ122" s="342">
        <v>0</v>
      </c>
      <c r="BA122" s="321">
        <v>0</v>
      </c>
      <c r="BB122" s="321">
        <v>0</v>
      </c>
      <c r="BC122" s="321">
        <v>0</v>
      </c>
      <c r="BD122" s="321">
        <v>0</v>
      </c>
      <c r="BE122" s="321">
        <v>0</v>
      </c>
      <c r="BF122" s="321">
        <v>0</v>
      </c>
      <c r="BG122" s="321">
        <v>0</v>
      </c>
      <c r="BH122" s="321">
        <v>0</v>
      </c>
      <c r="BI122" s="321">
        <v>0</v>
      </c>
      <c r="BJ122" s="321">
        <v>0</v>
      </c>
      <c r="BK122" s="321">
        <v>0</v>
      </c>
      <c r="BL122" s="321">
        <v>0</v>
      </c>
      <c r="BM122" s="321">
        <v>0</v>
      </c>
      <c r="BN122" s="321">
        <v>0</v>
      </c>
      <c r="BO122" s="321">
        <v>0</v>
      </c>
      <c r="BP122" s="321">
        <v>0</v>
      </c>
      <c r="BQ122" s="321">
        <v>0</v>
      </c>
      <c r="BR122" s="321">
        <v>0</v>
      </c>
      <c r="BS122" s="321">
        <v>0</v>
      </c>
      <c r="BT122" s="321">
        <v>0</v>
      </c>
      <c r="BU122" s="321">
        <v>0</v>
      </c>
      <c r="BV122" s="321">
        <v>0</v>
      </c>
      <c r="BW122" s="321">
        <v>0</v>
      </c>
      <c r="BX122" s="321">
        <v>0</v>
      </c>
      <c r="BY122" s="321">
        <v>0</v>
      </c>
      <c r="BZ122" s="321">
        <v>0</v>
      </c>
      <c r="CA122" s="321">
        <v>0</v>
      </c>
      <c r="CB122" s="321">
        <v>0</v>
      </c>
      <c r="CC122" s="321">
        <v>0</v>
      </c>
      <c r="CD122" s="321">
        <v>0</v>
      </c>
      <c r="CE122" s="321">
        <v>0</v>
      </c>
      <c r="CF122" s="321">
        <v>0</v>
      </c>
      <c r="CG122" s="248">
        <v>0</v>
      </c>
      <c r="CH122" s="237">
        <v>0</v>
      </c>
      <c r="CI122" s="248">
        <v>0</v>
      </c>
      <c r="CJ122" s="237">
        <v>0</v>
      </c>
      <c r="CK122" s="238" t="s">
        <v>298</v>
      </c>
    </row>
    <row r="123" spans="1:89" s="239" customFormat="1" ht="25.5" x14ac:dyDescent="0.25">
      <c r="A123" s="252" t="s">
        <v>244</v>
      </c>
      <c r="B123" s="253" t="s">
        <v>245</v>
      </c>
      <c r="C123" s="296" t="s">
        <v>183</v>
      </c>
      <c r="D123" s="321">
        <v>0</v>
      </c>
      <c r="E123" s="342">
        <v>0</v>
      </c>
      <c r="F123" s="342">
        <v>0</v>
      </c>
      <c r="G123" s="342">
        <v>0</v>
      </c>
      <c r="H123" s="342">
        <v>0</v>
      </c>
      <c r="I123" s="342">
        <v>0</v>
      </c>
      <c r="J123" s="342">
        <v>0</v>
      </c>
      <c r="K123" s="342">
        <v>0</v>
      </c>
      <c r="L123" s="342">
        <v>0</v>
      </c>
      <c r="M123" s="321">
        <v>0</v>
      </c>
      <c r="N123" s="321">
        <v>0</v>
      </c>
      <c r="O123" s="321">
        <v>0</v>
      </c>
      <c r="P123" s="321">
        <v>0</v>
      </c>
      <c r="Q123" s="321">
        <v>0</v>
      </c>
      <c r="R123" s="321">
        <v>0</v>
      </c>
      <c r="S123" s="321">
        <v>0</v>
      </c>
      <c r="T123" s="321">
        <v>0</v>
      </c>
      <c r="U123" s="321">
        <v>0</v>
      </c>
      <c r="V123" s="321">
        <v>0</v>
      </c>
      <c r="W123" s="321">
        <v>0</v>
      </c>
      <c r="X123" s="321">
        <v>0</v>
      </c>
      <c r="Y123" s="321">
        <v>0</v>
      </c>
      <c r="Z123" s="321">
        <v>0</v>
      </c>
      <c r="AA123" s="321">
        <v>0</v>
      </c>
      <c r="AB123" s="321">
        <v>0</v>
      </c>
      <c r="AC123" s="321">
        <v>0</v>
      </c>
      <c r="AD123" s="321">
        <v>0</v>
      </c>
      <c r="AE123" s="321">
        <v>0</v>
      </c>
      <c r="AF123" s="321">
        <v>0</v>
      </c>
      <c r="AG123" s="321">
        <v>0</v>
      </c>
      <c r="AH123" s="321">
        <v>0</v>
      </c>
      <c r="AI123" s="321">
        <v>0</v>
      </c>
      <c r="AJ123" s="321">
        <v>0</v>
      </c>
      <c r="AK123" s="321">
        <v>0</v>
      </c>
      <c r="AL123" s="321">
        <v>0</v>
      </c>
      <c r="AM123" s="321">
        <v>0</v>
      </c>
      <c r="AN123" s="321">
        <v>0</v>
      </c>
      <c r="AO123" s="321">
        <v>0</v>
      </c>
      <c r="AP123" s="321">
        <v>0</v>
      </c>
      <c r="AQ123" s="321">
        <v>0</v>
      </c>
      <c r="AR123" s="321">
        <v>0</v>
      </c>
      <c r="AS123" s="342">
        <v>0</v>
      </c>
      <c r="AT123" s="342">
        <v>0</v>
      </c>
      <c r="AU123" s="342">
        <v>0</v>
      </c>
      <c r="AV123" s="342">
        <v>0</v>
      </c>
      <c r="AW123" s="342">
        <v>0</v>
      </c>
      <c r="AX123" s="342">
        <v>0</v>
      </c>
      <c r="AY123" s="342">
        <v>0</v>
      </c>
      <c r="AZ123" s="342">
        <v>0</v>
      </c>
      <c r="BA123" s="321">
        <v>0</v>
      </c>
      <c r="BB123" s="321">
        <v>0</v>
      </c>
      <c r="BC123" s="321">
        <v>0</v>
      </c>
      <c r="BD123" s="321">
        <v>0</v>
      </c>
      <c r="BE123" s="321">
        <v>0</v>
      </c>
      <c r="BF123" s="321">
        <v>0</v>
      </c>
      <c r="BG123" s="321">
        <v>0</v>
      </c>
      <c r="BH123" s="321">
        <v>0</v>
      </c>
      <c r="BI123" s="321">
        <v>0</v>
      </c>
      <c r="BJ123" s="321">
        <v>0</v>
      </c>
      <c r="BK123" s="321">
        <v>0</v>
      </c>
      <c r="BL123" s="321">
        <v>0</v>
      </c>
      <c r="BM123" s="321">
        <v>0</v>
      </c>
      <c r="BN123" s="321">
        <v>0</v>
      </c>
      <c r="BO123" s="321">
        <v>0</v>
      </c>
      <c r="BP123" s="321">
        <v>0</v>
      </c>
      <c r="BQ123" s="321">
        <v>0</v>
      </c>
      <c r="BR123" s="321">
        <v>0</v>
      </c>
      <c r="BS123" s="321">
        <v>0</v>
      </c>
      <c r="BT123" s="321">
        <v>0</v>
      </c>
      <c r="BU123" s="321">
        <v>0</v>
      </c>
      <c r="BV123" s="321">
        <v>0</v>
      </c>
      <c r="BW123" s="321">
        <v>0</v>
      </c>
      <c r="BX123" s="321">
        <v>0</v>
      </c>
      <c r="BY123" s="321">
        <v>0</v>
      </c>
      <c r="BZ123" s="321">
        <v>0</v>
      </c>
      <c r="CA123" s="321">
        <v>0</v>
      </c>
      <c r="CB123" s="321">
        <v>0</v>
      </c>
      <c r="CC123" s="321">
        <v>0</v>
      </c>
      <c r="CD123" s="321">
        <v>0</v>
      </c>
      <c r="CE123" s="321">
        <v>0</v>
      </c>
      <c r="CF123" s="321">
        <v>0</v>
      </c>
      <c r="CG123" s="248">
        <v>0</v>
      </c>
      <c r="CH123" s="237">
        <f>SUM(CH124:CH125)</f>
        <v>0</v>
      </c>
      <c r="CI123" s="248">
        <v>0</v>
      </c>
      <c r="CJ123" s="237">
        <f>SUM(CJ124:CJ125)</f>
        <v>0</v>
      </c>
      <c r="CK123" s="238" t="s">
        <v>298</v>
      </c>
    </row>
    <row r="124" spans="1:89" s="239" customFormat="1" ht="25.5" x14ac:dyDescent="0.25">
      <c r="A124" s="252" t="s">
        <v>246</v>
      </c>
      <c r="B124" s="253" t="s">
        <v>247</v>
      </c>
      <c r="C124" s="296" t="s">
        <v>183</v>
      </c>
      <c r="D124" s="321">
        <v>0</v>
      </c>
      <c r="E124" s="342">
        <v>0</v>
      </c>
      <c r="F124" s="342">
        <v>0</v>
      </c>
      <c r="G124" s="342">
        <v>0</v>
      </c>
      <c r="H124" s="342">
        <v>0</v>
      </c>
      <c r="I124" s="342">
        <v>0</v>
      </c>
      <c r="J124" s="342">
        <v>0</v>
      </c>
      <c r="K124" s="342">
        <v>0</v>
      </c>
      <c r="L124" s="342">
        <v>0</v>
      </c>
      <c r="M124" s="321">
        <v>0</v>
      </c>
      <c r="N124" s="321">
        <v>0</v>
      </c>
      <c r="O124" s="321">
        <v>0</v>
      </c>
      <c r="P124" s="321">
        <v>0</v>
      </c>
      <c r="Q124" s="321">
        <v>0</v>
      </c>
      <c r="R124" s="321">
        <v>0</v>
      </c>
      <c r="S124" s="321">
        <v>0</v>
      </c>
      <c r="T124" s="321">
        <v>0</v>
      </c>
      <c r="U124" s="321">
        <v>0</v>
      </c>
      <c r="V124" s="321">
        <v>0</v>
      </c>
      <c r="W124" s="321">
        <v>0</v>
      </c>
      <c r="X124" s="321">
        <v>0</v>
      </c>
      <c r="Y124" s="321">
        <v>0</v>
      </c>
      <c r="Z124" s="321">
        <v>0</v>
      </c>
      <c r="AA124" s="321">
        <v>0</v>
      </c>
      <c r="AB124" s="321">
        <v>0</v>
      </c>
      <c r="AC124" s="321">
        <v>0</v>
      </c>
      <c r="AD124" s="321">
        <v>0</v>
      </c>
      <c r="AE124" s="321">
        <v>0</v>
      </c>
      <c r="AF124" s="321">
        <v>0</v>
      </c>
      <c r="AG124" s="321">
        <v>0</v>
      </c>
      <c r="AH124" s="321">
        <v>0</v>
      </c>
      <c r="AI124" s="321">
        <v>0</v>
      </c>
      <c r="AJ124" s="321">
        <v>0</v>
      </c>
      <c r="AK124" s="321">
        <v>0</v>
      </c>
      <c r="AL124" s="321">
        <v>0</v>
      </c>
      <c r="AM124" s="321">
        <v>0</v>
      </c>
      <c r="AN124" s="321">
        <v>0</v>
      </c>
      <c r="AO124" s="321">
        <v>0</v>
      </c>
      <c r="AP124" s="321">
        <v>0</v>
      </c>
      <c r="AQ124" s="321">
        <v>0</v>
      </c>
      <c r="AR124" s="321">
        <v>0</v>
      </c>
      <c r="AS124" s="342">
        <v>0</v>
      </c>
      <c r="AT124" s="342">
        <v>0</v>
      </c>
      <c r="AU124" s="342">
        <v>0</v>
      </c>
      <c r="AV124" s="342">
        <v>0</v>
      </c>
      <c r="AW124" s="342">
        <v>0</v>
      </c>
      <c r="AX124" s="342">
        <v>0</v>
      </c>
      <c r="AY124" s="342">
        <v>0</v>
      </c>
      <c r="AZ124" s="342">
        <v>0</v>
      </c>
      <c r="BA124" s="321">
        <v>0</v>
      </c>
      <c r="BB124" s="321">
        <v>0</v>
      </c>
      <c r="BC124" s="321">
        <v>0</v>
      </c>
      <c r="BD124" s="321">
        <v>0</v>
      </c>
      <c r="BE124" s="321">
        <v>0</v>
      </c>
      <c r="BF124" s="321">
        <v>0</v>
      </c>
      <c r="BG124" s="321">
        <v>0</v>
      </c>
      <c r="BH124" s="321">
        <v>0</v>
      </c>
      <c r="BI124" s="321">
        <v>0</v>
      </c>
      <c r="BJ124" s="321">
        <v>0</v>
      </c>
      <c r="BK124" s="321">
        <v>0</v>
      </c>
      <c r="BL124" s="321">
        <v>0</v>
      </c>
      <c r="BM124" s="321">
        <v>0</v>
      </c>
      <c r="BN124" s="321">
        <v>0</v>
      </c>
      <c r="BO124" s="321">
        <v>0</v>
      </c>
      <c r="BP124" s="321">
        <v>0</v>
      </c>
      <c r="BQ124" s="321">
        <v>0</v>
      </c>
      <c r="BR124" s="321">
        <v>0</v>
      </c>
      <c r="BS124" s="321">
        <v>0</v>
      </c>
      <c r="BT124" s="321">
        <v>0</v>
      </c>
      <c r="BU124" s="321">
        <v>0</v>
      </c>
      <c r="BV124" s="321">
        <v>0</v>
      </c>
      <c r="BW124" s="321">
        <v>0</v>
      </c>
      <c r="BX124" s="321">
        <v>0</v>
      </c>
      <c r="BY124" s="321">
        <v>0</v>
      </c>
      <c r="BZ124" s="321">
        <v>0</v>
      </c>
      <c r="CA124" s="321">
        <v>0</v>
      </c>
      <c r="CB124" s="321">
        <v>0</v>
      </c>
      <c r="CC124" s="321">
        <v>0</v>
      </c>
      <c r="CD124" s="321">
        <v>0</v>
      </c>
      <c r="CE124" s="321">
        <v>0</v>
      </c>
      <c r="CF124" s="321">
        <v>0</v>
      </c>
      <c r="CG124" s="248">
        <v>0</v>
      </c>
      <c r="CH124" s="237">
        <v>0</v>
      </c>
      <c r="CI124" s="248">
        <v>0</v>
      </c>
      <c r="CJ124" s="237">
        <v>0</v>
      </c>
      <c r="CK124" s="238" t="s">
        <v>298</v>
      </c>
    </row>
    <row r="125" spans="1:89" s="239" customFormat="1" ht="25.5" x14ac:dyDescent="0.25">
      <c r="A125" s="252" t="s">
        <v>248</v>
      </c>
      <c r="B125" s="253" t="s">
        <v>249</v>
      </c>
      <c r="C125" s="296" t="s">
        <v>183</v>
      </c>
      <c r="D125" s="321">
        <v>0</v>
      </c>
      <c r="E125" s="342">
        <v>0</v>
      </c>
      <c r="F125" s="342">
        <v>0</v>
      </c>
      <c r="G125" s="342">
        <v>0</v>
      </c>
      <c r="H125" s="342">
        <v>0</v>
      </c>
      <c r="I125" s="342">
        <v>0</v>
      </c>
      <c r="J125" s="342">
        <v>0</v>
      </c>
      <c r="K125" s="342">
        <v>0</v>
      </c>
      <c r="L125" s="342">
        <v>0</v>
      </c>
      <c r="M125" s="321">
        <v>0</v>
      </c>
      <c r="N125" s="321">
        <v>0</v>
      </c>
      <c r="O125" s="321">
        <v>0</v>
      </c>
      <c r="P125" s="321">
        <v>0</v>
      </c>
      <c r="Q125" s="321">
        <v>0</v>
      </c>
      <c r="R125" s="321">
        <v>0</v>
      </c>
      <c r="S125" s="321">
        <v>0</v>
      </c>
      <c r="T125" s="321">
        <v>0</v>
      </c>
      <c r="U125" s="321">
        <v>0</v>
      </c>
      <c r="V125" s="321">
        <v>0</v>
      </c>
      <c r="W125" s="321">
        <v>0</v>
      </c>
      <c r="X125" s="321">
        <v>0</v>
      </c>
      <c r="Y125" s="321">
        <v>0</v>
      </c>
      <c r="Z125" s="321">
        <v>0</v>
      </c>
      <c r="AA125" s="321">
        <v>0</v>
      </c>
      <c r="AB125" s="321">
        <v>0</v>
      </c>
      <c r="AC125" s="321">
        <v>0</v>
      </c>
      <c r="AD125" s="321">
        <v>0</v>
      </c>
      <c r="AE125" s="321">
        <v>0</v>
      </c>
      <c r="AF125" s="321">
        <v>0</v>
      </c>
      <c r="AG125" s="321">
        <v>0</v>
      </c>
      <c r="AH125" s="321">
        <v>0</v>
      </c>
      <c r="AI125" s="321">
        <v>0</v>
      </c>
      <c r="AJ125" s="321">
        <v>0</v>
      </c>
      <c r="AK125" s="321">
        <v>0</v>
      </c>
      <c r="AL125" s="321">
        <v>0</v>
      </c>
      <c r="AM125" s="321">
        <v>0</v>
      </c>
      <c r="AN125" s="321">
        <v>0</v>
      </c>
      <c r="AO125" s="321">
        <v>0</v>
      </c>
      <c r="AP125" s="321">
        <v>0</v>
      </c>
      <c r="AQ125" s="321">
        <v>0</v>
      </c>
      <c r="AR125" s="321">
        <v>0</v>
      </c>
      <c r="AS125" s="342">
        <v>0</v>
      </c>
      <c r="AT125" s="342">
        <v>0</v>
      </c>
      <c r="AU125" s="342">
        <v>0</v>
      </c>
      <c r="AV125" s="342">
        <v>0</v>
      </c>
      <c r="AW125" s="342">
        <v>0</v>
      </c>
      <c r="AX125" s="342">
        <v>0</v>
      </c>
      <c r="AY125" s="342">
        <v>0</v>
      </c>
      <c r="AZ125" s="342">
        <v>0</v>
      </c>
      <c r="BA125" s="321">
        <v>0</v>
      </c>
      <c r="BB125" s="321">
        <v>0</v>
      </c>
      <c r="BC125" s="321">
        <v>0</v>
      </c>
      <c r="BD125" s="321">
        <v>0</v>
      </c>
      <c r="BE125" s="321">
        <v>0</v>
      </c>
      <c r="BF125" s="321">
        <v>0</v>
      </c>
      <c r="BG125" s="321">
        <v>0</v>
      </c>
      <c r="BH125" s="321">
        <v>0</v>
      </c>
      <c r="BI125" s="321">
        <v>0</v>
      </c>
      <c r="BJ125" s="321">
        <v>0</v>
      </c>
      <c r="BK125" s="321">
        <v>0</v>
      </c>
      <c r="BL125" s="321">
        <v>0</v>
      </c>
      <c r="BM125" s="321">
        <v>0</v>
      </c>
      <c r="BN125" s="321">
        <v>0</v>
      </c>
      <c r="BO125" s="321">
        <v>0</v>
      </c>
      <c r="BP125" s="321">
        <v>0</v>
      </c>
      <c r="BQ125" s="321">
        <v>0</v>
      </c>
      <c r="BR125" s="321">
        <v>0</v>
      </c>
      <c r="BS125" s="321">
        <v>0</v>
      </c>
      <c r="BT125" s="321">
        <v>0</v>
      </c>
      <c r="BU125" s="321">
        <v>0</v>
      </c>
      <c r="BV125" s="321">
        <v>0</v>
      </c>
      <c r="BW125" s="321">
        <v>0</v>
      </c>
      <c r="BX125" s="321">
        <v>0</v>
      </c>
      <c r="BY125" s="321">
        <v>0</v>
      </c>
      <c r="BZ125" s="321">
        <v>0</v>
      </c>
      <c r="CA125" s="321">
        <v>0</v>
      </c>
      <c r="CB125" s="321">
        <v>0</v>
      </c>
      <c r="CC125" s="321">
        <v>0</v>
      </c>
      <c r="CD125" s="321">
        <v>0</v>
      </c>
      <c r="CE125" s="321">
        <v>0</v>
      </c>
      <c r="CF125" s="321">
        <v>0</v>
      </c>
      <c r="CG125" s="248">
        <v>0</v>
      </c>
      <c r="CH125" s="237">
        <v>0</v>
      </c>
      <c r="CI125" s="248">
        <v>0</v>
      </c>
      <c r="CJ125" s="237">
        <v>0</v>
      </c>
      <c r="CK125" s="238" t="s">
        <v>298</v>
      </c>
    </row>
    <row r="126" spans="1:89" s="239" customFormat="1" ht="38.25" x14ac:dyDescent="0.25">
      <c r="A126" s="252" t="s">
        <v>250</v>
      </c>
      <c r="B126" s="253" t="s">
        <v>251</v>
      </c>
      <c r="C126" s="296" t="s">
        <v>183</v>
      </c>
      <c r="D126" s="321">
        <v>0</v>
      </c>
      <c r="E126" s="342">
        <v>0</v>
      </c>
      <c r="F126" s="342">
        <v>0</v>
      </c>
      <c r="G126" s="342">
        <v>0</v>
      </c>
      <c r="H126" s="342">
        <v>0</v>
      </c>
      <c r="I126" s="342">
        <v>0</v>
      </c>
      <c r="J126" s="342">
        <v>0</v>
      </c>
      <c r="K126" s="342">
        <v>0</v>
      </c>
      <c r="L126" s="342">
        <v>0</v>
      </c>
      <c r="M126" s="321">
        <v>0</v>
      </c>
      <c r="N126" s="321">
        <v>0</v>
      </c>
      <c r="O126" s="321">
        <v>0</v>
      </c>
      <c r="P126" s="321">
        <v>0</v>
      </c>
      <c r="Q126" s="321">
        <v>0</v>
      </c>
      <c r="R126" s="321">
        <v>0</v>
      </c>
      <c r="S126" s="321">
        <v>0</v>
      </c>
      <c r="T126" s="321">
        <v>0</v>
      </c>
      <c r="U126" s="321">
        <v>0</v>
      </c>
      <c r="V126" s="321">
        <v>0</v>
      </c>
      <c r="W126" s="321">
        <v>0</v>
      </c>
      <c r="X126" s="321">
        <v>0</v>
      </c>
      <c r="Y126" s="321">
        <v>0</v>
      </c>
      <c r="Z126" s="321">
        <v>0</v>
      </c>
      <c r="AA126" s="321">
        <v>0</v>
      </c>
      <c r="AB126" s="321">
        <v>0</v>
      </c>
      <c r="AC126" s="321">
        <v>0</v>
      </c>
      <c r="AD126" s="321">
        <v>0</v>
      </c>
      <c r="AE126" s="321">
        <v>0</v>
      </c>
      <c r="AF126" s="321">
        <v>0</v>
      </c>
      <c r="AG126" s="321">
        <v>0</v>
      </c>
      <c r="AH126" s="321">
        <v>0</v>
      </c>
      <c r="AI126" s="321">
        <v>0</v>
      </c>
      <c r="AJ126" s="321">
        <v>0</v>
      </c>
      <c r="AK126" s="321">
        <v>0</v>
      </c>
      <c r="AL126" s="321">
        <v>0</v>
      </c>
      <c r="AM126" s="321">
        <v>0</v>
      </c>
      <c r="AN126" s="321">
        <v>0</v>
      </c>
      <c r="AO126" s="321">
        <v>0</v>
      </c>
      <c r="AP126" s="321">
        <v>0</v>
      </c>
      <c r="AQ126" s="321">
        <v>0</v>
      </c>
      <c r="AR126" s="321">
        <v>0</v>
      </c>
      <c r="AS126" s="342">
        <v>0</v>
      </c>
      <c r="AT126" s="342">
        <v>0</v>
      </c>
      <c r="AU126" s="342">
        <v>0</v>
      </c>
      <c r="AV126" s="342">
        <v>0</v>
      </c>
      <c r="AW126" s="342">
        <v>0</v>
      </c>
      <c r="AX126" s="342">
        <v>0</v>
      </c>
      <c r="AY126" s="342">
        <v>0</v>
      </c>
      <c r="AZ126" s="342">
        <v>0</v>
      </c>
      <c r="BA126" s="321">
        <v>0</v>
      </c>
      <c r="BB126" s="321">
        <v>0</v>
      </c>
      <c r="BC126" s="321">
        <v>0</v>
      </c>
      <c r="BD126" s="321">
        <v>0</v>
      </c>
      <c r="BE126" s="321">
        <v>0</v>
      </c>
      <c r="BF126" s="321">
        <v>0</v>
      </c>
      <c r="BG126" s="321">
        <v>0</v>
      </c>
      <c r="BH126" s="321">
        <v>0</v>
      </c>
      <c r="BI126" s="321">
        <v>0</v>
      </c>
      <c r="BJ126" s="321">
        <v>0</v>
      </c>
      <c r="BK126" s="321">
        <v>0</v>
      </c>
      <c r="BL126" s="321">
        <v>0</v>
      </c>
      <c r="BM126" s="321">
        <v>0</v>
      </c>
      <c r="BN126" s="321">
        <v>0</v>
      </c>
      <c r="BO126" s="321">
        <v>0</v>
      </c>
      <c r="BP126" s="321">
        <v>0</v>
      </c>
      <c r="BQ126" s="321">
        <v>0</v>
      </c>
      <c r="BR126" s="321">
        <v>0</v>
      </c>
      <c r="BS126" s="321">
        <v>0</v>
      </c>
      <c r="BT126" s="321">
        <v>0</v>
      </c>
      <c r="BU126" s="321">
        <v>0</v>
      </c>
      <c r="BV126" s="321">
        <v>0</v>
      </c>
      <c r="BW126" s="321">
        <v>0</v>
      </c>
      <c r="BX126" s="321">
        <v>0</v>
      </c>
      <c r="BY126" s="321">
        <v>0</v>
      </c>
      <c r="BZ126" s="321">
        <v>0</v>
      </c>
      <c r="CA126" s="321">
        <v>0</v>
      </c>
      <c r="CB126" s="321">
        <v>0</v>
      </c>
      <c r="CC126" s="321">
        <v>0</v>
      </c>
      <c r="CD126" s="321">
        <v>0</v>
      </c>
      <c r="CE126" s="321">
        <v>0</v>
      </c>
      <c r="CF126" s="321">
        <v>0</v>
      </c>
      <c r="CG126" s="248">
        <v>0</v>
      </c>
      <c r="CH126" s="237">
        <v>0</v>
      </c>
      <c r="CI126" s="248">
        <v>0</v>
      </c>
      <c r="CJ126" s="237">
        <v>0</v>
      </c>
      <c r="CK126" s="238" t="s">
        <v>298</v>
      </c>
    </row>
    <row r="127" spans="1:89" s="239" customFormat="1" ht="38.25" x14ac:dyDescent="0.25">
      <c r="A127" s="252" t="s">
        <v>252</v>
      </c>
      <c r="B127" s="253" t="s">
        <v>253</v>
      </c>
      <c r="C127" s="296" t="s">
        <v>183</v>
      </c>
      <c r="D127" s="321">
        <v>0</v>
      </c>
      <c r="E127" s="342">
        <v>0</v>
      </c>
      <c r="F127" s="342">
        <v>0</v>
      </c>
      <c r="G127" s="342">
        <v>0</v>
      </c>
      <c r="H127" s="342">
        <v>0</v>
      </c>
      <c r="I127" s="342">
        <v>0</v>
      </c>
      <c r="J127" s="342">
        <v>0</v>
      </c>
      <c r="K127" s="342">
        <v>0</v>
      </c>
      <c r="L127" s="342">
        <v>0</v>
      </c>
      <c r="M127" s="321">
        <v>0</v>
      </c>
      <c r="N127" s="321">
        <v>0</v>
      </c>
      <c r="O127" s="321">
        <v>0</v>
      </c>
      <c r="P127" s="321">
        <v>0</v>
      </c>
      <c r="Q127" s="321">
        <v>0</v>
      </c>
      <c r="R127" s="321">
        <v>0</v>
      </c>
      <c r="S127" s="321">
        <v>0</v>
      </c>
      <c r="T127" s="321">
        <v>0</v>
      </c>
      <c r="U127" s="321">
        <v>0</v>
      </c>
      <c r="V127" s="321">
        <v>0</v>
      </c>
      <c r="W127" s="321">
        <v>0</v>
      </c>
      <c r="X127" s="321">
        <v>0</v>
      </c>
      <c r="Y127" s="321">
        <v>0</v>
      </c>
      <c r="Z127" s="321">
        <v>0</v>
      </c>
      <c r="AA127" s="321">
        <v>0</v>
      </c>
      <c r="AB127" s="321">
        <v>0</v>
      </c>
      <c r="AC127" s="321">
        <v>0</v>
      </c>
      <c r="AD127" s="321">
        <v>0</v>
      </c>
      <c r="AE127" s="321">
        <v>0</v>
      </c>
      <c r="AF127" s="321">
        <v>0</v>
      </c>
      <c r="AG127" s="321">
        <v>0</v>
      </c>
      <c r="AH127" s="321">
        <v>0</v>
      </c>
      <c r="AI127" s="321">
        <v>0</v>
      </c>
      <c r="AJ127" s="321">
        <v>0</v>
      </c>
      <c r="AK127" s="321">
        <v>0</v>
      </c>
      <c r="AL127" s="321">
        <v>0</v>
      </c>
      <c r="AM127" s="321">
        <v>0</v>
      </c>
      <c r="AN127" s="321">
        <v>0</v>
      </c>
      <c r="AO127" s="321">
        <v>0</v>
      </c>
      <c r="AP127" s="321">
        <v>0</v>
      </c>
      <c r="AQ127" s="321">
        <v>0</v>
      </c>
      <c r="AR127" s="321">
        <v>0</v>
      </c>
      <c r="AS127" s="342">
        <v>0</v>
      </c>
      <c r="AT127" s="342">
        <v>0</v>
      </c>
      <c r="AU127" s="342">
        <v>0</v>
      </c>
      <c r="AV127" s="342">
        <v>0</v>
      </c>
      <c r="AW127" s="342">
        <v>0</v>
      </c>
      <c r="AX127" s="342">
        <v>0</v>
      </c>
      <c r="AY127" s="342">
        <v>0</v>
      </c>
      <c r="AZ127" s="342">
        <v>0</v>
      </c>
      <c r="BA127" s="321">
        <v>0</v>
      </c>
      <c r="BB127" s="321">
        <v>0</v>
      </c>
      <c r="BC127" s="321">
        <v>0</v>
      </c>
      <c r="BD127" s="321">
        <v>0</v>
      </c>
      <c r="BE127" s="321">
        <v>0</v>
      </c>
      <c r="BF127" s="321">
        <v>0</v>
      </c>
      <c r="BG127" s="321">
        <v>0</v>
      </c>
      <c r="BH127" s="321">
        <v>0</v>
      </c>
      <c r="BI127" s="321">
        <v>0</v>
      </c>
      <c r="BJ127" s="321">
        <v>0</v>
      </c>
      <c r="BK127" s="321">
        <v>0</v>
      </c>
      <c r="BL127" s="321">
        <v>0</v>
      </c>
      <c r="BM127" s="321">
        <v>0</v>
      </c>
      <c r="BN127" s="321">
        <v>0</v>
      </c>
      <c r="BO127" s="321">
        <v>0</v>
      </c>
      <c r="BP127" s="321">
        <v>0</v>
      </c>
      <c r="BQ127" s="321">
        <v>0</v>
      </c>
      <c r="BR127" s="321">
        <v>0</v>
      </c>
      <c r="BS127" s="321">
        <v>0</v>
      </c>
      <c r="BT127" s="321">
        <v>0</v>
      </c>
      <c r="BU127" s="321">
        <v>0</v>
      </c>
      <c r="BV127" s="321">
        <v>0</v>
      </c>
      <c r="BW127" s="321">
        <v>0</v>
      </c>
      <c r="BX127" s="321">
        <v>0</v>
      </c>
      <c r="BY127" s="321">
        <v>0</v>
      </c>
      <c r="BZ127" s="321">
        <v>0</v>
      </c>
      <c r="CA127" s="321">
        <v>0</v>
      </c>
      <c r="CB127" s="321">
        <v>0</v>
      </c>
      <c r="CC127" s="321">
        <v>0</v>
      </c>
      <c r="CD127" s="321">
        <v>0</v>
      </c>
      <c r="CE127" s="321">
        <v>0</v>
      </c>
      <c r="CF127" s="321">
        <v>0</v>
      </c>
      <c r="CG127" s="248">
        <v>0</v>
      </c>
      <c r="CH127" s="237">
        <v>0</v>
      </c>
      <c r="CI127" s="248">
        <v>0</v>
      </c>
      <c r="CJ127" s="237">
        <v>0</v>
      </c>
      <c r="CK127" s="238" t="s">
        <v>298</v>
      </c>
    </row>
    <row r="128" spans="1:89" s="239" customFormat="1" ht="38.25" x14ac:dyDescent="0.25">
      <c r="A128" s="252" t="s">
        <v>254</v>
      </c>
      <c r="B128" s="253" t="s">
        <v>255</v>
      </c>
      <c r="C128" s="296" t="s">
        <v>183</v>
      </c>
      <c r="D128" s="321">
        <v>0</v>
      </c>
      <c r="E128" s="342">
        <v>0</v>
      </c>
      <c r="F128" s="342">
        <v>0</v>
      </c>
      <c r="G128" s="342">
        <v>0</v>
      </c>
      <c r="H128" s="342">
        <v>0</v>
      </c>
      <c r="I128" s="342">
        <v>0</v>
      </c>
      <c r="J128" s="342">
        <v>0</v>
      </c>
      <c r="K128" s="342">
        <v>0</v>
      </c>
      <c r="L128" s="342">
        <v>0</v>
      </c>
      <c r="M128" s="321">
        <v>0</v>
      </c>
      <c r="N128" s="321">
        <v>0</v>
      </c>
      <c r="O128" s="321">
        <v>0</v>
      </c>
      <c r="P128" s="321">
        <v>0</v>
      </c>
      <c r="Q128" s="321">
        <v>0</v>
      </c>
      <c r="R128" s="321">
        <v>0</v>
      </c>
      <c r="S128" s="321">
        <v>0</v>
      </c>
      <c r="T128" s="321">
        <v>0</v>
      </c>
      <c r="U128" s="321">
        <v>0</v>
      </c>
      <c r="V128" s="321">
        <v>0</v>
      </c>
      <c r="W128" s="321">
        <v>0</v>
      </c>
      <c r="X128" s="321">
        <v>0</v>
      </c>
      <c r="Y128" s="321">
        <v>0</v>
      </c>
      <c r="Z128" s="321">
        <v>0</v>
      </c>
      <c r="AA128" s="321">
        <v>0</v>
      </c>
      <c r="AB128" s="321">
        <v>0</v>
      </c>
      <c r="AC128" s="321">
        <v>0</v>
      </c>
      <c r="AD128" s="321">
        <v>0</v>
      </c>
      <c r="AE128" s="321">
        <v>0</v>
      </c>
      <c r="AF128" s="321">
        <v>0</v>
      </c>
      <c r="AG128" s="321">
        <v>0</v>
      </c>
      <c r="AH128" s="321">
        <v>0</v>
      </c>
      <c r="AI128" s="321">
        <v>0</v>
      </c>
      <c r="AJ128" s="321">
        <v>0</v>
      </c>
      <c r="AK128" s="321">
        <v>0</v>
      </c>
      <c r="AL128" s="321">
        <v>0</v>
      </c>
      <c r="AM128" s="321">
        <v>0</v>
      </c>
      <c r="AN128" s="321">
        <v>0</v>
      </c>
      <c r="AO128" s="321">
        <v>0</v>
      </c>
      <c r="AP128" s="321">
        <v>0</v>
      </c>
      <c r="AQ128" s="321">
        <v>0</v>
      </c>
      <c r="AR128" s="321">
        <v>0</v>
      </c>
      <c r="AS128" s="342">
        <v>0</v>
      </c>
      <c r="AT128" s="342">
        <v>0</v>
      </c>
      <c r="AU128" s="342">
        <v>0</v>
      </c>
      <c r="AV128" s="342">
        <v>0</v>
      </c>
      <c r="AW128" s="342">
        <v>0</v>
      </c>
      <c r="AX128" s="342">
        <v>0</v>
      </c>
      <c r="AY128" s="342">
        <v>0</v>
      </c>
      <c r="AZ128" s="342">
        <v>0</v>
      </c>
      <c r="BA128" s="321">
        <v>0</v>
      </c>
      <c r="BB128" s="321">
        <v>0</v>
      </c>
      <c r="BC128" s="321">
        <v>0</v>
      </c>
      <c r="BD128" s="321">
        <v>0</v>
      </c>
      <c r="BE128" s="321">
        <v>0</v>
      </c>
      <c r="BF128" s="321">
        <v>0</v>
      </c>
      <c r="BG128" s="321">
        <v>0</v>
      </c>
      <c r="BH128" s="321">
        <v>0</v>
      </c>
      <c r="BI128" s="321">
        <v>0</v>
      </c>
      <c r="BJ128" s="321">
        <v>0</v>
      </c>
      <c r="BK128" s="321">
        <v>0</v>
      </c>
      <c r="BL128" s="321">
        <v>0</v>
      </c>
      <c r="BM128" s="321">
        <v>0</v>
      </c>
      <c r="BN128" s="321">
        <v>0</v>
      </c>
      <c r="BO128" s="321">
        <v>0</v>
      </c>
      <c r="BP128" s="321">
        <v>0</v>
      </c>
      <c r="BQ128" s="321">
        <v>0</v>
      </c>
      <c r="BR128" s="321">
        <v>0</v>
      </c>
      <c r="BS128" s="321">
        <v>0</v>
      </c>
      <c r="BT128" s="321">
        <v>0</v>
      </c>
      <c r="BU128" s="321">
        <v>0</v>
      </c>
      <c r="BV128" s="321">
        <v>0</v>
      </c>
      <c r="BW128" s="321">
        <v>0</v>
      </c>
      <c r="BX128" s="321">
        <v>0</v>
      </c>
      <c r="BY128" s="321">
        <v>0</v>
      </c>
      <c r="BZ128" s="321">
        <v>0</v>
      </c>
      <c r="CA128" s="321">
        <v>0</v>
      </c>
      <c r="CB128" s="321">
        <v>0</v>
      </c>
      <c r="CC128" s="321">
        <v>0</v>
      </c>
      <c r="CD128" s="321">
        <v>0</v>
      </c>
      <c r="CE128" s="321">
        <v>0</v>
      </c>
      <c r="CF128" s="321">
        <v>0</v>
      </c>
      <c r="CG128" s="248">
        <v>0</v>
      </c>
      <c r="CH128" s="237">
        <v>0</v>
      </c>
      <c r="CI128" s="248">
        <v>0</v>
      </c>
      <c r="CJ128" s="237">
        <v>0</v>
      </c>
      <c r="CK128" s="238" t="s">
        <v>298</v>
      </c>
    </row>
    <row r="129" spans="1:89" s="239" customFormat="1" ht="38.25" x14ac:dyDescent="0.25">
      <c r="A129" s="252" t="s">
        <v>256</v>
      </c>
      <c r="B129" s="253" t="s">
        <v>257</v>
      </c>
      <c r="C129" s="296" t="s">
        <v>183</v>
      </c>
      <c r="D129" s="321">
        <v>0</v>
      </c>
      <c r="E129" s="342">
        <v>0</v>
      </c>
      <c r="F129" s="342">
        <v>0</v>
      </c>
      <c r="G129" s="342">
        <v>0</v>
      </c>
      <c r="H129" s="342">
        <v>0</v>
      </c>
      <c r="I129" s="342">
        <v>0</v>
      </c>
      <c r="J129" s="342">
        <v>0</v>
      </c>
      <c r="K129" s="342">
        <v>0</v>
      </c>
      <c r="L129" s="342">
        <v>0</v>
      </c>
      <c r="M129" s="321">
        <v>0</v>
      </c>
      <c r="N129" s="321">
        <v>0</v>
      </c>
      <c r="O129" s="321">
        <v>0</v>
      </c>
      <c r="P129" s="321">
        <v>0</v>
      </c>
      <c r="Q129" s="321">
        <v>0</v>
      </c>
      <c r="R129" s="321">
        <v>0</v>
      </c>
      <c r="S129" s="321">
        <v>0</v>
      </c>
      <c r="T129" s="321">
        <v>0</v>
      </c>
      <c r="U129" s="321">
        <v>0</v>
      </c>
      <c r="V129" s="321">
        <v>0</v>
      </c>
      <c r="W129" s="321">
        <v>0</v>
      </c>
      <c r="X129" s="321">
        <v>0</v>
      </c>
      <c r="Y129" s="321">
        <v>0</v>
      </c>
      <c r="Z129" s="321">
        <v>0</v>
      </c>
      <c r="AA129" s="321">
        <v>0</v>
      </c>
      <c r="AB129" s="321">
        <v>0</v>
      </c>
      <c r="AC129" s="321">
        <v>0</v>
      </c>
      <c r="AD129" s="321">
        <v>0</v>
      </c>
      <c r="AE129" s="321">
        <v>0</v>
      </c>
      <c r="AF129" s="321">
        <v>0</v>
      </c>
      <c r="AG129" s="321">
        <v>0</v>
      </c>
      <c r="AH129" s="321">
        <v>0</v>
      </c>
      <c r="AI129" s="321">
        <v>0</v>
      </c>
      <c r="AJ129" s="321">
        <v>0</v>
      </c>
      <c r="AK129" s="321">
        <v>0</v>
      </c>
      <c r="AL129" s="321">
        <v>0</v>
      </c>
      <c r="AM129" s="321">
        <v>0</v>
      </c>
      <c r="AN129" s="321">
        <v>0</v>
      </c>
      <c r="AO129" s="321">
        <v>0</v>
      </c>
      <c r="AP129" s="321">
        <v>0</v>
      </c>
      <c r="AQ129" s="321">
        <v>0</v>
      </c>
      <c r="AR129" s="321">
        <v>0</v>
      </c>
      <c r="AS129" s="342">
        <v>0</v>
      </c>
      <c r="AT129" s="342">
        <v>0</v>
      </c>
      <c r="AU129" s="342">
        <v>0</v>
      </c>
      <c r="AV129" s="342">
        <v>0</v>
      </c>
      <c r="AW129" s="342">
        <v>0</v>
      </c>
      <c r="AX129" s="342">
        <v>0</v>
      </c>
      <c r="AY129" s="342">
        <v>0</v>
      </c>
      <c r="AZ129" s="342">
        <v>0</v>
      </c>
      <c r="BA129" s="321">
        <v>0</v>
      </c>
      <c r="BB129" s="321">
        <v>0</v>
      </c>
      <c r="BC129" s="321">
        <v>0</v>
      </c>
      <c r="BD129" s="321">
        <v>0</v>
      </c>
      <c r="BE129" s="321">
        <v>0</v>
      </c>
      <c r="BF129" s="321">
        <v>0</v>
      </c>
      <c r="BG129" s="321">
        <v>0</v>
      </c>
      <c r="BH129" s="321">
        <v>0</v>
      </c>
      <c r="BI129" s="321">
        <v>0</v>
      </c>
      <c r="BJ129" s="321">
        <v>0</v>
      </c>
      <c r="BK129" s="321">
        <v>0</v>
      </c>
      <c r="BL129" s="321">
        <v>0</v>
      </c>
      <c r="BM129" s="321">
        <v>0</v>
      </c>
      <c r="BN129" s="321">
        <v>0</v>
      </c>
      <c r="BO129" s="321">
        <v>0</v>
      </c>
      <c r="BP129" s="321">
        <v>0</v>
      </c>
      <c r="BQ129" s="321">
        <v>0</v>
      </c>
      <c r="BR129" s="321">
        <v>0</v>
      </c>
      <c r="BS129" s="321">
        <v>0</v>
      </c>
      <c r="BT129" s="321">
        <v>0</v>
      </c>
      <c r="BU129" s="321">
        <v>0</v>
      </c>
      <c r="BV129" s="321">
        <v>0</v>
      </c>
      <c r="BW129" s="321">
        <v>0</v>
      </c>
      <c r="BX129" s="321">
        <v>0</v>
      </c>
      <c r="BY129" s="321">
        <v>0</v>
      </c>
      <c r="BZ129" s="321">
        <v>0</v>
      </c>
      <c r="CA129" s="321">
        <v>0</v>
      </c>
      <c r="CB129" s="321">
        <v>0</v>
      </c>
      <c r="CC129" s="321">
        <v>0</v>
      </c>
      <c r="CD129" s="321">
        <v>0</v>
      </c>
      <c r="CE129" s="321">
        <v>0</v>
      </c>
      <c r="CF129" s="321">
        <v>0</v>
      </c>
      <c r="CG129" s="248">
        <v>0</v>
      </c>
      <c r="CH129" s="237">
        <v>0</v>
      </c>
      <c r="CI129" s="248">
        <v>0</v>
      </c>
      <c r="CJ129" s="237">
        <v>0</v>
      </c>
      <c r="CK129" s="238" t="s">
        <v>298</v>
      </c>
    </row>
    <row r="130" spans="1:89" ht="38.25" x14ac:dyDescent="0.25">
      <c r="A130" s="262" t="s">
        <v>258</v>
      </c>
      <c r="B130" s="249" t="s">
        <v>259</v>
      </c>
      <c r="C130" s="277" t="s">
        <v>183</v>
      </c>
      <c r="D130" s="59">
        <f>SUM(D131:D132)</f>
        <v>0</v>
      </c>
      <c r="E130" s="341">
        <v>0</v>
      </c>
      <c r="F130" s="341">
        <v>0</v>
      </c>
      <c r="G130" s="341">
        <v>0</v>
      </c>
      <c r="H130" s="341">
        <v>0</v>
      </c>
      <c r="I130" s="341">
        <v>0</v>
      </c>
      <c r="J130" s="341">
        <v>0</v>
      </c>
      <c r="K130" s="341">
        <v>0</v>
      </c>
      <c r="L130" s="341">
        <v>0</v>
      </c>
      <c r="M130" s="59">
        <v>0</v>
      </c>
      <c r="N130" s="59">
        <v>0</v>
      </c>
      <c r="O130" s="59">
        <v>0</v>
      </c>
      <c r="P130" s="59">
        <v>0</v>
      </c>
      <c r="Q130" s="59">
        <v>0</v>
      </c>
      <c r="R130" s="59">
        <v>0</v>
      </c>
      <c r="S130" s="59">
        <v>0</v>
      </c>
      <c r="T130" s="59">
        <v>0</v>
      </c>
      <c r="U130" s="59">
        <v>0</v>
      </c>
      <c r="V130" s="59">
        <v>0</v>
      </c>
      <c r="W130" s="59">
        <v>0</v>
      </c>
      <c r="X130" s="59">
        <v>0</v>
      </c>
      <c r="Y130" s="59">
        <v>0</v>
      </c>
      <c r="Z130" s="59">
        <v>0</v>
      </c>
      <c r="AA130" s="59">
        <v>0</v>
      </c>
      <c r="AB130" s="59">
        <v>0</v>
      </c>
      <c r="AC130" s="59">
        <v>0</v>
      </c>
      <c r="AD130" s="59">
        <v>0</v>
      </c>
      <c r="AE130" s="59">
        <v>0</v>
      </c>
      <c r="AF130" s="59">
        <v>0</v>
      </c>
      <c r="AG130" s="59">
        <v>0</v>
      </c>
      <c r="AH130" s="59">
        <v>0</v>
      </c>
      <c r="AI130" s="59">
        <v>0</v>
      </c>
      <c r="AJ130" s="59">
        <v>0</v>
      </c>
      <c r="AK130" s="59">
        <v>0</v>
      </c>
      <c r="AL130" s="59">
        <v>0</v>
      </c>
      <c r="AM130" s="59">
        <v>0</v>
      </c>
      <c r="AN130" s="59">
        <v>0</v>
      </c>
      <c r="AO130" s="59">
        <v>0</v>
      </c>
      <c r="AP130" s="59">
        <v>0</v>
      </c>
      <c r="AQ130" s="59">
        <v>0</v>
      </c>
      <c r="AR130" s="59">
        <v>0</v>
      </c>
      <c r="AS130" s="341">
        <v>0</v>
      </c>
      <c r="AT130" s="341">
        <v>0</v>
      </c>
      <c r="AU130" s="341">
        <v>0</v>
      </c>
      <c r="AV130" s="341">
        <v>0</v>
      </c>
      <c r="AW130" s="341">
        <v>0</v>
      </c>
      <c r="AX130" s="341">
        <v>0</v>
      </c>
      <c r="AY130" s="341">
        <v>0</v>
      </c>
      <c r="AZ130" s="341">
        <v>0</v>
      </c>
      <c r="BA130" s="59">
        <v>0</v>
      </c>
      <c r="BB130" s="59">
        <v>0</v>
      </c>
      <c r="BC130" s="59">
        <v>0</v>
      </c>
      <c r="BD130" s="59">
        <v>0</v>
      </c>
      <c r="BE130" s="59">
        <v>0</v>
      </c>
      <c r="BF130" s="59">
        <v>0</v>
      </c>
      <c r="BG130" s="59">
        <v>0</v>
      </c>
      <c r="BH130" s="59">
        <v>0</v>
      </c>
      <c r="BI130" s="59">
        <v>0</v>
      </c>
      <c r="BJ130" s="59">
        <v>0</v>
      </c>
      <c r="BK130" s="59">
        <v>0</v>
      </c>
      <c r="BL130" s="59">
        <v>0</v>
      </c>
      <c r="BM130" s="59">
        <v>0</v>
      </c>
      <c r="BN130" s="59">
        <v>0</v>
      </c>
      <c r="BO130" s="59">
        <v>0</v>
      </c>
      <c r="BP130" s="59">
        <v>0</v>
      </c>
      <c r="BQ130" s="59">
        <v>0</v>
      </c>
      <c r="BR130" s="59">
        <v>0</v>
      </c>
      <c r="BS130" s="59">
        <v>0</v>
      </c>
      <c r="BT130" s="59">
        <v>0</v>
      </c>
      <c r="BU130" s="59">
        <v>0</v>
      </c>
      <c r="BV130" s="59">
        <v>0</v>
      </c>
      <c r="BW130" s="59">
        <v>0</v>
      </c>
      <c r="BX130" s="59">
        <v>0</v>
      </c>
      <c r="BY130" s="59">
        <v>0</v>
      </c>
      <c r="BZ130" s="59">
        <v>0</v>
      </c>
      <c r="CA130" s="59">
        <v>0</v>
      </c>
      <c r="CB130" s="59">
        <v>0</v>
      </c>
      <c r="CC130" s="59">
        <v>0</v>
      </c>
      <c r="CD130" s="59">
        <v>0</v>
      </c>
      <c r="CE130" s="59">
        <v>0</v>
      </c>
      <c r="CF130" s="59">
        <v>0</v>
      </c>
      <c r="CG130" s="134">
        <v>0</v>
      </c>
      <c r="CH130" s="58">
        <v>0</v>
      </c>
      <c r="CI130" s="134">
        <v>0</v>
      </c>
      <c r="CJ130" s="58">
        <v>0</v>
      </c>
      <c r="CK130" s="151" t="s">
        <v>298</v>
      </c>
    </row>
    <row r="131" spans="1:89" s="239" customFormat="1" ht="25.5" x14ac:dyDescent="0.25">
      <c r="A131" s="252" t="s">
        <v>260</v>
      </c>
      <c r="B131" s="253" t="s">
        <v>261</v>
      </c>
      <c r="C131" s="296" t="s">
        <v>183</v>
      </c>
      <c r="D131" s="321">
        <v>0</v>
      </c>
      <c r="E131" s="342">
        <v>0</v>
      </c>
      <c r="F131" s="342">
        <v>0</v>
      </c>
      <c r="G131" s="342">
        <v>0</v>
      </c>
      <c r="H131" s="342">
        <v>0</v>
      </c>
      <c r="I131" s="342">
        <v>0</v>
      </c>
      <c r="J131" s="342">
        <v>0</v>
      </c>
      <c r="K131" s="342">
        <v>0</v>
      </c>
      <c r="L131" s="342">
        <v>0</v>
      </c>
      <c r="M131" s="321">
        <v>0</v>
      </c>
      <c r="N131" s="321">
        <v>0</v>
      </c>
      <c r="O131" s="321">
        <v>0</v>
      </c>
      <c r="P131" s="321">
        <v>0</v>
      </c>
      <c r="Q131" s="321">
        <v>0</v>
      </c>
      <c r="R131" s="321">
        <v>0</v>
      </c>
      <c r="S131" s="321">
        <v>0</v>
      </c>
      <c r="T131" s="321">
        <v>0</v>
      </c>
      <c r="U131" s="321">
        <v>0</v>
      </c>
      <c r="V131" s="321">
        <v>0</v>
      </c>
      <c r="W131" s="321">
        <v>0</v>
      </c>
      <c r="X131" s="321">
        <v>0</v>
      </c>
      <c r="Y131" s="321">
        <v>0</v>
      </c>
      <c r="Z131" s="321">
        <v>0</v>
      </c>
      <c r="AA131" s="321">
        <v>0</v>
      </c>
      <c r="AB131" s="321">
        <v>0</v>
      </c>
      <c r="AC131" s="321">
        <v>0</v>
      </c>
      <c r="AD131" s="321">
        <v>0</v>
      </c>
      <c r="AE131" s="321">
        <v>0</v>
      </c>
      <c r="AF131" s="321">
        <v>0</v>
      </c>
      <c r="AG131" s="321">
        <v>0</v>
      </c>
      <c r="AH131" s="321">
        <v>0</v>
      </c>
      <c r="AI131" s="321">
        <v>0</v>
      </c>
      <c r="AJ131" s="321">
        <v>0</v>
      </c>
      <c r="AK131" s="321">
        <v>0</v>
      </c>
      <c r="AL131" s="321">
        <v>0</v>
      </c>
      <c r="AM131" s="321">
        <v>0</v>
      </c>
      <c r="AN131" s="321">
        <v>0</v>
      </c>
      <c r="AO131" s="321">
        <v>0</v>
      </c>
      <c r="AP131" s="321">
        <v>0</v>
      </c>
      <c r="AQ131" s="321">
        <v>0</v>
      </c>
      <c r="AR131" s="321">
        <v>0</v>
      </c>
      <c r="AS131" s="342">
        <v>0</v>
      </c>
      <c r="AT131" s="342">
        <v>0</v>
      </c>
      <c r="AU131" s="342">
        <v>0</v>
      </c>
      <c r="AV131" s="342">
        <v>0</v>
      </c>
      <c r="AW131" s="342">
        <v>0</v>
      </c>
      <c r="AX131" s="342">
        <v>0</v>
      </c>
      <c r="AY131" s="342">
        <v>0</v>
      </c>
      <c r="AZ131" s="342">
        <v>0</v>
      </c>
      <c r="BA131" s="321">
        <v>0</v>
      </c>
      <c r="BB131" s="321">
        <v>0</v>
      </c>
      <c r="BC131" s="321">
        <v>0</v>
      </c>
      <c r="BD131" s="321">
        <v>0</v>
      </c>
      <c r="BE131" s="321">
        <v>0</v>
      </c>
      <c r="BF131" s="321">
        <v>0</v>
      </c>
      <c r="BG131" s="321">
        <v>0</v>
      </c>
      <c r="BH131" s="321">
        <v>0</v>
      </c>
      <c r="BI131" s="321">
        <v>0</v>
      </c>
      <c r="BJ131" s="321">
        <v>0</v>
      </c>
      <c r="BK131" s="321">
        <v>0</v>
      </c>
      <c r="BL131" s="321">
        <v>0</v>
      </c>
      <c r="BM131" s="321">
        <v>0</v>
      </c>
      <c r="BN131" s="321">
        <v>0</v>
      </c>
      <c r="BO131" s="321">
        <v>0</v>
      </c>
      <c r="BP131" s="321">
        <v>0</v>
      </c>
      <c r="BQ131" s="321">
        <v>0</v>
      </c>
      <c r="BR131" s="321">
        <v>0</v>
      </c>
      <c r="BS131" s="321">
        <v>0</v>
      </c>
      <c r="BT131" s="321">
        <v>0</v>
      </c>
      <c r="BU131" s="321">
        <v>0</v>
      </c>
      <c r="BV131" s="321">
        <v>0</v>
      </c>
      <c r="BW131" s="321">
        <v>0</v>
      </c>
      <c r="BX131" s="321">
        <v>0</v>
      </c>
      <c r="BY131" s="321">
        <v>0</v>
      </c>
      <c r="BZ131" s="321">
        <v>0</v>
      </c>
      <c r="CA131" s="321">
        <v>0</v>
      </c>
      <c r="CB131" s="321">
        <v>0</v>
      </c>
      <c r="CC131" s="321">
        <v>0</v>
      </c>
      <c r="CD131" s="321">
        <v>0</v>
      </c>
      <c r="CE131" s="321">
        <v>0</v>
      </c>
      <c r="CF131" s="321">
        <v>0</v>
      </c>
      <c r="CG131" s="248">
        <v>0</v>
      </c>
      <c r="CH131" s="237">
        <v>0</v>
      </c>
      <c r="CI131" s="248">
        <v>0</v>
      </c>
      <c r="CJ131" s="237">
        <v>0</v>
      </c>
      <c r="CK131" s="238" t="s">
        <v>298</v>
      </c>
    </row>
    <row r="132" spans="1:89" s="239" customFormat="1" ht="38.25" x14ac:dyDescent="0.25">
      <c r="A132" s="252" t="s">
        <v>262</v>
      </c>
      <c r="B132" s="253" t="s">
        <v>263</v>
      </c>
      <c r="C132" s="296" t="s">
        <v>183</v>
      </c>
      <c r="D132" s="321">
        <v>0</v>
      </c>
      <c r="E132" s="342">
        <v>0</v>
      </c>
      <c r="F132" s="342">
        <v>0</v>
      </c>
      <c r="G132" s="342">
        <v>0</v>
      </c>
      <c r="H132" s="342">
        <v>0</v>
      </c>
      <c r="I132" s="342">
        <v>0</v>
      </c>
      <c r="J132" s="342">
        <v>0</v>
      </c>
      <c r="K132" s="342">
        <v>0</v>
      </c>
      <c r="L132" s="342">
        <v>0</v>
      </c>
      <c r="M132" s="321">
        <v>0</v>
      </c>
      <c r="N132" s="321">
        <v>0</v>
      </c>
      <c r="O132" s="321">
        <v>0</v>
      </c>
      <c r="P132" s="321">
        <v>0</v>
      </c>
      <c r="Q132" s="321">
        <v>0</v>
      </c>
      <c r="R132" s="321">
        <v>0</v>
      </c>
      <c r="S132" s="321">
        <v>0</v>
      </c>
      <c r="T132" s="321">
        <v>0</v>
      </c>
      <c r="U132" s="321">
        <v>0</v>
      </c>
      <c r="V132" s="321">
        <v>0</v>
      </c>
      <c r="W132" s="321">
        <v>0</v>
      </c>
      <c r="X132" s="321">
        <v>0</v>
      </c>
      <c r="Y132" s="321">
        <v>0</v>
      </c>
      <c r="Z132" s="321">
        <v>0</v>
      </c>
      <c r="AA132" s="321">
        <v>0</v>
      </c>
      <c r="AB132" s="321">
        <v>0</v>
      </c>
      <c r="AC132" s="321">
        <v>0</v>
      </c>
      <c r="AD132" s="321">
        <v>0</v>
      </c>
      <c r="AE132" s="321">
        <v>0</v>
      </c>
      <c r="AF132" s="321">
        <v>0</v>
      </c>
      <c r="AG132" s="321">
        <v>0</v>
      </c>
      <c r="AH132" s="321">
        <v>0</v>
      </c>
      <c r="AI132" s="321">
        <v>0</v>
      </c>
      <c r="AJ132" s="321">
        <v>0</v>
      </c>
      <c r="AK132" s="321">
        <v>0</v>
      </c>
      <c r="AL132" s="321">
        <v>0</v>
      </c>
      <c r="AM132" s="321">
        <v>0</v>
      </c>
      <c r="AN132" s="321">
        <v>0</v>
      </c>
      <c r="AO132" s="321">
        <v>0</v>
      </c>
      <c r="AP132" s="321">
        <v>0</v>
      </c>
      <c r="AQ132" s="321">
        <v>0</v>
      </c>
      <c r="AR132" s="321">
        <v>0</v>
      </c>
      <c r="AS132" s="342">
        <v>0</v>
      </c>
      <c r="AT132" s="342">
        <v>0</v>
      </c>
      <c r="AU132" s="342">
        <v>0</v>
      </c>
      <c r="AV132" s="342">
        <v>0</v>
      </c>
      <c r="AW132" s="342">
        <v>0</v>
      </c>
      <c r="AX132" s="342">
        <v>0</v>
      </c>
      <c r="AY132" s="342">
        <v>0</v>
      </c>
      <c r="AZ132" s="342">
        <v>0</v>
      </c>
      <c r="BA132" s="321">
        <v>0</v>
      </c>
      <c r="BB132" s="321">
        <v>0</v>
      </c>
      <c r="BC132" s="321">
        <v>0</v>
      </c>
      <c r="BD132" s="321">
        <v>0</v>
      </c>
      <c r="BE132" s="321">
        <v>0</v>
      </c>
      <c r="BF132" s="321">
        <v>0</v>
      </c>
      <c r="BG132" s="321">
        <v>0</v>
      </c>
      <c r="BH132" s="321">
        <v>0</v>
      </c>
      <c r="BI132" s="321">
        <v>0</v>
      </c>
      <c r="BJ132" s="321">
        <v>0</v>
      </c>
      <c r="BK132" s="321">
        <v>0</v>
      </c>
      <c r="BL132" s="321">
        <v>0</v>
      </c>
      <c r="BM132" s="321">
        <v>0</v>
      </c>
      <c r="BN132" s="321">
        <v>0</v>
      </c>
      <c r="BO132" s="321">
        <v>0</v>
      </c>
      <c r="BP132" s="321">
        <v>0</v>
      </c>
      <c r="BQ132" s="321">
        <v>0</v>
      </c>
      <c r="BR132" s="321">
        <v>0</v>
      </c>
      <c r="BS132" s="321">
        <v>0</v>
      </c>
      <c r="BT132" s="321">
        <v>0</v>
      </c>
      <c r="BU132" s="321">
        <v>0</v>
      </c>
      <c r="BV132" s="321">
        <v>0</v>
      </c>
      <c r="BW132" s="321">
        <v>0</v>
      </c>
      <c r="BX132" s="321">
        <v>0</v>
      </c>
      <c r="BY132" s="321">
        <v>0</v>
      </c>
      <c r="BZ132" s="321">
        <v>0</v>
      </c>
      <c r="CA132" s="321">
        <v>0</v>
      </c>
      <c r="CB132" s="321">
        <v>0</v>
      </c>
      <c r="CC132" s="321">
        <v>0</v>
      </c>
      <c r="CD132" s="321">
        <v>0</v>
      </c>
      <c r="CE132" s="321">
        <v>0</v>
      </c>
      <c r="CF132" s="321">
        <v>0</v>
      </c>
      <c r="CG132" s="248">
        <v>0</v>
      </c>
      <c r="CH132" s="237">
        <v>0</v>
      </c>
      <c r="CI132" s="248">
        <v>0</v>
      </c>
      <c r="CJ132" s="237">
        <v>0</v>
      </c>
      <c r="CK132" s="238" t="s">
        <v>298</v>
      </c>
    </row>
    <row r="133" spans="1:89" ht="51" x14ac:dyDescent="0.25">
      <c r="A133" s="60" t="s">
        <v>264</v>
      </c>
      <c r="B133" s="249" t="s">
        <v>265</v>
      </c>
      <c r="C133" s="277" t="s">
        <v>183</v>
      </c>
      <c r="D133" s="59">
        <f>SUM(D134:D135)</f>
        <v>0</v>
      </c>
      <c r="E133" s="341">
        <v>0</v>
      </c>
      <c r="F133" s="341">
        <v>0</v>
      </c>
      <c r="G133" s="341">
        <v>0</v>
      </c>
      <c r="H133" s="341">
        <v>0</v>
      </c>
      <c r="I133" s="341">
        <v>0</v>
      </c>
      <c r="J133" s="341">
        <v>0</v>
      </c>
      <c r="K133" s="341">
        <v>0</v>
      </c>
      <c r="L133" s="341">
        <v>0</v>
      </c>
      <c r="M133" s="59">
        <v>0</v>
      </c>
      <c r="N133" s="59">
        <v>0</v>
      </c>
      <c r="O133" s="59">
        <v>0</v>
      </c>
      <c r="P133" s="59">
        <v>0</v>
      </c>
      <c r="Q133" s="59">
        <v>0</v>
      </c>
      <c r="R133" s="59">
        <v>0</v>
      </c>
      <c r="S133" s="59">
        <v>0</v>
      </c>
      <c r="T133" s="59">
        <v>0</v>
      </c>
      <c r="U133" s="59">
        <v>0</v>
      </c>
      <c r="V133" s="59">
        <v>0</v>
      </c>
      <c r="W133" s="59">
        <v>0</v>
      </c>
      <c r="X133" s="59">
        <v>0</v>
      </c>
      <c r="Y133" s="59">
        <v>0</v>
      </c>
      <c r="Z133" s="59">
        <v>0</v>
      </c>
      <c r="AA133" s="59">
        <v>0</v>
      </c>
      <c r="AB133" s="59">
        <v>0</v>
      </c>
      <c r="AC133" s="59">
        <v>0</v>
      </c>
      <c r="AD133" s="59">
        <v>0</v>
      </c>
      <c r="AE133" s="59">
        <v>0</v>
      </c>
      <c r="AF133" s="59">
        <v>0</v>
      </c>
      <c r="AG133" s="59">
        <v>0</v>
      </c>
      <c r="AH133" s="59">
        <v>0</v>
      </c>
      <c r="AI133" s="59">
        <v>0</v>
      </c>
      <c r="AJ133" s="59">
        <v>0</v>
      </c>
      <c r="AK133" s="59">
        <v>0</v>
      </c>
      <c r="AL133" s="59">
        <v>0</v>
      </c>
      <c r="AM133" s="59">
        <v>0</v>
      </c>
      <c r="AN133" s="59">
        <v>0</v>
      </c>
      <c r="AO133" s="59">
        <v>0</v>
      </c>
      <c r="AP133" s="59">
        <v>0</v>
      </c>
      <c r="AQ133" s="59">
        <v>0</v>
      </c>
      <c r="AR133" s="59">
        <v>0</v>
      </c>
      <c r="AS133" s="341">
        <v>0</v>
      </c>
      <c r="AT133" s="341">
        <v>0</v>
      </c>
      <c r="AU133" s="341">
        <v>0</v>
      </c>
      <c r="AV133" s="341">
        <v>0</v>
      </c>
      <c r="AW133" s="341">
        <v>0</v>
      </c>
      <c r="AX133" s="341">
        <v>0</v>
      </c>
      <c r="AY133" s="341">
        <v>0</v>
      </c>
      <c r="AZ133" s="341">
        <v>0</v>
      </c>
      <c r="BA133" s="59">
        <v>0</v>
      </c>
      <c r="BB133" s="59">
        <v>0</v>
      </c>
      <c r="BC133" s="59">
        <v>0</v>
      </c>
      <c r="BD133" s="59">
        <v>0</v>
      </c>
      <c r="BE133" s="59">
        <v>0</v>
      </c>
      <c r="BF133" s="59">
        <v>0</v>
      </c>
      <c r="BG133" s="59">
        <v>0</v>
      </c>
      <c r="BH133" s="59">
        <v>0</v>
      </c>
      <c r="BI133" s="59">
        <v>0</v>
      </c>
      <c r="BJ133" s="59">
        <v>0</v>
      </c>
      <c r="BK133" s="59">
        <v>0</v>
      </c>
      <c r="BL133" s="59">
        <v>0</v>
      </c>
      <c r="BM133" s="59">
        <v>0</v>
      </c>
      <c r="BN133" s="59">
        <v>0</v>
      </c>
      <c r="BO133" s="59">
        <v>0</v>
      </c>
      <c r="BP133" s="59">
        <v>0</v>
      </c>
      <c r="BQ133" s="59">
        <v>0</v>
      </c>
      <c r="BR133" s="59">
        <v>0</v>
      </c>
      <c r="BS133" s="59">
        <v>0</v>
      </c>
      <c r="BT133" s="59">
        <v>0</v>
      </c>
      <c r="BU133" s="59">
        <v>0</v>
      </c>
      <c r="BV133" s="59">
        <v>0</v>
      </c>
      <c r="BW133" s="59">
        <v>0</v>
      </c>
      <c r="BX133" s="59">
        <v>0</v>
      </c>
      <c r="BY133" s="59">
        <v>0</v>
      </c>
      <c r="BZ133" s="59">
        <v>0</v>
      </c>
      <c r="CA133" s="59">
        <v>0</v>
      </c>
      <c r="CB133" s="59">
        <v>0</v>
      </c>
      <c r="CC133" s="59">
        <v>0</v>
      </c>
      <c r="CD133" s="59">
        <v>0</v>
      </c>
      <c r="CE133" s="59">
        <v>0</v>
      </c>
      <c r="CF133" s="59">
        <v>0</v>
      </c>
      <c r="CG133" s="134">
        <v>0</v>
      </c>
      <c r="CH133" s="58">
        <v>0</v>
      </c>
      <c r="CI133" s="134">
        <v>0</v>
      </c>
      <c r="CJ133" s="58">
        <v>0</v>
      </c>
      <c r="CK133" s="151" t="s">
        <v>298</v>
      </c>
    </row>
    <row r="134" spans="1:89" s="239" customFormat="1" ht="51" x14ac:dyDescent="0.25">
      <c r="A134" s="263" t="s">
        <v>266</v>
      </c>
      <c r="B134" s="253" t="s">
        <v>267</v>
      </c>
      <c r="C134" s="296" t="s">
        <v>183</v>
      </c>
      <c r="D134" s="321">
        <v>0</v>
      </c>
      <c r="E134" s="342">
        <v>0</v>
      </c>
      <c r="F134" s="342">
        <v>0</v>
      </c>
      <c r="G134" s="342">
        <v>0</v>
      </c>
      <c r="H134" s="342">
        <v>0</v>
      </c>
      <c r="I134" s="342">
        <v>0</v>
      </c>
      <c r="J134" s="342">
        <v>0</v>
      </c>
      <c r="K134" s="342">
        <v>0</v>
      </c>
      <c r="L134" s="342">
        <v>0</v>
      </c>
      <c r="M134" s="321">
        <v>0</v>
      </c>
      <c r="N134" s="321">
        <v>0</v>
      </c>
      <c r="O134" s="321">
        <v>0</v>
      </c>
      <c r="P134" s="321">
        <v>0</v>
      </c>
      <c r="Q134" s="321">
        <v>0</v>
      </c>
      <c r="R134" s="321">
        <v>0</v>
      </c>
      <c r="S134" s="321">
        <v>0</v>
      </c>
      <c r="T134" s="321">
        <v>0</v>
      </c>
      <c r="U134" s="321">
        <v>0</v>
      </c>
      <c r="V134" s="321">
        <v>0</v>
      </c>
      <c r="W134" s="321">
        <v>0</v>
      </c>
      <c r="X134" s="321">
        <v>0</v>
      </c>
      <c r="Y134" s="321">
        <v>0</v>
      </c>
      <c r="Z134" s="321">
        <v>0</v>
      </c>
      <c r="AA134" s="321">
        <v>0</v>
      </c>
      <c r="AB134" s="321">
        <v>0</v>
      </c>
      <c r="AC134" s="321">
        <v>0</v>
      </c>
      <c r="AD134" s="321">
        <v>0</v>
      </c>
      <c r="AE134" s="321">
        <v>0</v>
      </c>
      <c r="AF134" s="321">
        <v>0</v>
      </c>
      <c r="AG134" s="321">
        <v>0</v>
      </c>
      <c r="AH134" s="321">
        <v>0</v>
      </c>
      <c r="AI134" s="321">
        <v>0</v>
      </c>
      <c r="AJ134" s="321">
        <v>0</v>
      </c>
      <c r="AK134" s="321">
        <v>0</v>
      </c>
      <c r="AL134" s="321">
        <v>0</v>
      </c>
      <c r="AM134" s="321">
        <v>0</v>
      </c>
      <c r="AN134" s="321">
        <v>0</v>
      </c>
      <c r="AO134" s="321">
        <v>0</v>
      </c>
      <c r="AP134" s="321">
        <v>0</v>
      </c>
      <c r="AQ134" s="321">
        <v>0</v>
      </c>
      <c r="AR134" s="321">
        <v>0</v>
      </c>
      <c r="AS134" s="342">
        <v>0</v>
      </c>
      <c r="AT134" s="342">
        <v>0</v>
      </c>
      <c r="AU134" s="342">
        <v>0</v>
      </c>
      <c r="AV134" s="342">
        <v>0</v>
      </c>
      <c r="AW134" s="342">
        <v>0</v>
      </c>
      <c r="AX134" s="342">
        <v>0</v>
      </c>
      <c r="AY134" s="342">
        <v>0</v>
      </c>
      <c r="AZ134" s="342">
        <v>0</v>
      </c>
      <c r="BA134" s="321">
        <v>0</v>
      </c>
      <c r="BB134" s="321">
        <v>0</v>
      </c>
      <c r="BC134" s="321">
        <v>0</v>
      </c>
      <c r="BD134" s="321">
        <v>0</v>
      </c>
      <c r="BE134" s="321">
        <v>0</v>
      </c>
      <c r="BF134" s="321">
        <v>0</v>
      </c>
      <c r="BG134" s="321">
        <v>0</v>
      </c>
      <c r="BH134" s="321">
        <v>0</v>
      </c>
      <c r="BI134" s="321">
        <v>0</v>
      </c>
      <c r="BJ134" s="321">
        <v>0</v>
      </c>
      <c r="BK134" s="321">
        <v>0</v>
      </c>
      <c r="BL134" s="321">
        <v>0</v>
      </c>
      <c r="BM134" s="321">
        <v>0</v>
      </c>
      <c r="BN134" s="321">
        <v>0</v>
      </c>
      <c r="BO134" s="321">
        <v>0</v>
      </c>
      <c r="BP134" s="321">
        <v>0</v>
      </c>
      <c r="BQ134" s="321">
        <v>0</v>
      </c>
      <c r="BR134" s="321">
        <v>0</v>
      </c>
      <c r="BS134" s="321">
        <v>0</v>
      </c>
      <c r="BT134" s="321">
        <v>0</v>
      </c>
      <c r="BU134" s="321">
        <v>0</v>
      </c>
      <c r="BV134" s="321">
        <v>0</v>
      </c>
      <c r="BW134" s="321">
        <v>0</v>
      </c>
      <c r="BX134" s="321">
        <v>0</v>
      </c>
      <c r="BY134" s="321">
        <v>0</v>
      </c>
      <c r="BZ134" s="321">
        <v>0</v>
      </c>
      <c r="CA134" s="321">
        <v>0</v>
      </c>
      <c r="CB134" s="321">
        <v>0</v>
      </c>
      <c r="CC134" s="321">
        <v>0</v>
      </c>
      <c r="CD134" s="321">
        <v>0</v>
      </c>
      <c r="CE134" s="321">
        <v>0</v>
      </c>
      <c r="CF134" s="321">
        <v>0</v>
      </c>
      <c r="CG134" s="248">
        <v>0</v>
      </c>
      <c r="CH134" s="237">
        <v>0</v>
      </c>
      <c r="CI134" s="248">
        <v>0</v>
      </c>
      <c r="CJ134" s="237">
        <v>0</v>
      </c>
      <c r="CK134" s="238" t="s">
        <v>298</v>
      </c>
    </row>
    <row r="135" spans="1:89" s="239" customFormat="1" ht="45" customHeight="1" x14ac:dyDescent="0.25">
      <c r="A135" s="263" t="s">
        <v>268</v>
      </c>
      <c r="B135" s="253" t="s">
        <v>269</v>
      </c>
      <c r="C135" s="296" t="s">
        <v>183</v>
      </c>
      <c r="D135" s="321">
        <v>0</v>
      </c>
      <c r="E135" s="342">
        <v>0</v>
      </c>
      <c r="F135" s="342">
        <v>0</v>
      </c>
      <c r="G135" s="342">
        <v>0</v>
      </c>
      <c r="H135" s="342">
        <v>0</v>
      </c>
      <c r="I135" s="342">
        <v>0</v>
      </c>
      <c r="J135" s="342">
        <v>0</v>
      </c>
      <c r="K135" s="342">
        <v>0</v>
      </c>
      <c r="L135" s="342">
        <v>0</v>
      </c>
      <c r="M135" s="321">
        <v>0</v>
      </c>
      <c r="N135" s="321">
        <v>0</v>
      </c>
      <c r="O135" s="321">
        <v>0</v>
      </c>
      <c r="P135" s="321">
        <v>0</v>
      </c>
      <c r="Q135" s="321">
        <v>0</v>
      </c>
      <c r="R135" s="321">
        <v>0</v>
      </c>
      <c r="S135" s="321">
        <v>0</v>
      </c>
      <c r="T135" s="321">
        <v>0</v>
      </c>
      <c r="U135" s="321">
        <v>0</v>
      </c>
      <c r="V135" s="321">
        <v>0</v>
      </c>
      <c r="W135" s="321">
        <v>0</v>
      </c>
      <c r="X135" s="321">
        <v>0</v>
      </c>
      <c r="Y135" s="321">
        <v>0</v>
      </c>
      <c r="Z135" s="321">
        <v>0</v>
      </c>
      <c r="AA135" s="321">
        <v>0</v>
      </c>
      <c r="AB135" s="321">
        <v>0</v>
      </c>
      <c r="AC135" s="321">
        <v>0</v>
      </c>
      <c r="AD135" s="321">
        <v>0</v>
      </c>
      <c r="AE135" s="321">
        <v>0</v>
      </c>
      <c r="AF135" s="321">
        <v>0</v>
      </c>
      <c r="AG135" s="321">
        <v>0</v>
      </c>
      <c r="AH135" s="321">
        <v>0</v>
      </c>
      <c r="AI135" s="321">
        <v>0</v>
      </c>
      <c r="AJ135" s="321">
        <v>0</v>
      </c>
      <c r="AK135" s="321">
        <v>0</v>
      </c>
      <c r="AL135" s="321">
        <v>0</v>
      </c>
      <c r="AM135" s="321">
        <v>0</v>
      </c>
      <c r="AN135" s="321">
        <v>0</v>
      </c>
      <c r="AO135" s="321">
        <v>0</v>
      </c>
      <c r="AP135" s="321">
        <v>0</v>
      </c>
      <c r="AQ135" s="321">
        <v>0</v>
      </c>
      <c r="AR135" s="321">
        <v>0</v>
      </c>
      <c r="AS135" s="342">
        <v>0</v>
      </c>
      <c r="AT135" s="342">
        <v>0</v>
      </c>
      <c r="AU135" s="342">
        <v>0</v>
      </c>
      <c r="AV135" s="342">
        <v>0</v>
      </c>
      <c r="AW135" s="342">
        <v>0</v>
      </c>
      <c r="AX135" s="342">
        <v>0</v>
      </c>
      <c r="AY135" s="342">
        <v>0</v>
      </c>
      <c r="AZ135" s="342">
        <v>0</v>
      </c>
      <c r="BA135" s="321">
        <v>0</v>
      </c>
      <c r="BB135" s="321">
        <v>0</v>
      </c>
      <c r="BC135" s="321">
        <v>0</v>
      </c>
      <c r="BD135" s="321">
        <v>0</v>
      </c>
      <c r="BE135" s="321">
        <v>0</v>
      </c>
      <c r="BF135" s="321">
        <v>0</v>
      </c>
      <c r="BG135" s="321">
        <v>0</v>
      </c>
      <c r="BH135" s="321">
        <v>0</v>
      </c>
      <c r="BI135" s="321">
        <v>0</v>
      </c>
      <c r="BJ135" s="321">
        <v>0</v>
      </c>
      <c r="BK135" s="321">
        <v>0</v>
      </c>
      <c r="BL135" s="321">
        <v>0</v>
      </c>
      <c r="BM135" s="321">
        <v>0</v>
      </c>
      <c r="BN135" s="321">
        <v>0</v>
      </c>
      <c r="BO135" s="321">
        <v>0</v>
      </c>
      <c r="BP135" s="321">
        <v>0</v>
      </c>
      <c r="BQ135" s="321">
        <v>0</v>
      </c>
      <c r="BR135" s="321">
        <v>0</v>
      </c>
      <c r="BS135" s="321">
        <v>0</v>
      </c>
      <c r="BT135" s="321">
        <v>0</v>
      </c>
      <c r="BU135" s="321">
        <v>0</v>
      </c>
      <c r="BV135" s="321">
        <v>0</v>
      </c>
      <c r="BW135" s="321">
        <v>0</v>
      </c>
      <c r="BX135" s="321">
        <v>0</v>
      </c>
      <c r="BY135" s="321">
        <v>0</v>
      </c>
      <c r="BZ135" s="321">
        <v>0</v>
      </c>
      <c r="CA135" s="321">
        <v>0</v>
      </c>
      <c r="CB135" s="321">
        <v>0</v>
      </c>
      <c r="CC135" s="321">
        <v>0</v>
      </c>
      <c r="CD135" s="321">
        <v>0</v>
      </c>
      <c r="CE135" s="321">
        <v>0</v>
      </c>
      <c r="CF135" s="321">
        <v>0</v>
      </c>
      <c r="CG135" s="248">
        <v>0</v>
      </c>
      <c r="CH135" s="237">
        <f>SUM(CH136:CH136)</f>
        <v>0</v>
      </c>
      <c r="CI135" s="248">
        <v>0</v>
      </c>
      <c r="CJ135" s="237">
        <f>SUM(CJ136:CJ136)</f>
        <v>0</v>
      </c>
      <c r="CK135" s="238" t="s">
        <v>298</v>
      </c>
    </row>
    <row r="136" spans="1:89" ht="25.5" x14ac:dyDescent="0.25">
      <c r="A136" s="60" t="s">
        <v>270</v>
      </c>
      <c r="B136" s="249" t="s">
        <v>271</v>
      </c>
      <c r="C136" s="277" t="s">
        <v>183</v>
      </c>
      <c r="D136" s="59">
        <v>0</v>
      </c>
      <c r="E136" s="341">
        <v>0</v>
      </c>
      <c r="F136" s="341">
        <v>0</v>
      </c>
      <c r="G136" s="341">
        <v>0</v>
      </c>
      <c r="H136" s="341">
        <v>0</v>
      </c>
      <c r="I136" s="341">
        <v>0</v>
      </c>
      <c r="J136" s="341">
        <v>0</v>
      </c>
      <c r="K136" s="341">
        <v>0</v>
      </c>
      <c r="L136" s="341">
        <v>0</v>
      </c>
      <c r="M136" s="59">
        <v>0</v>
      </c>
      <c r="N136" s="59">
        <v>0</v>
      </c>
      <c r="O136" s="59">
        <v>0</v>
      </c>
      <c r="P136" s="59">
        <v>0</v>
      </c>
      <c r="Q136" s="59">
        <v>0</v>
      </c>
      <c r="R136" s="59">
        <v>0</v>
      </c>
      <c r="S136" s="59">
        <v>0</v>
      </c>
      <c r="T136" s="59">
        <v>0</v>
      </c>
      <c r="U136" s="59">
        <v>0</v>
      </c>
      <c r="V136" s="59">
        <v>0</v>
      </c>
      <c r="W136" s="59">
        <v>0</v>
      </c>
      <c r="X136" s="59">
        <v>0</v>
      </c>
      <c r="Y136" s="59">
        <v>0</v>
      </c>
      <c r="Z136" s="59">
        <v>0</v>
      </c>
      <c r="AA136" s="59">
        <v>0</v>
      </c>
      <c r="AB136" s="59">
        <v>0</v>
      </c>
      <c r="AC136" s="59">
        <v>0</v>
      </c>
      <c r="AD136" s="59">
        <v>0</v>
      </c>
      <c r="AE136" s="59">
        <v>0</v>
      </c>
      <c r="AF136" s="59">
        <v>0</v>
      </c>
      <c r="AG136" s="59">
        <v>0</v>
      </c>
      <c r="AH136" s="59">
        <v>0</v>
      </c>
      <c r="AI136" s="59">
        <v>0</v>
      </c>
      <c r="AJ136" s="59">
        <v>0</v>
      </c>
      <c r="AK136" s="59">
        <v>0</v>
      </c>
      <c r="AL136" s="59">
        <v>0</v>
      </c>
      <c r="AM136" s="59">
        <v>0</v>
      </c>
      <c r="AN136" s="59">
        <v>0</v>
      </c>
      <c r="AO136" s="59">
        <v>0</v>
      </c>
      <c r="AP136" s="59">
        <v>0</v>
      </c>
      <c r="AQ136" s="59">
        <v>0</v>
      </c>
      <c r="AR136" s="59">
        <v>0</v>
      </c>
      <c r="AS136" s="341">
        <v>0</v>
      </c>
      <c r="AT136" s="341">
        <v>0</v>
      </c>
      <c r="AU136" s="341">
        <v>0</v>
      </c>
      <c r="AV136" s="341">
        <v>0</v>
      </c>
      <c r="AW136" s="341">
        <v>0</v>
      </c>
      <c r="AX136" s="341">
        <v>0</v>
      </c>
      <c r="AY136" s="341">
        <v>0</v>
      </c>
      <c r="AZ136" s="341">
        <v>0</v>
      </c>
      <c r="BA136" s="59">
        <v>0</v>
      </c>
      <c r="BB136" s="59">
        <v>0</v>
      </c>
      <c r="BC136" s="59">
        <v>0</v>
      </c>
      <c r="BD136" s="59">
        <v>0</v>
      </c>
      <c r="BE136" s="59">
        <v>0</v>
      </c>
      <c r="BF136" s="59">
        <v>0</v>
      </c>
      <c r="BG136" s="59">
        <v>0</v>
      </c>
      <c r="BH136" s="59">
        <v>0</v>
      </c>
      <c r="BI136" s="59">
        <v>0</v>
      </c>
      <c r="BJ136" s="59">
        <v>0</v>
      </c>
      <c r="BK136" s="59">
        <v>0</v>
      </c>
      <c r="BL136" s="59">
        <v>0</v>
      </c>
      <c r="BM136" s="59">
        <v>0</v>
      </c>
      <c r="BN136" s="59">
        <v>0</v>
      </c>
      <c r="BO136" s="59">
        <v>0</v>
      </c>
      <c r="BP136" s="59">
        <v>0</v>
      </c>
      <c r="BQ136" s="59">
        <v>0</v>
      </c>
      <c r="BR136" s="59">
        <v>0</v>
      </c>
      <c r="BS136" s="59">
        <v>0</v>
      </c>
      <c r="BT136" s="59">
        <v>0</v>
      </c>
      <c r="BU136" s="59">
        <v>0</v>
      </c>
      <c r="BV136" s="59">
        <v>0</v>
      </c>
      <c r="BW136" s="59">
        <v>0</v>
      </c>
      <c r="BX136" s="59">
        <v>0</v>
      </c>
      <c r="BY136" s="59">
        <v>0</v>
      </c>
      <c r="BZ136" s="59">
        <v>0</v>
      </c>
      <c r="CA136" s="59">
        <v>0</v>
      </c>
      <c r="CB136" s="59">
        <v>0</v>
      </c>
      <c r="CC136" s="59">
        <v>0</v>
      </c>
      <c r="CD136" s="59">
        <v>0</v>
      </c>
      <c r="CE136" s="59">
        <v>0</v>
      </c>
      <c r="CF136" s="59">
        <v>0</v>
      </c>
      <c r="CG136" s="134">
        <v>0</v>
      </c>
      <c r="CH136" s="58">
        <f>SUM(CH137:CH137)</f>
        <v>0</v>
      </c>
      <c r="CI136" s="134">
        <v>0</v>
      </c>
      <c r="CJ136" s="58">
        <f>SUM(CJ137:CJ137)</f>
        <v>0</v>
      </c>
      <c r="CK136" s="151" t="s">
        <v>298</v>
      </c>
    </row>
    <row r="137" spans="1:89" ht="38.25" x14ac:dyDescent="0.25">
      <c r="A137" s="60" t="s">
        <v>272</v>
      </c>
      <c r="B137" s="249" t="s">
        <v>273</v>
      </c>
      <c r="C137" s="277" t="s">
        <v>183</v>
      </c>
      <c r="D137" s="61">
        <v>0</v>
      </c>
      <c r="E137" s="343">
        <v>0</v>
      </c>
      <c r="F137" s="343">
        <v>0</v>
      </c>
      <c r="G137" s="343">
        <v>0</v>
      </c>
      <c r="H137" s="343">
        <v>0</v>
      </c>
      <c r="I137" s="343">
        <v>0</v>
      </c>
      <c r="J137" s="343">
        <v>0</v>
      </c>
      <c r="K137" s="343">
        <v>0</v>
      </c>
      <c r="L137" s="343">
        <v>0</v>
      </c>
      <c r="M137" s="61">
        <v>0</v>
      </c>
      <c r="N137" s="61">
        <v>0</v>
      </c>
      <c r="O137" s="61">
        <v>0</v>
      </c>
      <c r="P137" s="61">
        <v>0</v>
      </c>
      <c r="Q137" s="61">
        <v>0</v>
      </c>
      <c r="R137" s="61">
        <v>0</v>
      </c>
      <c r="S137" s="61">
        <v>0</v>
      </c>
      <c r="T137" s="61">
        <v>0</v>
      </c>
      <c r="U137" s="61">
        <v>0</v>
      </c>
      <c r="V137" s="61">
        <v>0</v>
      </c>
      <c r="W137" s="61">
        <v>0</v>
      </c>
      <c r="X137" s="61">
        <v>0</v>
      </c>
      <c r="Y137" s="61">
        <v>0</v>
      </c>
      <c r="Z137" s="61">
        <v>0</v>
      </c>
      <c r="AA137" s="61">
        <v>0</v>
      </c>
      <c r="AB137" s="61">
        <v>0</v>
      </c>
      <c r="AC137" s="61">
        <v>0</v>
      </c>
      <c r="AD137" s="61">
        <v>0</v>
      </c>
      <c r="AE137" s="61">
        <v>0</v>
      </c>
      <c r="AF137" s="61">
        <v>0</v>
      </c>
      <c r="AG137" s="61">
        <v>0</v>
      </c>
      <c r="AH137" s="61">
        <v>0</v>
      </c>
      <c r="AI137" s="61">
        <v>0</v>
      </c>
      <c r="AJ137" s="61">
        <v>0</v>
      </c>
      <c r="AK137" s="61">
        <v>0</v>
      </c>
      <c r="AL137" s="61">
        <v>0</v>
      </c>
      <c r="AM137" s="61">
        <v>0</v>
      </c>
      <c r="AN137" s="61">
        <v>0</v>
      </c>
      <c r="AO137" s="61">
        <v>0</v>
      </c>
      <c r="AP137" s="61">
        <v>0</v>
      </c>
      <c r="AQ137" s="61">
        <v>0</v>
      </c>
      <c r="AR137" s="61">
        <v>0</v>
      </c>
      <c r="AS137" s="343">
        <v>0</v>
      </c>
      <c r="AT137" s="343">
        <v>0</v>
      </c>
      <c r="AU137" s="343">
        <v>0</v>
      </c>
      <c r="AV137" s="343">
        <v>0</v>
      </c>
      <c r="AW137" s="343">
        <v>0</v>
      </c>
      <c r="AX137" s="343">
        <v>0</v>
      </c>
      <c r="AY137" s="343">
        <v>0</v>
      </c>
      <c r="AZ137" s="343">
        <v>0</v>
      </c>
      <c r="BA137" s="61">
        <v>0</v>
      </c>
      <c r="BB137" s="61">
        <v>0</v>
      </c>
      <c r="BC137" s="61">
        <v>0</v>
      </c>
      <c r="BD137" s="61">
        <v>0</v>
      </c>
      <c r="BE137" s="61">
        <v>0</v>
      </c>
      <c r="BF137" s="61">
        <v>0</v>
      </c>
      <c r="BG137" s="61">
        <v>0</v>
      </c>
      <c r="BH137" s="61">
        <v>0</v>
      </c>
      <c r="BI137" s="61">
        <v>0</v>
      </c>
      <c r="BJ137" s="61">
        <v>0</v>
      </c>
      <c r="BK137" s="61">
        <v>0</v>
      </c>
      <c r="BL137" s="61">
        <v>0</v>
      </c>
      <c r="BM137" s="61">
        <v>0</v>
      </c>
      <c r="BN137" s="61">
        <v>0</v>
      </c>
      <c r="BO137" s="61">
        <v>0</v>
      </c>
      <c r="BP137" s="61">
        <v>0</v>
      </c>
      <c r="BQ137" s="61">
        <v>0</v>
      </c>
      <c r="BR137" s="61">
        <v>0</v>
      </c>
      <c r="BS137" s="61">
        <v>0</v>
      </c>
      <c r="BT137" s="61">
        <v>0</v>
      </c>
      <c r="BU137" s="61">
        <v>0</v>
      </c>
      <c r="BV137" s="61">
        <v>0</v>
      </c>
      <c r="BW137" s="61">
        <v>0</v>
      </c>
      <c r="BX137" s="61">
        <v>0</v>
      </c>
      <c r="BY137" s="61">
        <v>0</v>
      </c>
      <c r="BZ137" s="61">
        <v>0</v>
      </c>
      <c r="CA137" s="61">
        <v>0</v>
      </c>
      <c r="CB137" s="61">
        <v>0</v>
      </c>
      <c r="CC137" s="61">
        <v>0</v>
      </c>
      <c r="CD137" s="61">
        <v>0</v>
      </c>
      <c r="CE137" s="61">
        <v>0</v>
      </c>
      <c r="CF137" s="61">
        <v>0</v>
      </c>
      <c r="CG137" s="134">
        <v>0</v>
      </c>
      <c r="CH137" s="55">
        <f>SUM(CH138:CH138)</f>
        <v>0</v>
      </c>
      <c r="CI137" s="134">
        <v>0</v>
      </c>
      <c r="CJ137" s="55">
        <f>SUM(CJ138:CJ138)</f>
        <v>0</v>
      </c>
      <c r="CK137" s="151" t="s">
        <v>298</v>
      </c>
    </row>
    <row r="138" spans="1:89" ht="25.5" x14ac:dyDescent="0.25">
      <c r="A138" s="60" t="s">
        <v>274</v>
      </c>
      <c r="B138" s="249" t="s">
        <v>275</v>
      </c>
      <c r="C138" s="277" t="s">
        <v>183</v>
      </c>
      <c r="D138" s="61">
        <v>0</v>
      </c>
      <c r="E138" s="343">
        <v>0</v>
      </c>
      <c r="F138" s="343">
        <v>0</v>
      </c>
      <c r="G138" s="343">
        <v>0</v>
      </c>
      <c r="H138" s="343">
        <v>0</v>
      </c>
      <c r="I138" s="343">
        <v>0</v>
      </c>
      <c r="J138" s="343">
        <v>0</v>
      </c>
      <c r="K138" s="343">
        <v>0</v>
      </c>
      <c r="L138" s="343">
        <v>0</v>
      </c>
      <c r="M138" s="61">
        <v>0</v>
      </c>
      <c r="N138" s="61">
        <v>0</v>
      </c>
      <c r="O138" s="61">
        <v>0</v>
      </c>
      <c r="P138" s="61">
        <v>0</v>
      </c>
      <c r="Q138" s="61">
        <v>0</v>
      </c>
      <c r="R138" s="61">
        <v>0</v>
      </c>
      <c r="S138" s="61">
        <v>0</v>
      </c>
      <c r="T138" s="61">
        <v>0</v>
      </c>
      <c r="U138" s="61">
        <v>0</v>
      </c>
      <c r="V138" s="61">
        <v>0</v>
      </c>
      <c r="W138" s="61">
        <v>0</v>
      </c>
      <c r="X138" s="61">
        <v>0</v>
      </c>
      <c r="Y138" s="61">
        <v>0</v>
      </c>
      <c r="Z138" s="61">
        <v>0</v>
      </c>
      <c r="AA138" s="61">
        <v>0</v>
      </c>
      <c r="AB138" s="61">
        <v>0</v>
      </c>
      <c r="AC138" s="61">
        <v>0</v>
      </c>
      <c r="AD138" s="61">
        <v>0</v>
      </c>
      <c r="AE138" s="61">
        <v>0</v>
      </c>
      <c r="AF138" s="61">
        <v>0</v>
      </c>
      <c r="AG138" s="61">
        <v>0</v>
      </c>
      <c r="AH138" s="61">
        <v>0</v>
      </c>
      <c r="AI138" s="61">
        <v>0</v>
      </c>
      <c r="AJ138" s="61">
        <v>0</v>
      </c>
      <c r="AK138" s="61">
        <v>0</v>
      </c>
      <c r="AL138" s="61">
        <v>0</v>
      </c>
      <c r="AM138" s="61">
        <v>0</v>
      </c>
      <c r="AN138" s="61">
        <v>0</v>
      </c>
      <c r="AO138" s="61">
        <v>0</v>
      </c>
      <c r="AP138" s="61">
        <v>0</v>
      </c>
      <c r="AQ138" s="61">
        <v>0</v>
      </c>
      <c r="AR138" s="61">
        <v>0</v>
      </c>
      <c r="AS138" s="343">
        <v>0</v>
      </c>
      <c r="AT138" s="343">
        <v>0</v>
      </c>
      <c r="AU138" s="343">
        <v>0</v>
      </c>
      <c r="AV138" s="343">
        <v>0</v>
      </c>
      <c r="AW138" s="343">
        <v>0</v>
      </c>
      <c r="AX138" s="343">
        <v>0</v>
      </c>
      <c r="AY138" s="343">
        <v>0</v>
      </c>
      <c r="AZ138" s="343">
        <v>0</v>
      </c>
      <c r="BA138" s="61">
        <v>0</v>
      </c>
      <c r="BB138" s="61">
        <v>0</v>
      </c>
      <c r="BC138" s="61">
        <v>0</v>
      </c>
      <c r="BD138" s="61">
        <v>0</v>
      </c>
      <c r="BE138" s="61">
        <v>0</v>
      </c>
      <c r="BF138" s="61">
        <v>0</v>
      </c>
      <c r="BG138" s="61">
        <v>0</v>
      </c>
      <c r="BH138" s="61">
        <v>0</v>
      </c>
      <c r="BI138" s="61">
        <v>0</v>
      </c>
      <c r="BJ138" s="61">
        <v>0</v>
      </c>
      <c r="BK138" s="61">
        <v>0</v>
      </c>
      <c r="BL138" s="61">
        <v>0</v>
      </c>
      <c r="BM138" s="61">
        <v>0</v>
      </c>
      <c r="BN138" s="61">
        <v>0</v>
      </c>
      <c r="BO138" s="61">
        <v>0</v>
      </c>
      <c r="BP138" s="61">
        <v>0</v>
      </c>
      <c r="BQ138" s="61">
        <v>0</v>
      </c>
      <c r="BR138" s="61">
        <v>0</v>
      </c>
      <c r="BS138" s="61">
        <v>0</v>
      </c>
      <c r="BT138" s="61">
        <v>0</v>
      </c>
      <c r="BU138" s="61">
        <v>0</v>
      </c>
      <c r="BV138" s="61">
        <v>0</v>
      </c>
      <c r="BW138" s="61">
        <v>0</v>
      </c>
      <c r="BX138" s="61">
        <v>0</v>
      </c>
      <c r="BY138" s="61">
        <v>0</v>
      </c>
      <c r="BZ138" s="61">
        <v>0</v>
      </c>
      <c r="CA138" s="61">
        <v>0</v>
      </c>
      <c r="CB138" s="61">
        <v>0</v>
      </c>
      <c r="CC138" s="61">
        <v>0</v>
      </c>
      <c r="CD138" s="61">
        <v>0</v>
      </c>
      <c r="CE138" s="61">
        <v>0</v>
      </c>
      <c r="CF138" s="61">
        <v>0</v>
      </c>
      <c r="CG138" s="134">
        <v>0</v>
      </c>
      <c r="CH138" s="55">
        <f>SUM(CH139:CH139)</f>
        <v>0</v>
      </c>
      <c r="CI138" s="134">
        <v>0</v>
      </c>
      <c r="CJ138" s="55">
        <f>SUM(CJ139:CJ139)</f>
        <v>0</v>
      </c>
      <c r="CK138" s="151" t="s">
        <v>298</v>
      </c>
    </row>
    <row r="139" spans="1:89" x14ac:dyDescent="0.25">
      <c r="P139" s="10"/>
      <c r="X139" s="10"/>
      <c r="AF139" s="10"/>
      <c r="AN139" s="10"/>
    </row>
  </sheetData>
  <mergeCells count="43">
    <mergeCell ref="AT17:AZ17"/>
    <mergeCell ref="BB17:BH17"/>
    <mergeCell ref="BJ17:BP17"/>
    <mergeCell ref="BR17:BX17"/>
    <mergeCell ref="BZ17:CF17"/>
    <mergeCell ref="CG14:CJ16"/>
    <mergeCell ref="CK14:CK18"/>
    <mergeCell ref="N7:Z7"/>
    <mergeCell ref="Q12:AB12"/>
    <mergeCell ref="CA12:CF12"/>
    <mergeCell ref="Q11:Y11"/>
    <mergeCell ref="I11:P11"/>
    <mergeCell ref="CI17:CJ17"/>
    <mergeCell ref="CG17:CH17"/>
    <mergeCell ref="AS16:AZ16"/>
    <mergeCell ref="BA16:BH16"/>
    <mergeCell ref="BI16:BP16"/>
    <mergeCell ref="BQ16:BX16"/>
    <mergeCell ref="BY16:CF16"/>
    <mergeCell ref="AS15:CF15"/>
    <mergeCell ref="AL17:AR17"/>
    <mergeCell ref="A14:A18"/>
    <mergeCell ref="B14:B18"/>
    <mergeCell ref="D14:D18"/>
    <mergeCell ref="E14:AM14"/>
    <mergeCell ref="C14:C18"/>
    <mergeCell ref="E16:L16"/>
    <mergeCell ref="M16:T16"/>
    <mergeCell ref="U16:AB16"/>
    <mergeCell ref="AC16:AJ16"/>
    <mergeCell ref="AK16:AR16"/>
    <mergeCell ref="F17:L17"/>
    <mergeCell ref="N17:T17"/>
    <mergeCell ref="V17:AB17"/>
    <mergeCell ref="AD17:AJ17"/>
    <mergeCell ref="E15:AR15"/>
    <mergeCell ref="AN14:CF14"/>
    <mergeCell ref="CI2:CK2"/>
    <mergeCell ref="A3:AM3"/>
    <mergeCell ref="O4:P4"/>
    <mergeCell ref="Q4:R4"/>
    <mergeCell ref="I6:M6"/>
    <mergeCell ref="N6:Z6"/>
  </mergeCells>
  <pageMargins left="0.25" right="0.25" top="0.75" bottom="0.75" header="0.3" footer="0.3"/>
  <pageSetup paperSize="8" scale="24" fitToHeight="0" pageOrder="overThenDown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  <pageSetUpPr fitToPage="1"/>
  </sheetPr>
  <dimension ref="A1:AN137"/>
  <sheetViews>
    <sheetView zoomScale="70" zoomScaleNormal="70" workbookViewId="0">
      <selection activeCell="W61" sqref="W61"/>
    </sheetView>
  </sheetViews>
  <sheetFormatPr defaultRowHeight="12.75" x14ac:dyDescent="0.2"/>
  <cols>
    <col min="1" max="1" width="9.140625" style="51"/>
    <col min="2" max="2" width="54.28515625" style="51" customWidth="1"/>
    <col min="3" max="3" width="12.85546875" style="51" customWidth="1"/>
    <col min="4" max="4" width="19.42578125" style="51" customWidth="1"/>
    <col min="5" max="10" width="9.140625" style="63"/>
    <col min="11" max="16" width="9.140625" style="99"/>
    <col min="17" max="16384" width="9.140625" style="51"/>
  </cols>
  <sheetData>
    <row r="1" spans="1:40" s="44" customFormat="1" ht="12" x14ac:dyDescent="0.2">
      <c r="E1" s="366"/>
      <c r="F1" s="366"/>
      <c r="G1" s="366"/>
      <c r="H1" s="366"/>
      <c r="I1" s="366"/>
      <c r="J1" s="366"/>
      <c r="K1" s="348"/>
      <c r="L1" s="348"/>
      <c r="M1" s="348"/>
      <c r="N1" s="348"/>
      <c r="O1" s="348"/>
      <c r="P1" s="348"/>
      <c r="AN1" s="45" t="s">
        <v>292</v>
      </c>
    </row>
    <row r="2" spans="1:40" s="44" customFormat="1" ht="24" customHeight="1" x14ac:dyDescent="0.2">
      <c r="E2" s="366"/>
      <c r="F2" s="366"/>
      <c r="G2" s="366"/>
      <c r="H2" s="366"/>
      <c r="I2" s="366"/>
      <c r="J2" s="366"/>
      <c r="K2" s="348"/>
      <c r="L2" s="348"/>
      <c r="M2" s="348"/>
      <c r="N2" s="348"/>
      <c r="O2" s="348"/>
      <c r="P2" s="348"/>
      <c r="AI2" s="691" t="s">
        <v>4</v>
      </c>
      <c r="AJ2" s="691"/>
      <c r="AK2" s="691"/>
      <c r="AL2" s="691"/>
      <c r="AM2" s="691"/>
      <c r="AN2" s="691"/>
    </row>
    <row r="3" spans="1:40" s="46" customFormat="1" ht="25.5" customHeight="1" x14ac:dyDescent="0.2">
      <c r="A3" s="692" t="s">
        <v>293</v>
      </c>
      <c r="B3" s="693"/>
      <c r="C3" s="693"/>
      <c r="D3" s="693"/>
      <c r="E3" s="693"/>
      <c r="F3" s="693"/>
      <c r="G3" s="693"/>
      <c r="H3" s="693"/>
      <c r="I3" s="693"/>
      <c r="J3" s="693"/>
      <c r="K3" s="693"/>
      <c r="L3" s="693"/>
      <c r="M3" s="693"/>
      <c r="N3" s="693"/>
      <c r="O3" s="693"/>
      <c r="P3" s="693"/>
      <c r="Q3" s="693"/>
      <c r="R3" s="693"/>
      <c r="S3" s="693"/>
      <c r="T3" s="693"/>
      <c r="U3" s="693"/>
      <c r="V3" s="693"/>
      <c r="W3" s="693"/>
      <c r="X3" s="693"/>
      <c r="Y3" s="693"/>
      <c r="Z3" s="693"/>
      <c r="AA3" s="693"/>
      <c r="AB3" s="693"/>
      <c r="AC3" s="693"/>
      <c r="AD3" s="693"/>
      <c r="AE3" s="693"/>
      <c r="AF3" s="693"/>
      <c r="AG3" s="693"/>
      <c r="AH3" s="693"/>
      <c r="AI3" s="693"/>
      <c r="AJ3" s="693"/>
      <c r="AK3" s="693"/>
      <c r="AL3" s="693"/>
      <c r="AM3" s="693"/>
      <c r="AN3" s="693"/>
    </row>
    <row r="4" spans="1:40" s="46" customFormat="1" x14ac:dyDescent="0.2">
      <c r="E4" s="64"/>
      <c r="F4" s="64"/>
      <c r="G4" s="64"/>
      <c r="H4" s="64"/>
      <c r="I4" s="64"/>
      <c r="J4" s="64"/>
      <c r="K4" s="349"/>
      <c r="L4" s="694" t="str">
        <f>'10'!G4</f>
        <v>2 квартал</v>
      </c>
      <c r="M4" s="695"/>
      <c r="N4" s="696"/>
      <c r="O4" s="696"/>
      <c r="P4" s="350"/>
      <c r="Q4" s="607">
        <f>'10'!J4</f>
        <v>2026</v>
      </c>
      <c r="R4" s="614"/>
      <c r="S4" s="46" t="s">
        <v>24</v>
      </c>
    </row>
    <row r="5" spans="1:40" s="47" customFormat="1" ht="11.25" customHeight="1" x14ac:dyDescent="0.25">
      <c r="E5" s="367"/>
      <c r="F5" s="367"/>
      <c r="G5" s="367"/>
      <c r="H5" s="367"/>
      <c r="I5" s="367"/>
      <c r="J5" s="367"/>
      <c r="K5" s="351"/>
      <c r="L5" s="351"/>
      <c r="M5" s="351"/>
      <c r="N5" s="351"/>
      <c r="O5" s="351"/>
      <c r="P5" s="351"/>
    </row>
    <row r="6" spans="1:40" s="46" customFormat="1" x14ac:dyDescent="0.2">
      <c r="E6" s="64"/>
      <c r="F6" s="64"/>
      <c r="G6" s="64"/>
      <c r="H6" s="64"/>
      <c r="I6" s="64"/>
      <c r="J6" s="64"/>
      <c r="K6" s="349" t="s">
        <v>27</v>
      </c>
      <c r="L6" s="690" t="s">
        <v>181</v>
      </c>
      <c r="M6" s="690"/>
      <c r="N6" s="690"/>
      <c r="O6" s="690"/>
      <c r="P6" s="690"/>
      <c r="Q6" s="690"/>
      <c r="R6" s="690"/>
      <c r="S6" s="690"/>
      <c r="T6" s="690"/>
      <c r="U6" s="690"/>
      <c r="V6" s="690"/>
      <c r="W6" s="690"/>
      <c r="X6" s="690"/>
      <c r="Y6" s="690"/>
      <c r="Z6" s="690"/>
      <c r="AA6" s="690"/>
      <c r="AB6" s="48"/>
    </row>
    <row r="7" spans="1:40" s="49" customFormat="1" ht="10.5" customHeight="1" x14ac:dyDescent="0.2">
      <c r="E7" s="368"/>
      <c r="F7" s="368"/>
      <c r="G7" s="368"/>
      <c r="H7" s="368"/>
      <c r="I7" s="368"/>
      <c r="J7" s="368"/>
      <c r="K7" s="352"/>
      <c r="L7" s="674" t="s">
        <v>5</v>
      </c>
      <c r="M7" s="674"/>
      <c r="N7" s="674"/>
      <c r="O7" s="674"/>
      <c r="P7" s="674"/>
      <c r="Q7" s="674"/>
      <c r="R7" s="674"/>
      <c r="S7" s="674"/>
      <c r="T7" s="674"/>
      <c r="U7" s="674"/>
      <c r="V7" s="674"/>
      <c r="W7" s="674"/>
      <c r="X7" s="674"/>
      <c r="Y7" s="674"/>
      <c r="Z7" s="674"/>
      <c r="AA7" s="674"/>
      <c r="AB7" s="69"/>
      <c r="AE7" s="69"/>
      <c r="AF7" s="69"/>
    </row>
    <row r="8" spans="1:40" s="47" customFormat="1" ht="11.25" customHeight="1" x14ac:dyDescent="0.25">
      <c r="E8" s="367"/>
      <c r="F8" s="367"/>
      <c r="G8" s="367"/>
      <c r="H8" s="367"/>
      <c r="I8" s="367"/>
      <c r="J8" s="367"/>
      <c r="K8" s="351"/>
      <c r="L8" s="351"/>
      <c r="M8" s="351"/>
      <c r="N8" s="351"/>
      <c r="O8" s="351"/>
      <c r="P8" s="351"/>
    </row>
    <row r="9" spans="1:40" s="46" customFormat="1" x14ac:dyDescent="0.2">
      <c r="E9" s="64"/>
      <c r="F9" s="64"/>
      <c r="G9" s="64"/>
      <c r="H9" s="64"/>
      <c r="I9" s="64"/>
      <c r="J9" s="64"/>
      <c r="K9" s="108"/>
      <c r="L9" s="108"/>
      <c r="M9" s="108"/>
      <c r="N9" s="108"/>
      <c r="O9" s="349" t="s">
        <v>6</v>
      </c>
      <c r="P9" s="349"/>
      <c r="Q9" s="607">
        <f>'10'!J9</f>
        <v>2026</v>
      </c>
      <c r="R9" s="614"/>
      <c r="S9" s="46" t="s">
        <v>7</v>
      </c>
    </row>
    <row r="10" spans="1:40" s="47" customFormat="1" ht="11.25" customHeight="1" x14ac:dyDescent="0.25">
      <c r="E10" s="367"/>
      <c r="F10" s="367"/>
      <c r="G10" s="367"/>
      <c r="H10" s="367"/>
      <c r="I10" s="367"/>
      <c r="J10" s="367"/>
      <c r="K10" s="351"/>
      <c r="L10" s="351"/>
      <c r="M10" s="351"/>
      <c r="N10" s="351"/>
      <c r="O10" s="351"/>
      <c r="P10" s="351"/>
    </row>
    <row r="11" spans="1:40" s="46" customFormat="1" ht="12.75" customHeight="1" x14ac:dyDescent="0.2">
      <c r="E11" s="64"/>
      <c r="F11" s="64"/>
      <c r="G11" s="64"/>
      <c r="H11" s="64"/>
      <c r="I11" s="64"/>
      <c r="J11" s="64"/>
      <c r="K11" s="108"/>
      <c r="L11" s="108"/>
      <c r="M11" s="349" t="s">
        <v>8</v>
      </c>
      <c r="N11" s="667" t="str">
        <f>'10'!H11</f>
        <v>приказ министра энергетики МО №146 от 25.12.2025</v>
      </c>
      <c r="O11" s="614"/>
      <c r="P11" s="614"/>
      <c r="Q11" s="614"/>
      <c r="R11" s="614"/>
      <c r="S11" s="614"/>
      <c r="T11" s="614"/>
      <c r="U11" s="614"/>
      <c r="V11" s="614"/>
      <c r="W11" s="614"/>
      <c r="X11" s="614"/>
      <c r="Y11" s="614"/>
      <c r="Z11" s="614"/>
      <c r="AA11" s="614"/>
      <c r="AB11" s="614"/>
      <c r="AC11" s="614"/>
      <c r="AD11" s="614"/>
    </row>
    <row r="12" spans="1:40" s="49" customFormat="1" ht="11.25" x14ac:dyDescent="0.2">
      <c r="E12" s="368"/>
      <c r="F12" s="368"/>
      <c r="G12" s="368"/>
      <c r="H12" s="368"/>
      <c r="I12" s="368"/>
      <c r="J12" s="368"/>
      <c r="K12" s="352"/>
      <c r="L12" s="352"/>
      <c r="M12" s="352"/>
      <c r="N12" s="675" t="s">
        <v>9</v>
      </c>
      <c r="O12" s="675"/>
      <c r="P12" s="675"/>
      <c r="Q12" s="675"/>
      <c r="R12" s="675"/>
      <c r="S12" s="675"/>
      <c r="T12" s="675"/>
      <c r="U12" s="675"/>
      <c r="V12" s="675"/>
      <c r="W12" s="675"/>
      <c r="X12" s="675"/>
      <c r="Y12" s="675"/>
      <c r="Z12" s="675"/>
      <c r="AA12" s="675"/>
      <c r="AB12" s="675"/>
      <c r="AC12" s="675"/>
      <c r="AD12" s="675"/>
    </row>
    <row r="13" spans="1:40" s="50" customFormat="1" ht="11.25" customHeight="1" x14ac:dyDescent="0.2">
      <c r="E13" s="369"/>
      <c r="F13" s="369"/>
      <c r="G13" s="369"/>
      <c r="H13" s="370"/>
      <c r="I13" s="370"/>
      <c r="J13" s="370"/>
      <c r="K13" s="353"/>
      <c r="L13" s="353"/>
      <c r="M13" s="353"/>
      <c r="N13" s="353"/>
      <c r="O13" s="353"/>
      <c r="P13" s="353"/>
    </row>
    <row r="14" spans="1:40" s="44" customFormat="1" ht="29.25" customHeight="1" x14ac:dyDescent="0.2">
      <c r="A14" s="685" t="s">
        <v>10</v>
      </c>
      <c r="B14" s="685" t="s">
        <v>11</v>
      </c>
      <c r="C14" s="685" t="s">
        <v>12</v>
      </c>
      <c r="D14" s="685" t="s">
        <v>294</v>
      </c>
      <c r="E14" s="687" t="s">
        <v>1108</v>
      </c>
      <c r="F14" s="688"/>
      <c r="G14" s="688"/>
      <c r="H14" s="688"/>
      <c r="I14" s="688"/>
      <c r="J14" s="688"/>
      <c r="K14" s="688"/>
      <c r="L14" s="688"/>
      <c r="M14" s="688"/>
      <c r="N14" s="688"/>
      <c r="O14" s="688"/>
      <c r="P14" s="688"/>
      <c r="Q14" s="688"/>
      <c r="R14" s="688"/>
      <c r="S14" s="688"/>
      <c r="T14" s="688"/>
      <c r="U14" s="688"/>
      <c r="V14" s="688"/>
      <c r="W14" s="688"/>
      <c r="X14" s="688"/>
      <c r="Y14" s="688"/>
      <c r="Z14" s="688"/>
      <c r="AA14" s="688"/>
      <c r="AB14" s="688"/>
      <c r="AC14" s="688"/>
      <c r="AD14" s="688"/>
      <c r="AE14" s="688"/>
      <c r="AF14" s="688"/>
      <c r="AG14" s="688"/>
      <c r="AH14" s="688"/>
      <c r="AI14" s="688"/>
      <c r="AJ14" s="688"/>
      <c r="AK14" s="688"/>
      <c r="AL14" s="688"/>
      <c r="AM14" s="688"/>
      <c r="AN14" s="689"/>
    </row>
    <row r="15" spans="1:40" s="44" customFormat="1" ht="15" customHeight="1" x14ac:dyDescent="0.2">
      <c r="A15" s="686"/>
      <c r="B15" s="686"/>
      <c r="C15" s="686"/>
      <c r="D15" s="686"/>
      <c r="E15" s="682" t="s">
        <v>0</v>
      </c>
      <c r="F15" s="683"/>
      <c r="G15" s="683"/>
      <c r="H15" s="683"/>
      <c r="I15" s="683"/>
      <c r="J15" s="684"/>
      <c r="K15" s="682" t="s">
        <v>1</v>
      </c>
      <c r="L15" s="683"/>
      <c r="M15" s="683"/>
      <c r="N15" s="683"/>
      <c r="O15" s="683"/>
      <c r="P15" s="683"/>
      <c r="Q15" s="683"/>
      <c r="R15" s="683"/>
      <c r="S15" s="683"/>
      <c r="T15" s="683"/>
      <c r="U15" s="683"/>
      <c r="V15" s="683"/>
      <c r="W15" s="683"/>
      <c r="X15" s="683"/>
      <c r="Y15" s="683"/>
      <c r="Z15" s="683"/>
      <c r="AA15" s="683"/>
      <c r="AB15" s="683"/>
      <c r="AC15" s="683"/>
      <c r="AD15" s="683"/>
      <c r="AE15" s="683"/>
      <c r="AF15" s="683"/>
      <c r="AG15" s="683"/>
      <c r="AH15" s="683"/>
      <c r="AI15" s="683"/>
      <c r="AJ15" s="683"/>
      <c r="AK15" s="683"/>
      <c r="AL15" s="683"/>
      <c r="AM15" s="683"/>
      <c r="AN15" s="684"/>
    </row>
    <row r="16" spans="1:40" s="44" customFormat="1" ht="15" customHeight="1" x14ac:dyDescent="0.2">
      <c r="A16" s="686"/>
      <c r="B16" s="686"/>
      <c r="C16" s="686"/>
      <c r="D16" s="686"/>
      <c r="E16" s="679" t="s">
        <v>14</v>
      </c>
      <c r="F16" s="680"/>
      <c r="G16" s="680"/>
      <c r="H16" s="680"/>
      <c r="I16" s="680"/>
      <c r="J16" s="681"/>
      <c r="K16" s="676" t="s">
        <v>14</v>
      </c>
      <c r="L16" s="677"/>
      <c r="M16" s="677"/>
      <c r="N16" s="677"/>
      <c r="O16" s="677"/>
      <c r="P16" s="678"/>
      <c r="Q16" s="679" t="s">
        <v>15</v>
      </c>
      <c r="R16" s="680"/>
      <c r="S16" s="680"/>
      <c r="T16" s="680"/>
      <c r="U16" s="680"/>
      <c r="V16" s="681"/>
      <c r="W16" s="679" t="s">
        <v>16</v>
      </c>
      <c r="X16" s="680"/>
      <c r="Y16" s="680"/>
      <c r="Z16" s="680"/>
      <c r="AA16" s="680"/>
      <c r="AB16" s="681"/>
      <c r="AC16" s="679" t="s">
        <v>17</v>
      </c>
      <c r="AD16" s="680"/>
      <c r="AE16" s="680"/>
      <c r="AF16" s="680"/>
      <c r="AG16" s="680"/>
      <c r="AH16" s="681"/>
      <c r="AI16" s="679" t="s">
        <v>18</v>
      </c>
      <c r="AJ16" s="680"/>
      <c r="AK16" s="680"/>
      <c r="AL16" s="680"/>
      <c r="AM16" s="680"/>
      <c r="AN16" s="681"/>
    </row>
    <row r="17" spans="1:40" s="44" customFormat="1" ht="63.2" customHeight="1" x14ac:dyDescent="0.2">
      <c r="A17" s="686"/>
      <c r="B17" s="686"/>
      <c r="C17" s="686"/>
      <c r="D17" s="686"/>
      <c r="E17" s="200" t="s">
        <v>44</v>
      </c>
      <c r="F17" s="200" t="s">
        <v>45</v>
      </c>
      <c r="G17" s="200" t="s">
        <v>46</v>
      </c>
      <c r="H17" s="200" t="s">
        <v>47</v>
      </c>
      <c r="I17" s="203" t="s">
        <v>290</v>
      </c>
      <c r="J17" s="203" t="s">
        <v>291</v>
      </c>
      <c r="K17" s="354" t="s">
        <v>44</v>
      </c>
      <c r="L17" s="354" t="s">
        <v>45</v>
      </c>
      <c r="M17" s="354" t="s">
        <v>46</v>
      </c>
      <c r="N17" s="354" t="s">
        <v>47</v>
      </c>
      <c r="O17" s="355" t="s">
        <v>290</v>
      </c>
      <c r="P17" s="355" t="s">
        <v>291</v>
      </c>
      <c r="Q17" s="200" t="s">
        <v>44</v>
      </c>
      <c r="R17" s="200" t="s">
        <v>45</v>
      </c>
      <c r="S17" s="200" t="s">
        <v>46</v>
      </c>
      <c r="T17" s="200" t="s">
        <v>47</v>
      </c>
      <c r="U17" s="203" t="s">
        <v>290</v>
      </c>
      <c r="V17" s="203" t="s">
        <v>291</v>
      </c>
      <c r="W17" s="200" t="s">
        <v>44</v>
      </c>
      <c r="X17" s="200" t="s">
        <v>45</v>
      </c>
      <c r="Y17" s="200" t="s">
        <v>46</v>
      </c>
      <c r="Z17" s="200" t="s">
        <v>47</v>
      </c>
      <c r="AA17" s="203" t="s">
        <v>290</v>
      </c>
      <c r="AB17" s="203" t="s">
        <v>291</v>
      </c>
      <c r="AC17" s="200" t="s">
        <v>44</v>
      </c>
      <c r="AD17" s="200" t="s">
        <v>45</v>
      </c>
      <c r="AE17" s="200" t="s">
        <v>46</v>
      </c>
      <c r="AF17" s="200" t="s">
        <v>47</v>
      </c>
      <c r="AG17" s="203" t="s">
        <v>290</v>
      </c>
      <c r="AH17" s="203" t="s">
        <v>291</v>
      </c>
      <c r="AI17" s="200" t="s">
        <v>44</v>
      </c>
      <c r="AJ17" s="200" t="s">
        <v>45</v>
      </c>
      <c r="AK17" s="200" t="s">
        <v>46</v>
      </c>
      <c r="AL17" s="200" t="s">
        <v>47</v>
      </c>
      <c r="AM17" s="203" t="s">
        <v>290</v>
      </c>
      <c r="AN17" s="203" t="s">
        <v>291</v>
      </c>
    </row>
    <row r="18" spans="1:40" s="44" customFormat="1" x14ac:dyDescent="0.2">
      <c r="A18" s="68">
        <v>1</v>
      </c>
      <c r="B18" s="68">
        <v>2</v>
      </c>
      <c r="C18" s="68">
        <v>3</v>
      </c>
      <c r="D18" s="68">
        <v>4</v>
      </c>
      <c r="E18" s="68" t="s">
        <v>48</v>
      </c>
      <c r="F18" s="68" t="s">
        <v>49</v>
      </c>
      <c r="G18" s="68" t="s">
        <v>50</v>
      </c>
      <c r="H18" s="68" t="s">
        <v>51</v>
      </c>
      <c r="I18" s="68" t="s">
        <v>52</v>
      </c>
      <c r="J18" s="68" t="s">
        <v>53</v>
      </c>
      <c r="K18" s="356" t="s">
        <v>83</v>
      </c>
      <c r="L18" s="356" t="s">
        <v>84</v>
      </c>
      <c r="M18" s="356" t="s">
        <v>85</v>
      </c>
      <c r="N18" s="356" t="s">
        <v>86</v>
      </c>
      <c r="O18" s="356" t="s">
        <v>87</v>
      </c>
      <c r="P18" s="356" t="s">
        <v>88</v>
      </c>
      <c r="Q18" s="68" t="s">
        <v>118</v>
      </c>
      <c r="R18" s="68" t="s">
        <v>119</v>
      </c>
      <c r="S18" s="68" t="s">
        <v>120</v>
      </c>
      <c r="T18" s="68" t="s">
        <v>121</v>
      </c>
      <c r="U18" s="68" t="s">
        <v>122</v>
      </c>
      <c r="V18" s="68" t="s">
        <v>299</v>
      </c>
      <c r="W18" s="68" t="s">
        <v>156</v>
      </c>
      <c r="X18" s="68" t="s">
        <v>157</v>
      </c>
      <c r="Y18" s="68" t="s">
        <v>158</v>
      </c>
      <c r="Z18" s="68" t="s">
        <v>159</v>
      </c>
      <c r="AA18" s="68" t="s">
        <v>295</v>
      </c>
      <c r="AB18" s="68" t="s">
        <v>300</v>
      </c>
      <c r="AC18" s="68" t="s">
        <v>160</v>
      </c>
      <c r="AD18" s="68" t="s">
        <v>161</v>
      </c>
      <c r="AE18" s="68" t="s">
        <v>162</v>
      </c>
      <c r="AF18" s="68" t="s">
        <v>163</v>
      </c>
      <c r="AG18" s="68" t="s">
        <v>296</v>
      </c>
      <c r="AH18" s="68" t="s">
        <v>301</v>
      </c>
      <c r="AI18" s="68" t="s">
        <v>164</v>
      </c>
      <c r="AJ18" s="68" t="s">
        <v>165</v>
      </c>
      <c r="AK18" s="68" t="s">
        <v>166</v>
      </c>
      <c r="AL18" s="68" t="s">
        <v>167</v>
      </c>
      <c r="AM18" s="68" t="s">
        <v>297</v>
      </c>
      <c r="AN18" s="68" t="s">
        <v>302</v>
      </c>
    </row>
    <row r="19" spans="1:40" s="346" customFormat="1" ht="15.75" customHeight="1" x14ac:dyDescent="0.2">
      <c r="A19" s="250">
        <v>0</v>
      </c>
      <c r="B19" s="261" t="s">
        <v>182</v>
      </c>
      <c r="C19" s="261" t="s">
        <v>183</v>
      </c>
      <c r="D19" s="250" t="s">
        <v>298</v>
      </c>
      <c r="E19" s="317">
        <f t="shared" ref="E19:P19" si="0">SUM(E20:E25)</f>
        <v>3.78</v>
      </c>
      <c r="F19" s="267">
        <f t="shared" si="0"/>
        <v>0</v>
      </c>
      <c r="G19" s="317">
        <f t="shared" si="0"/>
        <v>8.4499999999999993</v>
      </c>
      <c r="H19" s="267">
        <f t="shared" si="0"/>
        <v>0</v>
      </c>
      <c r="I19" s="267">
        <f t="shared" si="0"/>
        <v>28</v>
      </c>
      <c r="J19" s="267">
        <f t="shared" si="0"/>
        <v>0</v>
      </c>
      <c r="K19" s="317">
        <f t="shared" si="0"/>
        <v>1.26</v>
      </c>
      <c r="L19" s="267">
        <f t="shared" si="0"/>
        <v>0</v>
      </c>
      <c r="M19" s="317">
        <f t="shared" si="0"/>
        <v>0</v>
      </c>
      <c r="N19" s="267">
        <f t="shared" si="0"/>
        <v>0</v>
      </c>
      <c r="O19" s="267">
        <f t="shared" si="0"/>
        <v>16</v>
      </c>
      <c r="P19" s="267">
        <f t="shared" si="0"/>
        <v>0</v>
      </c>
      <c r="Q19" s="317">
        <f t="shared" ref="Q19:V19" si="1">SUM(Q20:Q25)</f>
        <v>0</v>
      </c>
      <c r="R19" s="267">
        <f t="shared" si="1"/>
        <v>0</v>
      </c>
      <c r="S19" s="267">
        <f t="shared" si="1"/>
        <v>0</v>
      </c>
      <c r="T19" s="267">
        <f t="shared" si="1"/>
        <v>0</v>
      </c>
      <c r="U19" s="267">
        <f t="shared" si="1"/>
        <v>0</v>
      </c>
      <c r="V19" s="267">
        <f t="shared" si="1"/>
        <v>0</v>
      </c>
      <c r="W19" s="317">
        <f t="shared" ref="W19" si="2">SUM(W20:W25)</f>
        <v>1.26</v>
      </c>
      <c r="X19" s="267">
        <f t="shared" ref="X19:AN19" si="3">SUM(X20:X25)</f>
        <v>0</v>
      </c>
      <c r="Y19" s="317">
        <f t="shared" si="3"/>
        <v>0</v>
      </c>
      <c r="Z19" s="267">
        <f t="shared" si="3"/>
        <v>0</v>
      </c>
      <c r="AA19" s="267">
        <f t="shared" si="3"/>
        <v>16</v>
      </c>
      <c r="AB19" s="267">
        <f t="shared" si="3"/>
        <v>0</v>
      </c>
      <c r="AC19" s="317">
        <f t="shared" si="3"/>
        <v>0</v>
      </c>
      <c r="AD19" s="267">
        <f t="shared" si="3"/>
        <v>0</v>
      </c>
      <c r="AE19" s="317">
        <f t="shared" si="3"/>
        <v>0</v>
      </c>
      <c r="AF19" s="267">
        <f t="shared" si="3"/>
        <v>0</v>
      </c>
      <c r="AG19" s="267">
        <f t="shared" si="3"/>
        <v>0</v>
      </c>
      <c r="AH19" s="267">
        <f t="shared" si="3"/>
        <v>0</v>
      </c>
      <c r="AI19" s="267">
        <f t="shared" si="3"/>
        <v>0</v>
      </c>
      <c r="AJ19" s="267">
        <f t="shared" si="3"/>
        <v>0</v>
      </c>
      <c r="AK19" s="317">
        <f t="shared" si="3"/>
        <v>0</v>
      </c>
      <c r="AL19" s="267">
        <f t="shared" si="3"/>
        <v>0</v>
      </c>
      <c r="AM19" s="267">
        <f t="shared" si="3"/>
        <v>0</v>
      </c>
      <c r="AN19" s="267">
        <f t="shared" si="3"/>
        <v>0</v>
      </c>
    </row>
    <row r="20" spans="1:40" x14ac:dyDescent="0.2">
      <c r="A20" s="214" t="s">
        <v>184</v>
      </c>
      <c r="B20" s="249" t="s">
        <v>185</v>
      </c>
      <c r="C20" s="259" t="s">
        <v>183</v>
      </c>
      <c r="D20" s="214" t="s">
        <v>298</v>
      </c>
      <c r="E20" s="269">
        <f t="shared" ref="E20:P20" si="4">E27</f>
        <v>0</v>
      </c>
      <c r="F20" s="269">
        <f t="shared" si="4"/>
        <v>0</v>
      </c>
      <c r="G20" s="269">
        <f t="shared" si="4"/>
        <v>0</v>
      </c>
      <c r="H20" s="269">
        <f t="shared" si="4"/>
        <v>0</v>
      </c>
      <c r="I20" s="269">
        <f t="shared" si="4"/>
        <v>0</v>
      </c>
      <c r="J20" s="269">
        <f t="shared" si="4"/>
        <v>0</v>
      </c>
      <c r="K20" s="358">
        <f t="shared" si="4"/>
        <v>0</v>
      </c>
      <c r="L20" s="358">
        <f t="shared" si="4"/>
        <v>0</v>
      </c>
      <c r="M20" s="358">
        <f t="shared" si="4"/>
        <v>0</v>
      </c>
      <c r="N20" s="358">
        <f t="shared" si="4"/>
        <v>0</v>
      </c>
      <c r="O20" s="358">
        <f t="shared" si="4"/>
        <v>0</v>
      </c>
      <c r="P20" s="358">
        <f t="shared" si="4"/>
        <v>0</v>
      </c>
      <c r="Q20" s="269">
        <f t="shared" ref="Q20:V20" si="5">Q27</f>
        <v>0</v>
      </c>
      <c r="R20" s="269">
        <f t="shared" si="5"/>
        <v>0</v>
      </c>
      <c r="S20" s="269">
        <f t="shared" si="5"/>
        <v>0</v>
      </c>
      <c r="T20" s="269">
        <f t="shared" si="5"/>
        <v>0</v>
      </c>
      <c r="U20" s="269">
        <f t="shared" si="5"/>
        <v>0</v>
      </c>
      <c r="V20" s="269">
        <f t="shared" si="5"/>
        <v>0</v>
      </c>
      <c r="W20" s="269">
        <f t="shared" ref="W20" si="6">W27</f>
        <v>0</v>
      </c>
      <c r="X20" s="269">
        <f t="shared" ref="X20:AN20" si="7">X27</f>
        <v>0</v>
      </c>
      <c r="Y20" s="269">
        <f t="shared" si="7"/>
        <v>0</v>
      </c>
      <c r="Z20" s="269">
        <f t="shared" si="7"/>
        <v>0</v>
      </c>
      <c r="AA20" s="269">
        <f t="shared" si="7"/>
        <v>0</v>
      </c>
      <c r="AB20" s="269">
        <f t="shared" si="7"/>
        <v>0</v>
      </c>
      <c r="AC20" s="269">
        <f t="shared" si="7"/>
        <v>0</v>
      </c>
      <c r="AD20" s="269">
        <f t="shared" si="7"/>
        <v>0</v>
      </c>
      <c r="AE20" s="269">
        <f t="shared" si="7"/>
        <v>0</v>
      </c>
      <c r="AF20" s="269">
        <f t="shared" si="7"/>
        <v>0</v>
      </c>
      <c r="AG20" s="269">
        <f t="shared" si="7"/>
        <v>0</v>
      </c>
      <c r="AH20" s="269">
        <f t="shared" si="7"/>
        <v>0</v>
      </c>
      <c r="AI20" s="269">
        <f t="shared" si="7"/>
        <v>0</v>
      </c>
      <c r="AJ20" s="269">
        <f t="shared" si="7"/>
        <v>0</v>
      </c>
      <c r="AK20" s="269">
        <f t="shared" si="7"/>
        <v>0</v>
      </c>
      <c r="AL20" s="269">
        <f t="shared" si="7"/>
        <v>0</v>
      </c>
      <c r="AM20" s="269">
        <f t="shared" si="7"/>
        <v>0</v>
      </c>
      <c r="AN20" s="269">
        <f t="shared" si="7"/>
        <v>0</v>
      </c>
    </row>
    <row r="21" spans="1:40" ht="25.5" x14ac:dyDescent="0.2">
      <c r="A21" s="214" t="s">
        <v>186</v>
      </c>
      <c r="B21" s="249" t="s">
        <v>187</v>
      </c>
      <c r="C21" s="259" t="s">
        <v>183</v>
      </c>
      <c r="D21" s="214" t="s">
        <v>298</v>
      </c>
      <c r="E21" s="318">
        <f t="shared" ref="E21:P21" si="8">E47</f>
        <v>3.78</v>
      </c>
      <c r="F21" s="269">
        <f t="shared" si="8"/>
        <v>0</v>
      </c>
      <c r="G21" s="318">
        <f t="shared" si="8"/>
        <v>8.4499999999999993</v>
      </c>
      <c r="H21" s="269">
        <f t="shared" si="8"/>
        <v>0</v>
      </c>
      <c r="I21" s="269">
        <f t="shared" si="8"/>
        <v>28</v>
      </c>
      <c r="J21" s="269">
        <f t="shared" si="8"/>
        <v>0</v>
      </c>
      <c r="K21" s="357">
        <f t="shared" si="8"/>
        <v>1.26</v>
      </c>
      <c r="L21" s="358">
        <f t="shared" si="8"/>
        <v>0</v>
      </c>
      <c r="M21" s="357">
        <f t="shared" si="8"/>
        <v>0</v>
      </c>
      <c r="N21" s="358">
        <f t="shared" si="8"/>
        <v>0</v>
      </c>
      <c r="O21" s="358">
        <f t="shared" si="8"/>
        <v>16</v>
      </c>
      <c r="P21" s="358">
        <f t="shared" si="8"/>
        <v>0</v>
      </c>
      <c r="Q21" s="318">
        <f t="shared" ref="Q21:V21" si="9">Q47</f>
        <v>0</v>
      </c>
      <c r="R21" s="269">
        <f t="shared" si="9"/>
        <v>0</v>
      </c>
      <c r="S21" s="269">
        <f t="shared" si="9"/>
        <v>0</v>
      </c>
      <c r="T21" s="269">
        <f t="shared" si="9"/>
        <v>0</v>
      </c>
      <c r="U21" s="269">
        <f t="shared" si="9"/>
        <v>0</v>
      </c>
      <c r="V21" s="269">
        <f t="shared" si="9"/>
        <v>0</v>
      </c>
      <c r="W21" s="318">
        <f t="shared" ref="W21" si="10">W47</f>
        <v>1.26</v>
      </c>
      <c r="X21" s="269">
        <f t="shared" ref="X21:AN21" si="11">X47</f>
        <v>0</v>
      </c>
      <c r="Y21" s="318">
        <f t="shared" si="11"/>
        <v>0</v>
      </c>
      <c r="Z21" s="269">
        <f t="shared" si="11"/>
        <v>0</v>
      </c>
      <c r="AA21" s="269">
        <f t="shared" si="11"/>
        <v>16</v>
      </c>
      <c r="AB21" s="269">
        <f t="shared" si="11"/>
        <v>0</v>
      </c>
      <c r="AC21" s="318">
        <f t="shared" si="11"/>
        <v>0</v>
      </c>
      <c r="AD21" s="269">
        <f t="shared" si="11"/>
        <v>0</v>
      </c>
      <c r="AE21" s="318">
        <f t="shared" si="11"/>
        <v>0</v>
      </c>
      <c r="AF21" s="269">
        <f t="shared" si="11"/>
        <v>0</v>
      </c>
      <c r="AG21" s="269">
        <f t="shared" si="11"/>
        <v>0</v>
      </c>
      <c r="AH21" s="269">
        <f t="shared" si="11"/>
        <v>0</v>
      </c>
      <c r="AI21" s="269">
        <f t="shared" si="11"/>
        <v>0</v>
      </c>
      <c r="AJ21" s="269">
        <f t="shared" si="11"/>
        <v>0</v>
      </c>
      <c r="AK21" s="318">
        <f t="shared" si="11"/>
        <v>0</v>
      </c>
      <c r="AL21" s="269">
        <f t="shared" si="11"/>
        <v>0</v>
      </c>
      <c r="AM21" s="269">
        <f t="shared" si="11"/>
        <v>0</v>
      </c>
      <c r="AN21" s="269">
        <f t="shared" si="11"/>
        <v>0</v>
      </c>
    </row>
    <row r="22" spans="1:40" ht="38.25" x14ac:dyDescent="0.2">
      <c r="A22" s="214" t="s">
        <v>188</v>
      </c>
      <c r="B22" s="249" t="s">
        <v>189</v>
      </c>
      <c r="C22" s="259" t="s">
        <v>183</v>
      </c>
      <c r="D22" s="214" t="s">
        <v>298</v>
      </c>
      <c r="E22" s="269">
        <f t="shared" ref="E22:P22" si="12">E132</f>
        <v>0</v>
      </c>
      <c r="F22" s="269">
        <f t="shared" si="12"/>
        <v>0</v>
      </c>
      <c r="G22" s="269">
        <f t="shared" si="12"/>
        <v>0</v>
      </c>
      <c r="H22" s="269">
        <f t="shared" si="12"/>
        <v>0</v>
      </c>
      <c r="I22" s="269">
        <f t="shared" si="12"/>
        <v>0</v>
      </c>
      <c r="J22" s="269">
        <f t="shared" si="12"/>
        <v>0</v>
      </c>
      <c r="K22" s="358">
        <f t="shared" si="12"/>
        <v>0</v>
      </c>
      <c r="L22" s="358">
        <f t="shared" si="12"/>
        <v>0</v>
      </c>
      <c r="M22" s="358">
        <f t="shared" si="12"/>
        <v>0</v>
      </c>
      <c r="N22" s="358">
        <f t="shared" si="12"/>
        <v>0</v>
      </c>
      <c r="O22" s="358">
        <f t="shared" si="12"/>
        <v>0</v>
      </c>
      <c r="P22" s="358">
        <f t="shared" si="12"/>
        <v>0</v>
      </c>
      <c r="Q22" s="269">
        <f t="shared" ref="Q22:V22" si="13">Q132</f>
        <v>0</v>
      </c>
      <c r="R22" s="269">
        <f t="shared" si="13"/>
        <v>0</v>
      </c>
      <c r="S22" s="269">
        <f t="shared" si="13"/>
        <v>0</v>
      </c>
      <c r="T22" s="269">
        <f t="shared" si="13"/>
        <v>0</v>
      </c>
      <c r="U22" s="269">
        <f t="shared" si="13"/>
        <v>0</v>
      </c>
      <c r="V22" s="269">
        <f t="shared" si="13"/>
        <v>0</v>
      </c>
      <c r="W22" s="269">
        <f t="shared" ref="W22" si="14">W132</f>
        <v>0</v>
      </c>
      <c r="X22" s="269">
        <f t="shared" ref="X22:AN22" si="15">X132</f>
        <v>0</v>
      </c>
      <c r="Y22" s="269">
        <f t="shared" si="15"/>
        <v>0</v>
      </c>
      <c r="Z22" s="269">
        <f t="shared" si="15"/>
        <v>0</v>
      </c>
      <c r="AA22" s="269">
        <f t="shared" si="15"/>
        <v>0</v>
      </c>
      <c r="AB22" s="269">
        <f t="shared" si="15"/>
        <v>0</v>
      </c>
      <c r="AC22" s="269">
        <f t="shared" si="15"/>
        <v>0</v>
      </c>
      <c r="AD22" s="269">
        <f t="shared" si="15"/>
        <v>0</v>
      </c>
      <c r="AE22" s="269">
        <f t="shared" si="15"/>
        <v>0</v>
      </c>
      <c r="AF22" s="269">
        <f t="shared" si="15"/>
        <v>0</v>
      </c>
      <c r="AG22" s="269">
        <f t="shared" si="15"/>
        <v>0</v>
      </c>
      <c r="AH22" s="269">
        <f t="shared" si="15"/>
        <v>0</v>
      </c>
      <c r="AI22" s="269">
        <f t="shared" si="15"/>
        <v>0</v>
      </c>
      <c r="AJ22" s="269">
        <f t="shared" si="15"/>
        <v>0</v>
      </c>
      <c r="AK22" s="269">
        <f t="shared" si="15"/>
        <v>0</v>
      </c>
      <c r="AL22" s="269">
        <f t="shared" si="15"/>
        <v>0</v>
      </c>
      <c r="AM22" s="269">
        <f t="shared" si="15"/>
        <v>0</v>
      </c>
      <c r="AN22" s="269">
        <f t="shared" si="15"/>
        <v>0</v>
      </c>
    </row>
    <row r="23" spans="1:40" ht="25.5" x14ac:dyDescent="0.2">
      <c r="A23" s="214" t="s">
        <v>190</v>
      </c>
      <c r="B23" s="249" t="s">
        <v>191</v>
      </c>
      <c r="C23" s="259" t="s">
        <v>183</v>
      </c>
      <c r="D23" s="214" t="s">
        <v>298</v>
      </c>
      <c r="E23" s="269">
        <f t="shared" ref="E23:P23" si="16">E135</f>
        <v>0</v>
      </c>
      <c r="F23" s="269">
        <f t="shared" si="16"/>
        <v>0</v>
      </c>
      <c r="G23" s="269">
        <f t="shared" si="16"/>
        <v>0</v>
      </c>
      <c r="H23" s="269">
        <f t="shared" si="16"/>
        <v>0</v>
      </c>
      <c r="I23" s="269">
        <f t="shared" si="16"/>
        <v>0</v>
      </c>
      <c r="J23" s="269">
        <f t="shared" si="16"/>
        <v>0</v>
      </c>
      <c r="K23" s="358">
        <f t="shared" si="16"/>
        <v>0</v>
      </c>
      <c r="L23" s="358">
        <f t="shared" si="16"/>
        <v>0</v>
      </c>
      <c r="M23" s="358">
        <f t="shared" si="16"/>
        <v>0</v>
      </c>
      <c r="N23" s="358">
        <f t="shared" si="16"/>
        <v>0</v>
      </c>
      <c r="O23" s="358">
        <f t="shared" si="16"/>
        <v>0</v>
      </c>
      <c r="P23" s="358">
        <f t="shared" si="16"/>
        <v>0</v>
      </c>
      <c r="Q23" s="269">
        <f t="shared" ref="Q23:V23" si="17">Q135</f>
        <v>0</v>
      </c>
      <c r="R23" s="269">
        <f t="shared" si="17"/>
        <v>0</v>
      </c>
      <c r="S23" s="269">
        <f t="shared" si="17"/>
        <v>0</v>
      </c>
      <c r="T23" s="269">
        <f t="shared" si="17"/>
        <v>0</v>
      </c>
      <c r="U23" s="269">
        <f t="shared" si="17"/>
        <v>0</v>
      </c>
      <c r="V23" s="269">
        <f t="shared" si="17"/>
        <v>0</v>
      </c>
      <c r="W23" s="269">
        <f t="shared" ref="W23" si="18">W135</f>
        <v>0</v>
      </c>
      <c r="X23" s="269">
        <f t="shared" ref="X23:AN23" si="19">X135</f>
        <v>0</v>
      </c>
      <c r="Y23" s="269">
        <f t="shared" si="19"/>
        <v>0</v>
      </c>
      <c r="Z23" s="269">
        <f t="shared" si="19"/>
        <v>0</v>
      </c>
      <c r="AA23" s="269">
        <f t="shared" si="19"/>
        <v>0</v>
      </c>
      <c r="AB23" s="269">
        <f t="shared" si="19"/>
        <v>0</v>
      </c>
      <c r="AC23" s="269">
        <f t="shared" si="19"/>
        <v>0</v>
      </c>
      <c r="AD23" s="269">
        <f t="shared" si="19"/>
        <v>0</v>
      </c>
      <c r="AE23" s="269">
        <f t="shared" si="19"/>
        <v>0</v>
      </c>
      <c r="AF23" s="269">
        <f t="shared" si="19"/>
        <v>0</v>
      </c>
      <c r="AG23" s="269">
        <f t="shared" si="19"/>
        <v>0</v>
      </c>
      <c r="AH23" s="269">
        <f t="shared" si="19"/>
        <v>0</v>
      </c>
      <c r="AI23" s="269">
        <f t="shared" si="19"/>
        <v>0</v>
      </c>
      <c r="AJ23" s="269">
        <f t="shared" si="19"/>
        <v>0</v>
      </c>
      <c r="AK23" s="269">
        <f t="shared" si="19"/>
        <v>0</v>
      </c>
      <c r="AL23" s="269">
        <f t="shared" si="19"/>
        <v>0</v>
      </c>
      <c r="AM23" s="269">
        <f t="shared" si="19"/>
        <v>0</v>
      </c>
      <c r="AN23" s="269">
        <f t="shared" si="19"/>
        <v>0</v>
      </c>
    </row>
    <row r="24" spans="1:40" ht="25.5" x14ac:dyDescent="0.2">
      <c r="A24" s="214" t="s">
        <v>192</v>
      </c>
      <c r="B24" s="249" t="s">
        <v>193</v>
      </c>
      <c r="C24" s="259" t="s">
        <v>183</v>
      </c>
      <c r="D24" s="214" t="s">
        <v>298</v>
      </c>
      <c r="E24" s="269">
        <f t="shared" ref="E24:P25" si="20">E136</f>
        <v>0</v>
      </c>
      <c r="F24" s="269">
        <f t="shared" si="20"/>
        <v>0</v>
      </c>
      <c r="G24" s="269">
        <f t="shared" si="20"/>
        <v>0</v>
      </c>
      <c r="H24" s="269">
        <f t="shared" si="20"/>
        <v>0</v>
      </c>
      <c r="I24" s="269">
        <f t="shared" si="20"/>
        <v>0</v>
      </c>
      <c r="J24" s="269">
        <f t="shared" si="20"/>
        <v>0</v>
      </c>
      <c r="K24" s="358">
        <f t="shared" si="20"/>
        <v>0</v>
      </c>
      <c r="L24" s="358">
        <f t="shared" si="20"/>
        <v>0</v>
      </c>
      <c r="M24" s="358">
        <f t="shared" si="20"/>
        <v>0</v>
      </c>
      <c r="N24" s="358">
        <f t="shared" si="20"/>
        <v>0</v>
      </c>
      <c r="O24" s="358">
        <f t="shared" si="20"/>
        <v>0</v>
      </c>
      <c r="P24" s="358">
        <f t="shared" si="20"/>
        <v>0</v>
      </c>
      <c r="Q24" s="269">
        <f t="shared" ref="Q24:V24" si="21">Q136</f>
        <v>0</v>
      </c>
      <c r="R24" s="269">
        <f t="shared" si="21"/>
        <v>0</v>
      </c>
      <c r="S24" s="269">
        <f t="shared" si="21"/>
        <v>0</v>
      </c>
      <c r="T24" s="269">
        <f t="shared" si="21"/>
        <v>0</v>
      </c>
      <c r="U24" s="269">
        <f t="shared" si="21"/>
        <v>0</v>
      </c>
      <c r="V24" s="269">
        <f t="shared" si="21"/>
        <v>0</v>
      </c>
      <c r="W24" s="269">
        <f t="shared" ref="W24" si="22">W136</f>
        <v>0</v>
      </c>
      <c r="X24" s="269">
        <f t="shared" ref="X24:AL25" si="23">X136</f>
        <v>0</v>
      </c>
      <c r="Y24" s="269">
        <f t="shared" si="23"/>
        <v>0</v>
      </c>
      <c r="Z24" s="269">
        <f t="shared" si="23"/>
        <v>0</v>
      </c>
      <c r="AA24" s="269">
        <f t="shared" si="23"/>
        <v>0</v>
      </c>
      <c r="AB24" s="269">
        <f t="shared" si="23"/>
        <v>0</v>
      </c>
      <c r="AC24" s="269">
        <f t="shared" si="23"/>
        <v>0</v>
      </c>
      <c r="AD24" s="269">
        <f t="shared" si="23"/>
        <v>0</v>
      </c>
      <c r="AE24" s="269">
        <f t="shared" si="23"/>
        <v>0</v>
      </c>
      <c r="AF24" s="269">
        <f t="shared" si="23"/>
        <v>0</v>
      </c>
      <c r="AG24" s="269">
        <f t="shared" si="23"/>
        <v>0</v>
      </c>
      <c r="AH24" s="269">
        <f t="shared" si="23"/>
        <v>0</v>
      </c>
      <c r="AI24" s="269">
        <f t="shared" si="23"/>
        <v>0</v>
      </c>
      <c r="AJ24" s="269">
        <f t="shared" si="23"/>
        <v>0</v>
      </c>
      <c r="AK24" s="269">
        <f t="shared" si="23"/>
        <v>0</v>
      </c>
      <c r="AL24" s="269">
        <f t="shared" si="23"/>
        <v>0</v>
      </c>
      <c r="AM24" s="269">
        <f t="shared" ref="AI24:AN25" si="24">AM136</f>
        <v>0</v>
      </c>
      <c r="AN24" s="269">
        <f t="shared" si="24"/>
        <v>0</v>
      </c>
    </row>
    <row r="25" spans="1:40" x14ac:dyDescent="0.2">
      <c r="A25" s="214" t="s">
        <v>194</v>
      </c>
      <c r="B25" s="249" t="s">
        <v>195</v>
      </c>
      <c r="C25" s="259" t="s">
        <v>183</v>
      </c>
      <c r="D25" s="214" t="s">
        <v>298</v>
      </c>
      <c r="E25" s="269">
        <f t="shared" si="20"/>
        <v>0</v>
      </c>
      <c r="F25" s="269">
        <f t="shared" si="20"/>
        <v>0</v>
      </c>
      <c r="G25" s="269">
        <f t="shared" si="20"/>
        <v>0</v>
      </c>
      <c r="H25" s="269">
        <f t="shared" si="20"/>
        <v>0</v>
      </c>
      <c r="I25" s="269">
        <f t="shared" si="20"/>
        <v>0</v>
      </c>
      <c r="J25" s="269">
        <f t="shared" si="20"/>
        <v>0</v>
      </c>
      <c r="K25" s="358">
        <f t="shared" si="20"/>
        <v>0</v>
      </c>
      <c r="L25" s="358">
        <f t="shared" si="20"/>
        <v>0</v>
      </c>
      <c r="M25" s="358">
        <f t="shared" si="20"/>
        <v>0</v>
      </c>
      <c r="N25" s="358">
        <f t="shared" si="20"/>
        <v>0</v>
      </c>
      <c r="O25" s="358">
        <f t="shared" si="20"/>
        <v>0</v>
      </c>
      <c r="P25" s="358">
        <f t="shared" si="20"/>
        <v>0</v>
      </c>
      <c r="Q25" s="269">
        <f t="shared" ref="Q25:V25" si="25">Q137</f>
        <v>0</v>
      </c>
      <c r="R25" s="269">
        <f t="shared" si="25"/>
        <v>0</v>
      </c>
      <c r="S25" s="269">
        <f t="shared" si="25"/>
        <v>0</v>
      </c>
      <c r="T25" s="269">
        <f t="shared" si="25"/>
        <v>0</v>
      </c>
      <c r="U25" s="269">
        <f t="shared" si="25"/>
        <v>0</v>
      </c>
      <c r="V25" s="269">
        <f t="shared" si="25"/>
        <v>0</v>
      </c>
      <c r="W25" s="269">
        <f t="shared" ref="W25" si="26">W137</f>
        <v>0</v>
      </c>
      <c r="X25" s="269">
        <f t="shared" si="23"/>
        <v>0</v>
      </c>
      <c r="Y25" s="269">
        <f t="shared" si="23"/>
        <v>0</v>
      </c>
      <c r="Z25" s="269">
        <f t="shared" si="23"/>
        <v>0</v>
      </c>
      <c r="AA25" s="269">
        <f t="shared" si="23"/>
        <v>0</v>
      </c>
      <c r="AB25" s="269">
        <f t="shared" si="23"/>
        <v>0</v>
      </c>
      <c r="AC25" s="269">
        <f t="shared" si="23"/>
        <v>0</v>
      </c>
      <c r="AD25" s="269">
        <f t="shared" si="23"/>
        <v>0</v>
      </c>
      <c r="AE25" s="269">
        <f t="shared" si="23"/>
        <v>0</v>
      </c>
      <c r="AF25" s="269">
        <f t="shared" si="23"/>
        <v>0</v>
      </c>
      <c r="AG25" s="269">
        <f t="shared" si="23"/>
        <v>0</v>
      </c>
      <c r="AH25" s="269">
        <f t="shared" si="23"/>
        <v>0</v>
      </c>
      <c r="AI25" s="269">
        <f t="shared" si="24"/>
        <v>0</v>
      </c>
      <c r="AJ25" s="269">
        <f t="shared" si="24"/>
        <v>0</v>
      </c>
      <c r="AK25" s="269">
        <f t="shared" si="24"/>
        <v>0</v>
      </c>
      <c r="AL25" s="269">
        <f t="shared" si="24"/>
        <v>0</v>
      </c>
      <c r="AM25" s="269">
        <f t="shared" si="24"/>
        <v>0</v>
      </c>
      <c r="AN25" s="269">
        <f t="shared" si="24"/>
        <v>0</v>
      </c>
    </row>
    <row r="26" spans="1:40" s="346" customFormat="1" ht="33" customHeight="1" x14ac:dyDescent="0.2">
      <c r="A26" s="250">
        <v>1</v>
      </c>
      <c r="B26" s="229" t="s">
        <v>1090</v>
      </c>
      <c r="C26" s="261" t="s">
        <v>183</v>
      </c>
      <c r="D26" s="250" t="s">
        <v>298</v>
      </c>
      <c r="E26" s="319">
        <f t="shared" ref="E26:AN26" si="27">E27+E47+E132+E135+E136+E137</f>
        <v>3.78</v>
      </c>
      <c r="F26" s="273">
        <f t="shared" si="27"/>
        <v>0</v>
      </c>
      <c r="G26" s="319">
        <f t="shared" si="27"/>
        <v>8.4499999999999993</v>
      </c>
      <c r="H26" s="273">
        <f t="shared" si="27"/>
        <v>0</v>
      </c>
      <c r="I26" s="273">
        <f t="shared" si="27"/>
        <v>28</v>
      </c>
      <c r="J26" s="273">
        <f t="shared" si="27"/>
        <v>0</v>
      </c>
      <c r="K26" s="319">
        <f t="shared" si="27"/>
        <v>1.26</v>
      </c>
      <c r="L26" s="273">
        <f t="shared" si="27"/>
        <v>0</v>
      </c>
      <c r="M26" s="319">
        <f t="shared" si="27"/>
        <v>0</v>
      </c>
      <c r="N26" s="273">
        <f t="shared" si="27"/>
        <v>0</v>
      </c>
      <c r="O26" s="273">
        <f t="shared" si="27"/>
        <v>16</v>
      </c>
      <c r="P26" s="273">
        <f t="shared" si="27"/>
        <v>0</v>
      </c>
      <c r="Q26" s="319">
        <f t="shared" si="27"/>
        <v>0</v>
      </c>
      <c r="R26" s="273">
        <f t="shared" si="27"/>
        <v>0</v>
      </c>
      <c r="S26" s="273">
        <f t="shared" si="27"/>
        <v>0</v>
      </c>
      <c r="T26" s="273">
        <f t="shared" si="27"/>
        <v>0</v>
      </c>
      <c r="U26" s="273">
        <f t="shared" si="27"/>
        <v>0</v>
      </c>
      <c r="V26" s="273">
        <f t="shared" si="27"/>
        <v>0</v>
      </c>
      <c r="W26" s="319">
        <f t="shared" si="27"/>
        <v>1.26</v>
      </c>
      <c r="X26" s="273">
        <f t="shared" si="27"/>
        <v>0</v>
      </c>
      <c r="Y26" s="319">
        <f t="shared" si="27"/>
        <v>0</v>
      </c>
      <c r="Z26" s="273">
        <f t="shared" si="27"/>
        <v>0</v>
      </c>
      <c r="AA26" s="273">
        <f t="shared" si="27"/>
        <v>16</v>
      </c>
      <c r="AB26" s="273">
        <f t="shared" si="27"/>
        <v>0</v>
      </c>
      <c r="AC26" s="319">
        <f t="shared" si="27"/>
        <v>0</v>
      </c>
      <c r="AD26" s="273">
        <f t="shared" si="27"/>
        <v>0</v>
      </c>
      <c r="AE26" s="319">
        <f t="shared" si="27"/>
        <v>0</v>
      </c>
      <c r="AF26" s="273">
        <f t="shared" si="27"/>
        <v>0</v>
      </c>
      <c r="AG26" s="273">
        <f t="shared" si="27"/>
        <v>0</v>
      </c>
      <c r="AH26" s="273">
        <f t="shared" si="27"/>
        <v>0</v>
      </c>
      <c r="AI26" s="273">
        <f t="shared" si="27"/>
        <v>0</v>
      </c>
      <c r="AJ26" s="273">
        <f t="shared" si="27"/>
        <v>0</v>
      </c>
      <c r="AK26" s="319">
        <f t="shared" si="27"/>
        <v>0</v>
      </c>
      <c r="AL26" s="273">
        <f t="shared" si="27"/>
        <v>0</v>
      </c>
      <c r="AM26" s="273">
        <f t="shared" si="27"/>
        <v>0</v>
      </c>
      <c r="AN26" s="273">
        <f t="shared" si="27"/>
        <v>0</v>
      </c>
    </row>
    <row r="27" spans="1:40" x14ac:dyDescent="0.2">
      <c r="A27" s="62" t="s">
        <v>196</v>
      </c>
      <c r="B27" s="249" t="s">
        <v>197</v>
      </c>
      <c r="C27" s="259" t="s">
        <v>183</v>
      </c>
      <c r="D27" s="214" t="s">
        <v>298</v>
      </c>
      <c r="E27" s="269">
        <f t="shared" ref="E27:P27" si="28">E28+E32+E35+E44</f>
        <v>0</v>
      </c>
      <c r="F27" s="269">
        <f t="shared" si="28"/>
        <v>0</v>
      </c>
      <c r="G27" s="269">
        <f t="shared" si="28"/>
        <v>0</v>
      </c>
      <c r="H27" s="269">
        <f t="shared" si="28"/>
        <v>0</v>
      </c>
      <c r="I27" s="269">
        <f t="shared" si="28"/>
        <v>0</v>
      </c>
      <c r="J27" s="269">
        <f t="shared" si="28"/>
        <v>0</v>
      </c>
      <c r="K27" s="358">
        <f t="shared" si="28"/>
        <v>0</v>
      </c>
      <c r="L27" s="358">
        <f t="shared" si="28"/>
        <v>0</v>
      </c>
      <c r="M27" s="358">
        <f t="shared" si="28"/>
        <v>0</v>
      </c>
      <c r="N27" s="358">
        <f t="shared" si="28"/>
        <v>0</v>
      </c>
      <c r="O27" s="358">
        <f t="shared" si="28"/>
        <v>0</v>
      </c>
      <c r="P27" s="358">
        <f t="shared" si="28"/>
        <v>0</v>
      </c>
      <c r="Q27" s="269">
        <f t="shared" ref="Q27:V27" si="29">Q28+Q32+Q35+Q44</f>
        <v>0</v>
      </c>
      <c r="R27" s="269">
        <f t="shared" si="29"/>
        <v>0</v>
      </c>
      <c r="S27" s="269">
        <f t="shared" si="29"/>
        <v>0</v>
      </c>
      <c r="T27" s="269">
        <f t="shared" si="29"/>
        <v>0</v>
      </c>
      <c r="U27" s="269">
        <f t="shared" si="29"/>
        <v>0</v>
      </c>
      <c r="V27" s="269">
        <f t="shared" si="29"/>
        <v>0</v>
      </c>
      <c r="W27" s="269">
        <f t="shared" ref="W27:AN27" si="30">W28+W32+W35+W44</f>
        <v>0</v>
      </c>
      <c r="X27" s="269">
        <f t="shared" si="30"/>
        <v>0</v>
      </c>
      <c r="Y27" s="269">
        <f t="shared" si="30"/>
        <v>0</v>
      </c>
      <c r="Z27" s="269">
        <f t="shared" si="30"/>
        <v>0</v>
      </c>
      <c r="AA27" s="269">
        <f t="shared" si="30"/>
        <v>0</v>
      </c>
      <c r="AB27" s="269">
        <f t="shared" si="30"/>
        <v>0</v>
      </c>
      <c r="AC27" s="269">
        <f t="shared" si="30"/>
        <v>0</v>
      </c>
      <c r="AD27" s="269">
        <f t="shared" si="30"/>
        <v>0</v>
      </c>
      <c r="AE27" s="269">
        <f t="shared" si="30"/>
        <v>0</v>
      </c>
      <c r="AF27" s="269">
        <f t="shared" si="30"/>
        <v>0</v>
      </c>
      <c r="AG27" s="269">
        <f t="shared" si="30"/>
        <v>0</v>
      </c>
      <c r="AH27" s="269">
        <f t="shared" si="30"/>
        <v>0</v>
      </c>
      <c r="AI27" s="269">
        <f t="shared" si="30"/>
        <v>0</v>
      </c>
      <c r="AJ27" s="269">
        <f t="shared" si="30"/>
        <v>0</v>
      </c>
      <c r="AK27" s="269">
        <f t="shared" si="30"/>
        <v>0</v>
      </c>
      <c r="AL27" s="269">
        <f t="shared" si="30"/>
        <v>0</v>
      </c>
      <c r="AM27" s="269">
        <f t="shared" si="30"/>
        <v>0</v>
      </c>
      <c r="AN27" s="269">
        <f t="shared" si="30"/>
        <v>0</v>
      </c>
    </row>
    <row r="28" spans="1:40" ht="30" customHeight="1" x14ac:dyDescent="0.2">
      <c r="A28" s="251" t="s">
        <v>198</v>
      </c>
      <c r="B28" s="249" t="s">
        <v>199</v>
      </c>
      <c r="C28" s="259" t="s">
        <v>183</v>
      </c>
      <c r="D28" s="214" t="s">
        <v>298</v>
      </c>
      <c r="E28" s="269">
        <f t="shared" ref="E28:P28" si="31">SUM(E29:E31)</f>
        <v>0</v>
      </c>
      <c r="F28" s="269">
        <f t="shared" si="31"/>
        <v>0</v>
      </c>
      <c r="G28" s="269">
        <f t="shared" si="31"/>
        <v>0</v>
      </c>
      <c r="H28" s="269">
        <f t="shared" si="31"/>
        <v>0</v>
      </c>
      <c r="I28" s="269">
        <f t="shared" si="31"/>
        <v>0</v>
      </c>
      <c r="J28" s="269">
        <f t="shared" si="31"/>
        <v>0</v>
      </c>
      <c r="K28" s="358">
        <f t="shared" si="31"/>
        <v>0</v>
      </c>
      <c r="L28" s="358">
        <f t="shared" si="31"/>
        <v>0</v>
      </c>
      <c r="M28" s="358">
        <f t="shared" si="31"/>
        <v>0</v>
      </c>
      <c r="N28" s="358">
        <f t="shared" si="31"/>
        <v>0</v>
      </c>
      <c r="O28" s="358">
        <f t="shared" si="31"/>
        <v>0</v>
      </c>
      <c r="P28" s="358">
        <f t="shared" si="31"/>
        <v>0</v>
      </c>
      <c r="Q28" s="269">
        <f t="shared" ref="Q28:V28" si="32">SUM(Q29:Q31)</f>
        <v>0</v>
      </c>
      <c r="R28" s="269">
        <f t="shared" si="32"/>
        <v>0</v>
      </c>
      <c r="S28" s="269">
        <f t="shared" si="32"/>
        <v>0</v>
      </c>
      <c r="T28" s="269">
        <f t="shared" si="32"/>
        <v>0</v>
      </c>
      <c r="U28" s="269">
        <f t="shared" si="32"/>
        <v>0</v>
      </c>
      <c r="V28" s="269">
        <f t="shared" si="32"/>
        <v>0</v>
      </c>
      <c r="W28" s="269">
        <f t="shared" ref="W28:AN28" si="33">SUM(W29:W31)</f>
        <v>0</v>
      </c>
      <c r="X28" s="269">
        <f t="shared" si="33"/>
        <v>0</v>
      </c>
      <c r="Y28" s="269">
        <f t="shared" si="33"/>
        <v>0</v>
      </c>
      <c r="Z28" s="269">
        <f t="shared" si="33"/>
        <v>0</v>
      </c>
      <c r="AA28" s="269">
        <f t="shared" si="33"/>
        <v>0</v>
      </c>
      <c r="AB28" s="269">
        <f t="shared" si="33"/>
        <v>0</v>
      </c>
      <c r="AC28" s="269">
        <f t="shared" si="33"/>
        <v>0</v>
      </c>
      <c r="AD28" s="269">
        <f t="shared" si="33"/>
        <v>0</v>
      </c>
      <c r="AE28" s="269">
        <f t="shared" si="33"/>
        <v>0</v>
      </c>
      <c r="AF28" s="269">
        <f t="shared" si="33"/>
        <v>0</v>
      </c>
      <c r="AG28" s="269">
        <f t="shared" si="33"/>
        <v>0</v>
      </c>
      <c r="AH28" s="269">
        <f t="shared" si="33"/>
        <v>0</v>
      </c>
      <c r="AI28" s="269">
        <f t="shared" si="33"/>
        <v>0</v>
      </c>
      <c r="AJ28" s="269">
        <f t="shared" si="33"/>
        <v>0</v>
      </c>
      <c r="AK28" s="269">
        <f t="shared" si="33"/>
        <v>0</v>
      </c>
      <c r="AL28" s="269">
        <f t="shared" si="33"/>
        <v>0</v>
      </c>
      <c r="AM28" s="269">
        <f t="shared" si="33"/>
        <v>0</v>
      </c>
      <c r="AN28" s="269">
        <f t="shared" si="33"/>
        <v>0</v>
      </c>
    </row>
    <row r="29" spans="1:40" s="347" customFormat="1" ht="38.25" customHeight="1" x14ac:dyDescent="0.2">
      <c r="A29" s="252" t="s">
        <v>200</v>
      </c>
      <c r="B29" s="253" t="s">
        <v>201</v>
      </c>
      <c r="C29" s="252" t="s">
        <v>183</v>
      </c>
      <c r="D29" s="252" t="s">
        <v>298</v>
      </c>
      <c r="E29" s="279">
        <v>0</v>
      </c>
      <c r="F29" s="279">
        <v>0</v>
      </c>
      <c r="G29" s="279">
        <v>0</v>
      </c>
      <c r="H29" s="279">
        <v>0</v>
      </c>
      <c r="I29" s="279">
        <v>0</v>
      </c>
      <c r="J29" s="279">
        <v>0</v>
      </c>
      <c r="K29" s="359">
        <v>0</v>
      </c>
      <c r="L29" s="359">
        <v>0</v>
      </c>
      <c r="M29" s="359">
        <v>0</v>
      </c>
      <c r="N29" s="359">
        <v>0</v>
      </c>
      <c r="O29" s="359">
        <v>0</v>
      </c>
      <c r="P29" s="359">
        <v>0</v>
      </c>
      <c r="Q29" s="279">
        <v>0</v>
      </c>
      <c r="R29" s="279">
        <v>0</v>
      </c>
      <c r="S29" s="279">
        <v>0</v>
      </c>
      <c r="T29" s="279">
        <v>0</v>
      </c>
      <c r="U29" s="279">
        <v>0</v>
      </c>
      <c r="V29" s="279">
        <v>0</v>
      </c>
      <c r="W29" s="279">
        <v>0</v>
      </c>
      <c r="X29" s="279">
        <v>0</v>
      </c>
      <c r="Y29" s="279">
        <v>0</v>
      </c>
      <c r="Z29" s="279">
        <v>0</v>
      </c>
      <c r="AA29" s="279">
        <v>0</v>
      </c>
      <c r="AB29" s="279">
        <v>0</v>
      </c>
      <c r="AC29" s="279">
        <v>0</v>
      </c>
      <c r="AD29" s="279">
        <v>0</v>
      </c>
      <c r="AE29" s="279">
        <v>0</v>
      </c>
      <c r="AF29" s="279">
        <v>0</v>
      </c>
      <c r="AG29" s="279">
        <v>0</v>
      </c>
      <c r="AH29" s="279">
        <v>0</v>
      </c>
      <c r="AI29" s="279">
        <v>0</v>
      </c>
      <c r="AJ29" s="279">
        <v>0</v>
      </c>
      <c r="AK29" s="279">
        <v>0</v>
      </c>
      <c r="AL29" s="279">
        <v>0</v>
      </c>
      <c r="AM29" s="279">
        <v>0</v>
      </c>
      <c r="AN29" s="279">
        <v>0</v>
      </c>
    </row>
    <row r="30" spans="1:40" s="347" customFormat="1" ht="38.25" customHeight="1" x14ac:dyDescent="0.2">
      <c r="A30" s="252" t="s">
        <v>202</v>
      </c>
      <c r="B30" s="253" t="s">
        <v>203</v>
      </c>
      <c r="C30" s="252" t="s">
        <v>183</v>
      </c>
      <c r="D30" s="252" t="s">
        <v>298</v>
      </c>
      <c r="E30" s="279">
        <v>0</v>
      </c>
      <c r="F30" s="279">
        <v>0</v>
      </c>
      <c r="G30" s="279">
        <v>0</v>
      </c>
      <c r="H30" s="279">
        <v>0</v>
      </c>
      <c r="I30" s="279">
        <v>0</v>
      </c>
      <c r="J30" s="279">
        <v>0</v>
      </c>
      <c r="K30" s="359">
        <v>0</v>
      </c>
      <c r="L30" s="359">
        <v>0</v>
      </c>
      <c r="M30" s="359">
        <v>0</v>
      </c>
      <c r="N30" s="359">
        <v>0</v>
      </c>
      <c r="O30" s="359">
        <v>0</v>
      </c>
      <c r="P30" s="359">
        <v>0</v>
      </c>
      <c r="Q30" s="279">
        <v>0</v>
      </c>
      <c r="R30" s="279">
        <v>0</v>
      </c>
      <c r="S30" s="279">
        <v>0</v>
      </c>
      <c r="T30" s="279">
        <v>0</v>
      </c>
      <c r="U30" s="279">
        <v>0</v>
      </c>
      <c r="V30" s="279">
        <v>0</v>
      </c>
      <c r="W30" s="279">
        <v>0</v>
      </c>
      <c r="X30" s="279">
        <v>0</v>
      </c>
      <c r="Y30" s="279">
        <v>0</v>
      </c>
      <c r="Z30" s="279">
        <v>0</v>
      </c>
      <c r="AA30" s="279">
        <v>0</v>
      </c>
      <c r="AB30" s="279">
        <v>0</v>
      </c>
      <c r="AC30" s="279">
        <v>0</v>
      </c>
      <c r="AD30" s="279">
        <v>0</v>
      </c>
      <c r="AE30" s="279">
        <v>0</v>
      </c>
      <c r="AF30" s="279">
        <v>0</v>
      </c>
      <c r="AG30" s="279">
        <v>0</v>
      </c>
      <c r="AH30" s="279">
        <v>0</v>
      </c>
      <c r="AI30" s="279">
        <v>0</v>
      </c>
      <c r="AJ30" s="279">
        <v>0</v>
      </c>
      <c r="AK30" s="279">
        <v>0</v>
      </c>
      <c r="AL30" s="279">
        <v>0</v>
      </c>
      <c r="AM30" s="279">
        <v>0</v>
      </c>
      <c r="AN30" s="279">
        <v>0</v>
      </c>
    </row>
    <row r="31" spans="1:40" s="347" customFormat="1" ht="38.25" customHeight="1" x14ac:dyDescent="0.2">
      <c r="A31" s="252" t="s">
        <v>204</v>
      </c>
      <c r="B31" s="253" t="s">
        <v>205</v>
      </c>
      <c r="C31" s="252" t="s">
        <v>183</v>
      </c>
      <c r="D31" s="252" t="s">
        <v>298</v>
      </c>
      <c r="E31" s="279">
        <v>0</v>
      </c>
      <c r="F31" s="279">
        <v>0</v>
      </c>
      <c r="G31" s="279">
        <v>0</v>
      </c>
      <c r="H31" s="279">
        <v>0</v>
      </c>
      <c r="I31" s="279">
        <v>0</v>
      </c>
      <c r="J31" s="279">
        <v>0</v>
      </c>
      <c r="K31" s="359">
        <v>0</v>
      </c>
      <c r="L31" s="359">
        <v>0</v>
      </c>
      <c r="M31" s="359">
        <v>0</v>
      </c>
      <c r="N31" s="359">
        <v>0</v>
      </c>
      <c r="O31" s="359">
        <v>0</v>
      </c>
      <c r="P31" s="359">
        <v>0</v>
      </c>
      <c r="Q31" s="279">
        <v>0</v>
      </c>
      <c r="R31" s="279">
        <v>0</v>
      </c>
      <c r="S31" s="279">
        <v>0</v>
      </c>
      <c r="T31" s="279">
        <v>0</v>
      </c>
      <c r="U31" s="279">
        <v>0</v>
      </c>
      <c r="V31" s="279">
        <v>0</v>
      </c>
      <c r="W31" s="279">
        <v>0</v>
      </c>
      <c r="X31" s="279">
        <v>0</v>
      </c>
      <c r="Y31" s="279">
        <v>0</v>
      </c>
      <c r="Z31" s="279">
        <v>0</v>
      </c>
      <c r="AA31" s="279">
        <v>0</v>
      </c>
      <c r="AB31" s="279">
        <v>0</v>
      </c>
      <c r="AC31" s="279">
        <v>0</v>
      </c>
      <c r="AD31" s="279">
        <v>0</v>
      </c>
      <c r="AE31" s="279">
        <v>0</v>
      </c>
      <c r="AF31" s="279">
        <v>0</v>
      </c>
      <c r="AG31" s="279">
        <v>0</v>
      </c>
      <c r="AH31" s="279">
        <v>0</v>
      </c>
      <c r="AI31" s="279">
        <v>0</v>
      </c>
      <c r="AJ31" s="279">
        <v>0</v>
      </c>
      <c r="AK31" s="279">
        <v>0</v>
      </c>
      <c r="AL31" s="279">
        <v>0</v>
      </c>
      <c r="AM31" s="279">
        <v>0</v>
      </c>
      <c r="AN31" s="279">
        <v>0</v>
      </c>
    </row>
    <row r="32" spans="1:40" ht="25.5" x14ac:dyDescent="0.2">
      <c r="A32" s="251" t="s">
        <v>206</v>
      </c>
      <c r="B32" s="249" t="s">
        <v>207</v>
      </c>
      <c r="C32" s="259" t="s">
        <v>183</v>
      </c>
      <c r="D32" s="214" t="s">
        <v>298</v>
      </c>
      <c r="E32" s="269">
        <f t="shared" ref="E32:P32" si="34">SUM(E33:E34)</f>
        <v>0</v>
      </c>
      <c r="F32" s="269">
        <f t="shared" si="34"/>
        <v>0</v>
      </c>
      <c r="G32" s="269">
        <f t="shared" si="34"/>
        <v>0</v>
      </c>
      <c r="H32" s="269">
        <f t="shared" si="34"/>
        <v>0</v>
      </c>
      <c r="I32" s="269">
        <f t="shared" si="34"/>
        <v>0</v>
      </c>
      <c r="J32" s="269">
        <f t="shared" si="34"/>
        <v>0</v>
      </c>
      <c r="K32" s="358">
        <f t="shared" si="34"/>
        <v>0</v>
      </c>
      <c r="L32" s="358">
        <f t="shared" si="34"/>
        <v>0</v>
      </c>
      <c r="M32" s="358">
        <f t="shared" si="34"/>
        <v>0</v>
      </c>
      <c r="N32" s="358">
        <f t="shared" si="34"/>
        <v>0</v>
      </c>
      <c r="O32" s="358">
        <f t="shared" si="34"/>
        <v>0</v>
      </c>
      <c r="P32" s="358">
        <f t="shared" si="34"/>
        <v>0</v>
      </c>
      <c r="Q32" s="269">
        <f t="shared" ref="Q32:V32" si="35">SUM(Q33:Q34)</f>
        <v>0</v>
      </c>
      <c r="R32" s="269">
        <f t="shared" si="35"/>
        <v>0</v>
      </c>
      <c r="S32" s="269">
        <f t="shared" si="35"/>
        <v>0</v>
      </c>
      <c r="T32" s="269">
        <f t="shared" si="35"/>
        <v>0</v>
      </c>
      <c r="U32" s="269">
        <f t="shared" si="35"/>
        <v>0</v>
      </c>
      <c r="V32" s="269">
        <f t="shared" si="35"/>
        <v>0</v>
      </c>
      <c r="W32" s="269">
        <f t="shared" ref="W32:AN32" si="36">SUM(W33:W34)</f>
        <v>0</v>
      </c>
      <c r="X32" s="269">
        <f t="shared" si="36"/>
        <v>0</v>
      </c>
      <c r="Y32" s="269">
        <f t="shared" si="36"/>
        <v>0</v>
      </c>
      <c r="Z32" s="269">
        <f t="shared" si="36"/>
        <v>0</v>
      </c>
      <c r="AA32" s="269">
        <f t="shared" si="36"/>
        <v>0</v>
      </c>
      <c r="AB32" s="269">
        <f t="shared" si="36"/>
        <v>0</v>
      </c>
      <c r="AC32" s="269">
        <f t="shared" si="36"/>
        <v>0</v>
      </c>
      <c r="AD32" s="269">
        <f t="shared" si="36"/>
        <v>0</v>
      </c>
      <c r="AE32" s="269">
        <f t="shared" si="36"/>
        <v>0</v>
      </c>
      <c r="AF32" s="269">
        <f t="shared" si="36"/>
        <v>0</v>
      </c>
      <c r="AG32" s="269">
        <f t="shared" si="36"/>
        <v>0</v>
      </c>
      <c r="AH32" s="269">
        <f t="shared" si="36"/>
        <v>0</v>
      </c>
      <c r="AI32" s="269">
        <f t="shared" si="36"/>
        <v>0</v>
      </c>
      <c r="AJ32" s="269">
        <f t="shared" si="36"/>
        <v>0</v>
      </c>
      <c r="AK32" s="269">
        <f t="shared" si="36"/>
        <v>0</v>
      </c>
      <c r="AL32" s="269">
        <f t="shared" si="36"/>
        <v>0</v>
      </c>
      <c r="AM32" s="269">
        <f t="shared" si="36"/>
        <v>0</v>
      </c>
      <c r="AN32" s="269">
        <f t="shared" si="36"/>
        <v>0</v>
      </c>
    </row>
    <row r="33" spans="1:40" s="347" customFormat="1" ht="41.25" customHeight="1" x14ac:dyDescent="0.2">
      <c r="A33" s="252" t="s">
        <v>208</v>
      </c>
      <c r="B33" s="253" t="s">
        <v>209</v>
      </c>
      <c r="C33" s="252" t="s">
        <v>183</v>
      </c>
      <c r="D33" s="252" t="s">
        <v>298</v>
      </c>
      <c r="E33" s="279">
        <v>0</v>
      </c>
      <c r="F33" s="279">
        <v>0</v>
      </c>
      <c r="G33" s="279">
        <v>0</v>
      </c>
      <c r="H33" s="279">
        <v>0</v>
      </c>
      <c r="I33" s="279">
        <v>0</v>
      </c>
      <c r="J33" s="279">
        <v>0</v>
      </c>
      <c r="K33" s="359">
        <v>0</v>
      </c>
      <c r="L33" s="359">
        <v>0</v>
      </c>
      <c r="M33" s="359">
        <v>0</v>
      </c>
      <c r="N33" s="359">
        <v>0</v>
      </c>
      <c r="O33" s="359">
        <v>0</v>
      </c>
      <c r="P33" s="359">
        <v>0</v>
      </c>
      <c r="Q33" s="279">
        <v>0</v>
      </c>
      <c r="R33" s="279">
        <v>0</v>
      </c>
      <c r="S33" s="279">
        <v>0</v>
      </c>
      <c r="T33" s="279">
        <v>0</v>
      </c>
      <c r="U33" s="279">
        <v>0</v>
      </c>
      <c r="V33" s="279">
        <v>0</v>
      </c>
      <c r="W33" s="279">
        <v>0</v>
      </c>
      <c r="X33" s="279">
        <v>0</v>
      </c>
      <c r="Y33" s="279">
        <v>0</v>
      </c>
      <c r="Z33" s="279">
        <v>0</v>
      </c>
      <c r="AA33" s="279">
        <v>0</v>
      </c>
      <c r="AB33" s="279">
        <v>0</v>
      </c>
      <c r="AC33" s="279">
        <v>0</v>
      </c>
      <c r="AD33" s="279">
        <v>0</v>
      </c>
      <c r="AE33" s="279">
        <v>0</v>
      </c>
      <c r="AF33" s="279">
        <v>0</v>
      </c>
      <c r="AG33" s="279">
        <v>0</v>
      </c>
      <c r="AH33" s="279">
        <v>0</v>
      </c>
      <c r="AI33" s="279">
        <v>0</v>
      </c>
      <c r="AJ33" s="279">
        <v>0</v>
      </c>
      <c r="AK33" s="279">
        <v>0</v>
      </c>
      <c r="AL33" s="279">
        <v>0</v>
      </c>
      <c r="AM33" s="279">
        <v>0</v>
      </c>
      <c r="AN33" s="279">
        <v>0</v>
      </c>
    </row>
    <row r="34" spans="1:40" s="347" customFormat="1" ht="31.5" customHeight="1" x14ac:dyDescent="0.2">
      <c r="A34" s="252" t="s">
        <v>210</v>
      </c>
      <c r="B34" s="253" t="s">
        <v>211</v>
      </c>
      <c r="C34" s="252" t="s">
        <v>183</v>
      </c>
      <c r="D34" s="252" t="s">
        <v>298</v>
      </c>
      <c r="E34" s="279">
        <v>0</v>
      </c>
      <c r="F34" s="279">
        <v>0</v>
      </c>
      <c r="G34" s="279">
        <v>0</v>
      </c>
      <c r="H34" s="279">
        <v>0</v>
      </c>
      <c r="I34" s="279">
        <v>0</v>
      </c>
      <c r="J34" s="279">
        <v>0</v>
      </c>
      <c r="K34" s="359">
        <v>0</v>
      </c>
      <c r="L34" s="359">
        <v>0</v>
      </c>
      <c r="M34" s="359">
        <v>0</v>
      </c>
      <c r="N34" s="359">
        <v>0</v>
      </c>
      <c r="O34" s="359">
        <v>0</v>
      </c>
      <c r="P34" s="359">
        <v>0</v>
      </c>
      <c r="Q34" s="279">
        <v>0</v>
      </c>
      <c r="R34" s="279">
        <v>0</v>
      </c>
      <c r="S34" s="279">
        <v>0</v>
      </c>
      <c r="T34" s="279">
        <v>0</v>
      </c>
      <c r="U34" s="279">
        <v>0</v>
      </c>
      <c r="V34" s="279">
        <v>0</v>
      </c>
      <c r="W34" s="279">
        <v>0</v>
      </c>
      <c r="X34" s="279">
        <v>0</v>
      </c>
      <c r="Y34" s="279">
        <v>0</v>
      </c>
      <c r="Z34" s="279">
        <v>0</v>
      </c>
      <c r="AA34" s="279">
        <v>0</v>
      </c>
      <c r="AB34" s="279">
        <v>0</v>
      </c>
      <c r="AC34" s="279">
        <v>0</v>
      </c>
      <c r="AD34" s="279">
        <v>0</v>
      </c>
      <c r="AE34" s="279">
        <v>0</v>
      </c>
      <c r="AF34" s="279">
        <v>0</v>
      </c>
      <c r="AG34" s="279">
        <v>0</v>
      </c>
      <c r="AH34" s="279">
        <v>0</v>
      </c>
      <c r="AI34" s="279">
        <v>0</v>
      </c>
      <c r="AJ34" s="279">
        <v>0</v>
      </c>
      <c r="AK34" s="279">
        <v>0</v>
      </c>
      <c r="AL34" s="279">
        <v>0</v>
      </c>
      <c r="AM34" s="279">
        <v>0</v>
      </c>
      <c r="AN34" s="279">
        <v>0</v>
      </c>
    </row>
    <row r="35" spans="1:40" ht="25.5" x14ac:dyDescent="0.2">
      <c r="A35" s="251" t="s">
        <v>212</v>
      </c>
      <c r="B35" s="249" t="s">
        <v>213</v>
      </c>
      <c r="C35" s="259" t="s">
        <v>183</v>
      </c>
      <c r="D35" s="214" t="s">
        <v>298</v>
      </c>
      <c r="E35" s="269">
        <f t="shared" ref="E35:P35" si="37">SUM(E36:E43)</f>
        <v>0</v>
      </c>
      <c r="F35" s="269">
        <f t="shared" si="37"/>
        <v>0</v>
      </c>
      <c r="G35" s="269">
        <f t="shared" si="37"/>
        <v>0</v>
      </c>
      <c r="H35" s="269">
        <f t="shared" si="37"/>
        <v>0</v>
      </c>
      <c r="I35" s="269">
        <f t="shared" si="37"/>
        <v>0</v>
      </c>
      <c r="J35" s="269">
        <f t="shared" si="37"/>
        <v>0</v>
      </c>
      <c r="K35" s="358">
        <f t="shared" si="37"/>
        <v>0</v>
      </c>
      <c r="L35" s="358">
        <f t="shared" si="37"/>
        <v>0</v>
      </c>
      <c r="M35" s="358">
        <f t="shared" si="37"/>
        <v>0</v>
      </c>
      <c r="N35" s="358">
        <f t="shared" si="37"/>
        <v>0</v>
      </c>
      <c r="O35" s="358">
        <f t="shared" si="37"/>
        <v>0</v>
      </c>
      <c r="P35" s="358">
        <f t="shared" si="37"/>
        <v>0</v>
      </c>
      <c r="Q35" s="269">
        <f t="shared" ref="Q35:V35" si="38">SUM(Q36:Q43)</f>
        <v>0</v>
      </c>
      <c r="R35" s="269">
        <f t="shared" si="38"/>
        <v>0</v>
      </c>
      <c r="S35" s="269">
        <f t="shared" si="38"/>
        <v>0</v>
      </c>
      <c r="T35" s="269">
        <f t="shared" si="38"/>
        <v>0</v>
      </c>
      <c r="U35" s="269">
        <f t="shared" si="38"/>
        <v>0</v>
      </c>
      <c r="V35" s="269">
        <f t="shared" si="38"/>
        <v>0</v>
      </c>
      <c r="W35" s="269">
        <f t="shared" ref="W35:AN35" si="39">SUM(W36:W43)</f>
        <v>0</v>
      </c>
      <c r="X35" s="269">
        <f t="shared" si="39"/>
        <v>0</v>
      </c>
      <c r="Y35" s="269">
        <f t="shared" si="39"/>
        <v>0</v>
      </c>
      <c r="Z35" s="269">
        <f t="shared" si="39"/>
        <v>0</v>
      </c>
      <c r="AA35" s="269">
        <f t="shared" si="39"/>
        <v>0</v>
      </c>
      <c r="AB35" s="269">
        <f t="shared" si="39"/>
        <v>0</v>
      </c>
      <c r="AC35" s="269">
        <f t="shared" si="39"/>
        <v>0</v>
      </c>
      <c r="AD35" s="269">
        <f t="shared" si="39"/>
        <v>0</v>
      </c>
      <c r="AE35" s="269">
        <f t="shared" si="39"/>
        <v>0</v>
      </c>
      <c r="AF35" s="269">
        <f t="shared" si="39"/>
        <v>0</v>
      </c>
      <c r="AG35" s="269">
        <f t="shared" si="39"/>
        <v>0</v>
      </c>
      <c r="AH35" s="269">
        <f t="shared" si="39"/>
        <v>0</v>
      </c>
      <c r="AI35" s="269">
        <f t="shared" si="39"/>
        <v>0</v>
      </c>
      <c r="AJ35" s="269">
        <f t="shared" si="39"/>
        <v>0</v>
      </c>
      <c r="AK35" s="269">
        <f t="shared" si="39"/>
        <v>0</v>
      </c>
      <c r="AL35" s="269">
        <f t="shared" si="39"/>
        <v>0</v>
      </c>
      <c r="AM35" s="269">
        <f t="shared" si="39"/>
        <v>0</v>
      </c>
      <c r="AN35" s="269">
        <f t="shared" si="39"/>
        <v>0</v>
      </c>
    </row>
    <row r="36" spans="1:40" ht="25.5" x14ac:dyDescent="0.2">
      <c r="A36" s="214" t="s">
        <v>214</v>
      </c>
      <c r="B36" s="249" t="s">
        <v>215</v>
      </c>
      <c r="C36" s="259" t="s">
        <v>183</v>
      </c>
      <c r="D36" s="214" t="s">
        <v>298</v>
      </c>
      <c r="E36" s="269">
        <v>0</v>
      </c>
      <c r="F36" s="269">
        <v>0</v>
      </c>
      <c r="G36" s="269">
        <v>0</v>
      </c>
      <c r="H36" s="269">
        <v>0</v>
      </c>
      <c r="I36" s="269">
        <v>0</v>
      </c>
      <c r="J36" s="269">
        <v>0</v>
      </c>
      <c r="K36" s="358">
        <v>0</v>
      </c>
      <c r="L36" s="358">
        <v>0</v>
      </c>
      <c r="M36" s="358">
        <v>0</v>
      </c>
      <c r="N36" s="358">
        <v>0</v>
      </c>
      <c r="O36" s="358">
        <v>0</v>
      </c>
      <c r="P36" s="358">
        <v>0</v>
      </c>
      <c r="Q36" s="269">
        <v>0</v>
      </c>
      <c r="R36" s="269">
        <v>0</v>
      </c>
      <c r="S36" s="269">
        <v>0</v>
      </c>
      <c r="T36" s="269">
        <v>0</v>
      </c>
      <c r="U36" s="269">
        <v>0</v>
      </c>
      <c r="V36" s="269">
        <v>0</v>
      </c>
      <c r="W36" s="269">
        <v>0</v>
      </c>
      <c r="X36" s="269">
        <v>0</v>
      </c>
      <c r="Y36" s="269">
        <v>0</v>
      </c>
      <c r="Z36" s="269">
        <v>0</v>
      </c>
      <c r="AA36" s="269">
        <v>0</v>
      </c>
      <c r="AB36" s="269">
        <v>0</v>
      </c>
      <c r="AC36" s="269">
        <v>0</v>
      </c>
      <c r="AD36" s="269">
        <v>0</v>
      </c>
      <c r="AE36" s="269">
        <v>0</v>
      </c>
      <c r="AF36" s="269">
        <v>0</v>
      </c>
      <c r="AG36" s="269">
        <v>0</v>
      </c>
      <c r="AH36" s="269">
        <v>0</v>
      </c>
      <c r="AI36" s="269">
        <v>0</v>
      </c>
      <c r="AJ36" s="269">
        <v>0</v>
      </c>
      <c r="AK36" s="269">
        <v>0</v>
      </c>
      <c r="AL36" s="269">
        <v>0</v>
      </c>
      <c r="AM36" s="269">
        <v>0</v>
      </c>
      <c r="AN36" s="269">
        <v>0</v>
      </c>
    </row>
    <row r="37" spans="1:40" s="347" customFormat="1" ht="66.75" customHeight="1" x14ac:dyDescent="0.2">
      <c r="A37" s="252" t="s">
        <v>214</v>
      </c>
      <c r="B37" s="253" t="s">
        <v>216</v>
      </c>
      <c r="C37" s="252" t="s">
        <v>183</v>
      </c>
      <c r="D37" s="252" t="s">
        <v>298</v>
      </c>
      <c r="E37" s="279">
        <v>0</v>
      </c>
      <c r="F37" s="279">
        <v>0</v>
      </c>
      <c r="G37" s="279">
        <v>0</v>
      </c>
      <c r="H37" s="279">
        <v>0</v>
      </c>
      <c r="I37" s="279">
        <v>0</v>
      </c>
      <c r="J37" s="279">
        <v>0</v>
      </c>
      <c r="K37" s="359">
        <v>0</v>
      </c>
      <c r="L37" s="359">
        <v>0</v>
      </c>
      <c r="M37" s="359">
        <v>0</v>
      </c>
      <c r="N37" s="359">
        <v>0</v>
      </c>
      <c r="O37" s="359">
        <v>0</v>
      </c>
      <c r="P37" s="359">
        <v>0</v>
      </c>
      <c r="Q37" s="279">
        <v>0</v>
      </c>
      <c r="R37" s="279">
        <v>0</v>
      </c>
      <c r="S37" s="279">
        <v>0</v>
      </c>
      <c r="T37" s="279">
        <v>0</v>
      </c>
      <c r="U37" s="279">
        <v>0</v>
      </c>
      <c r="V37" s="279">
        <v>0</v>
      </c>
      <c r="W37" s="279">
        <v>0</v>
      </c>
      <c r="X37" s="279">
        <v>0</v>
      </c>
      <c r="Y37" s="279">
        <v>0</v>
      </c>
      <c r="Z37" s="279">
        <v>0</v>
      </c>
      <c r="AA37" s="279">
        <v>0</v>
      </c>
      <c r="AB37" s="279">
        <v>0</v>
      </c>
      <c r="AC37" s="279">
        <v>0</v>
      </c>
      <c r="AD37" s="279">
        <v>0</v>
      </c>
      <c r="AE37" s="279">
        <v>0</v>
      </c>
      <c r="AF37" s="279">
        <v>0</v>
      </c>
      <c r="AG37" s="279">
        <v>0</v>
      </c>
      <c r="AH37" s="279">
        <v>0</v>
      </c>
      <c r="AI37" s="279">
        <v>0</v>
      </c>
      <c r="AJ37" s="279">
        <v>0</v>
      </c>
      <c r="AK37" s="279">
        <v>0</v>
      </c>
      <c r="AL37" s="279">
        <v>0</v>
      </c>
      <c r="AM37" s="279">
        <v>0</v>
      </c>
      <c r="AN37" s="279">
        <v>0</v>
      </c>
    </row>
    <row r="38" spans="1:40" s="347" customFormat="1" ht="66.75" customHeight="1" x14ac:dyDescent="0.2">
      <c r="A38" s="252" t="s">
        <v>214</v>
      </c>
      <c r="B38" s="253" t="s">
        <v>217</v>
      </c>
      <c r="C38" s="252" t="s">
        <v>183</v>
      </c>
      <c r="D38" s="252" t="s">
        <v>298</v>
      </c>
      <c r="E38" s="279">
        <v>0</v>
      </c>
      <c r="F38" s="279">
        <v>0</v>
      </c>
      <c r="G38" s="279">
        <v>0</v>
      </c>
      <c r="H38" s="279">
        <v>0</v>
      </c>
      <c r="I38" s="279">
        <v>0</v>
      </c>
      <c r="J38" s="279">
        <v>0</v>
      </c>
      <c r="K38" s="359">
        <v>0</v>
      </c>
      <c r="L38" s="359">
        <v>0</v>
      </c>
      <c r="M38" s="359">
        <v>0</v>
      </c>
      <c r="N38" s="359">
        <v>0</v>
      </c>
      <c r="O38" s="359">
        <v>0</v>
      </c>
      <c r="P38" s="359">
        <v>0</v>
      </c>
      <c r="Q38" s="279">
        <v>0</v>
      </c>
      <c r="R38" s="279">
        <v>0</v>
      </c>
      <c r="S38" s="279">
        <v>0</v>
      </c>
      <c r="T38" s="279">
        <v>0</v>
      </c>
      <c r="U38" s="279">
        <v>0</v>
      </c>
      <c r="V38" s="279">
        <v>0</v>
      </c>
      <c r="W38" s="279">
        <v>0</v>
      </c>
      <c r="X38" s="279">
        <v>0</v>
      </c>
      <c r="Y38" s="279">
        <v>0</v>
      </c>
      <c r="Z38" s="279">
        <v>0</v>
      </c>
      <c r="AA38" s="279">
        <v>0</v>
      </c>
      <c r="AB38" s="279">
        <v>0</v>
      </c>
      <c r="AC38" s="279">
        <v>0</v>
      </c>
      <c r="AD38" s="279">
        <v>0</v>
      </c>
      <c r="AE38" s="279">
        <v>0</v>
      </c>
      <c r="AF38" s="279">
        <v>0</v>
      </c>
      <c r="AG38" s="279">
        <v>0</v>
      </c>
      <c r="AH38" s="279">
        <v>0</v>
      </c>
      <c r="AI38" s="279">
        <v>0</v>
      </c>
      <c r="AJ38" s="279">
        <v>0</v>
      </c>
      <c r="AK38" s="279">
        <v>0</v>
      </c>
      <c r="AL38" s="279">
        <v>0</v>
      </c>
      <c r="AM38" s="279">
        <v>0</v>
      </c>
      <c r="AN38" s="279">
        <v>0</v>
      </c>
    </row>
    <row r="39" spans="1:40" s="347" customFormat="1" ht="66.75" customHeight="1" x14ac:dyDescent="0.2">
      <c r="A39" s="252" t="s">
        <v>214</v>
      </c>
      <c r="B39" s="253" t="s">
        <v>218</v>
      </c>
      <c r="C39" s="252" t="s">
        <v>183</v>
      </c>
      <c r="D39" s="252" t="s">
        <v>298</v>
      </c>
      <c r="E39" s="279">
        <v>0</v>
      </c>
      <c r="F39" s="279">
        <v>0</v>
      </c>
      <c r="G39" s="279">
        <v>0</v>
      </c>
      <c r="H39" s="279">
        <v>0</v>
      </c>
      <c r="I39" s="279">
        <v>0</v>
      </c>
      <c r="J39" s="279">
        <v>0</v>
      </c>
      <c r="K39" s="359">
        <v>0</v>
      </c>
      <c r="L39" s="359">
        <v>0</v>
      </c>
      <c r="M39" s="359">
        <v>0</v>
      </c>
      <c r="N39" s="359">
        <v>0</v>
      </c>
      <c r="O39" s="359">
        <v>0</v>
      </c>
      <c r="P39" s="359">
        <v>0</v>
      </c>
      <c r="Q39" s="279">
        <v>0</v>
      </c>
      <c r="R39" s="279">
        <v>0</v>
      </c>
      <c r="S39" s="279">
        <v>0</v>
      </c>
      <c r="T39" s="279">
        <v>0</v>
      </c>
      <c r="U39" s="279">
        <v>0</v>
      </c>
      <c r="V39" s="279">
        <v>0</v>
      </c>
      <c r="W39" s="279">
        <v>0</v>
      </c>
      <c r="X39" s="279">
        <v>0</v>
      </c>
      <c r="Y39" s="279">
        <v>0</v>
      </c>
      <c r="Z39" s="279">
        <v>0</v>
      </c>
      <c r="AA39" s="279">
        <v>0</v>
      </c>
      <c r="AB39" s="279">
        <v>0</v>
      </c>
      <c r="AC39" s="279">
        <v>0</v>
      </c>
      <c r="AD39" s="279">
        <v>0</v>
      </c>
      <c r="AE39" s="279">
        <v>0</v>
      </c>
      <c r="AF39" s="279">
        <v>0</v>
      </c>
      <c r="AG39" s="279">
        <v>0</v>
      </c>
      <c r="AH39" s="279">
        <v>0</v>
      </c>
      <c r="AI39" s="279">
        <v>0</v>
      </c>
      <c r="AJ39" s="279">
        <v>0</v>
      </c>
      <c r="AK39" s="279">
        <v>0</v>
      </c>
      <c r="AL39" s="279">
        <v>0</v>
      </c>
      <c r="AM39" s="279">
        <v>0</v>
      </c>
      <c r="AN39" s="279">
        <v>0</v>
      </c>
    </row>
    <row r="40" spans="1:40" ht="25.5" x14ac:dyDescent="0.2">
      <c r="A40" s="214" t="s">
        <v>219</v>
      </c>
      <c r="B40" s="249" t="s">
        <v>215</v>
      </c>
      <c r="C40" s="259" t="s">
        <v>183</v>
      </c>
      <c r="D40" s="214" t="s">
        <v>298</v>
      </c>
      <c r="E40" s="269">
        <v>0</v>
      </c>
      <c r="F40" s="269">
        <v>0</v>
      </c>
      <c r="G40" s="269">
        <v>0</v>
      </c>
      <c r="H40" s="269">
        <v>0</v>
      </c>
      <c r="I40" s="269">
        <v>0</v>
      </c>
      <c r="J40" s="269">
        <v>0</v>
      </c>
      <c r="K40" s="358">
        <v>0</v>
      </c>
      <c r="L40" s="358">
        <v>0</v>
      </c>
      <c r="M40" s="358">
        <v>0</v>
      </c>
      <c r="N40" s="358">
        <v>0</v>
      </c>
      <c r="O40" s="358">
        <v>0</v>
      </c>
      <c r="P40" s="358">
        <v>0</v>
      </c>
      <c r="Q40" s="269">
        <v>0</v>
      </c>
      <c r="R40" s="269">
        <v>0</v>
      </c>
      <c r="S40" s="269">
        <v>0</v>
      </c>
      <c r="T40" s="269">
        <v>0</v>
      </c>
      <c r="U40" s="269">
        <v>0</v>
      </c>
      <c r="V40" s="269">
        <v>0</v>
      </c>
      <c r="W40" s="269">
        <v>0</v>
      </c>
      <c r="X40" s="269">
        <v>0</v>
      </c>
      <c r="Y40" s="269">
        <v>0</v>
      </c>
      <c r="Z40" s="269">
        <v>0</v>
      </c>
      <c r="AA40" s="269">
        <v>0</v>
      </c>
      <c r="AB40" s="269">
        <v>0</v>
      </c>
      <c r="AC40" s="269">
        <v>0</v>
      </c>
      <c r="AD40" s="269">
        <v>0</v>
      </c>
      <c r="AE40" s="269">
        <v>0</v>
      </c>
      <c r="AF40" s="269">
        <v>0</v>
      </c>
      <c r="AG40" s="269">
        <v>0</v>
      </c>
      <c r="AH40" s="269">
        <v>0</v>
      </c>
      <c r="AI40" s="269">
        <v>0</v>
      </c>
      <c r="AJ40" s="269">
        <v>0</v>
      </c>
      <c r="AK40" s="269">
        <v>0</v>
      </c>
      <c r="AL40" s="269">
        <v>0</v>
      </c>
      <c r="AM40" s="269">
        <v>0</v>
      </c>
      <c r="AN40" s="269">
        <v>0</v>
      </c>
    </row>
    <row r="41" spans="1:40" s="347" customFormat="1" ht="69" customHeight="1" x14ac:dyDescent="0.2">
      <c r="A41" s="252" t="s">
        <v>219</v>
      </c>
      <c r="B41" s="253" t="s">
        <v>216</v>
      </c>
      <c r="C41" s="252" t="s">
        <v>183</v>
      </c>
      <c r="D41" s="252" t="s">
        <v>298</v>
      </c>
      <c r="E41" s="279">
        <v>0</v>
      </c>
      <c r="F41" s="279">
        <v>0</v>
      </c>
      <c r="G41" s="279">
        <v>0</v>
      </c>
      <c r="H41" s="279">
        <v>0</v>
      </c>
      <c r="I41" s="279">
        <v>0</v>
      </c>
      <c r="J41" s="279">
        <v>0</v>
      </c>
      <c r="K41" s="359">
        <v>0</v>
      </c>
      <c r="L41" s="359">
        <v>0</v>
      </c>
      <c r="M41" s="359">
        <v>0</v>
      </c>
      <c r="N41" s="359">
        <v>0</v>
      </c>
      <c r="O41" s="359">
        <v>0</v>
      </c>
      <c r="P41" s="359">
        <v>0</v>
      </c>
      <c r="Q41" s="279">
        <v>0</v>
      </c>
      <c r="R41" s="279">
        <v>0</v>
      </c>
      <c r="S41" s="279">
        <v>0</v>
      </c>
      <c r="T41" s="279">
        <v>0</v>
      </c>
      <c r="U41" s="279">
        <v>0</v>
      </c>
      <c r="V41" s="279">
        <v>0</v>
      </c>
      <c r="W41" s="279">
        <v>0</v>
      </c>
      <c r="X41" s="279">
        <v>0</v>
      </c>
      <c r="Y41" s="279">
        <v>0</v>
      </c>
      <c r="Z41" s="279">
        <v>0</v>
      </c>
      <c r="AA41" s="279">
        <v>0</v>
      </c>
      <c r="AB41" s="279">
        <v>0</v>
      </c>
      <c r="AC41" s="279">
        <v>0</v>
      </c>
      <c r="AD41" s="279">
        <v>0</v>
      </c>
      <c r="AE41" s="279">
        <v>0</v>
      </c>
      <c r="AF41" s="279">
        <v>0</v>
      </c>
      <c r="AG41" s="279">
        <v>0</v>
      </c>
      <c r="AH41" s="279">
        <v>0</v>
      </c>
      <c r="AI41" s="279">
        <v>0</v>
      </c>
      <c r="AJ41" s="279">
        <v>0</v>
      </c>
      <c r="AK41" s="279">
        <v>0</v>
      </c>
      <c r="AL41" s="279">
        <v>0</v>
      </c>
      <c r="AM41" s="279">
        <v>0</v>
      </c>
      <c r="AN41" s="279">
        <v>0</v>
      </c>
    </row>
    <row r="42" spans="1:40" s="347" customFormat="1" ht="57" customHeight="1" x14ac:dyDescent="0.2">
      <c r="A42" s="252" t="s">
        <v>219</v>
      </c>
      <c r="B42" s="253" t="s">
        <v>217</v>
      </c>
      <c r="C42" s="252" t="s">
        <v>183</v>
      </c>
      <c r="D42" s="252" t="s">
        <v>298</v>
      </c>
      <c r="E42" s="279">
        <v>0</v>
      </c>
      <c r="F42" s="279">
        <v>0</v>
      </c>
      <c r="G42" s="279">
        <v>0</v>
      </c>
      <c r="H42" s="279">
        <v>0</v>
      </c>
      <c r="I42" s="279">
        <v>0</v>
      </c>
      <c r="J42" s="279">
        <v>0</v>
      </c>
      <c r="K42" s="359">
        <v>0</v>
      </c>
      <c r="L42" s="359">
        <v>0</v>
      </c>
      <c r="M42" s="359">
        <v>0</v>
      </c>
      <c r="N42" s="359">
        <v>0</v>
      </c>
      <c r="O42" s="359">
        <v>0</v>
      </c>
      <c r="P42" s="359">
        <v>0</v>
      </c>
      <c r="Q42" s="279">
        <v>0</v>
      </c>
      <c r="R42" s="279">
        <v>0</v>
      </c>
      <c r="S42" s="279">
        <v>0</v>
      </c>
      <c r="T42" s="279">
        <v>0</v>
      </c>
      <c r="U42" s="279">
        <v>0</v>
      </c>
      <c r="V42" s="279">
        <v>0</v>
      </c>
      <c r="W42" s="279">
        <v>0</v>
      </c>
      <c r="X42" s="279">
        <v>0</v>
      </c>
      <c r="Y42" s="279">
        <v>0</v>
      </c>
      <c r="Z42" s="279">
        <v>0</v>
      </c>
      <c r="AA42" s="279">
        <v>0</v>
      </c>
      <c r="AB42" s="279">
        <v>0</v>
      </c>
      <c r="AC42" s="279">
        <v>0</v>
      </c>
      <c r="AD42" s="279">
        <v>0</v>
      </c>
      <c r="AE42" s="279">
        <v>0</v>
      </c>
      <c r="AF42" s="279">
        <v>0</v>
      </c>
      <c r="AG42" s="279">
        <v>0</v>
      </c>
      <c r="AH42" s="279">
        <v>0</v>
      </c>
      <c r="AI42" s="279">
        <v>0</v>
      </c>
      <c r="AJ42" s="279">
        <v>0</v>
      </c>
      <c r="AK42" s="279">
        <v>0</v>
      </c>
      <c r="AL42" s="279">
        <v>0</v>
      </c>
      <c r="AM42" s="279">
        <v>0</v>
      </c>
      <c r="AN42" s="279">
        <v>0</v>
      </c>
    </row>
    <row r="43" spans="1:40" s="347" customFormat="1" ht="54.75" customHeight="1" x14ac:dyDescent="0.2">
      <c r="A43" s="252" t="s">
        <v>219</v>
      </c>
      <c r="B43" s="253" t="s">
        <v>220</v>
      </c>
      <c r="C43" s="252" t="s">
        <v>183</v>
      </c>
      <c r="D43" s="252" t="s">
        <v>298</v>
      </c>
      <c r="E43" s="279">
        <v>0</v>
      </c>
      <c r="F43" s="279">
        <v>0</v>
      </c>
      <c r="G43" s="279">
        <v>0</v>
      </c>
      <c r="H43" s="279">
        <v>0</v>
      </c>
      <c r="I43" s="279">
        <v>0</v>
      </c>
      <c r="J43" s="279">
        <v>0</v>
      </c>
      <c r="K43" s="359">
        <v>0</v>
      </c>
      <c r="L43" s="359">
        <v>0</v>
      </c>
      <c r="M43" s="359">
        <v>0</v>
      </c>
      <c r="N43" s="359">
        <v>0</v>
      </c>
      <c r="O43" s="359">
        <v>0</v>
      </c>
      <c r="P43" s="359">
        <v>0</v>
      </c>
      <c r="Q43" s="279">
        <v>0</v>
      </c>
      <c r="R43" s="279">
        <v>0</v>
      </c>
      <c r="S43" s="279">
        <v>0</v>
      </c>
      <c r="T43" s="279">
        <v>0</v>
      </c>
      <c r="U43" s="279">
        <v>0</v>
      </c>
      <c r="V43" s="279">
        <v>0</v>
      </c>
      <c r="W43" s="279">
        <v>0</v>
      </c>
      <c r="X43" s="279">
        <v>0</v>
      </c>
      <c r="Y43" s="279">
        <v>0</v>
      </c>
      <c r="Z43" s="279">
        <v>0</v>
      </c>
      <c r="AA43" s="279">
        <v>0</v>
      </c>
      <c r="AB43" s="279">
        <v>0</v>
      </c>
      <c r="AC43" s="279">
        <v>0</v>
      </c>
      <c r="AD43" s="279">
        <v>0</v>
      </c>
      <c r="AE43" s="279">
        <v>0</v>
      </c>
      <c r="AF43" s="279">
        <v>0</v>
      </c>
      <c r="AG43" s="279">
        <v>0</v>
      </c>
      <c r="AH43" s="279">
        <v>0</v>
      </c>
      <c r="AI43" s="279">
        <v>0</v>
      </c>
      <c r="AJ43" s="279">
        <v>0</v>
      </c>
      <c r="AK43" s="279">
        <v>0</v>
      </c>
      <c r="AL43" s="279">
        <v>0</v>
      </c>
      <c r="AM43" s="279">
        <v>0</v>
      </c>
      <c r="AN43" s="279">
        <v>0</v>
      </c>
    </row>
    <row r="44" spans="1:40" ht="54.75" customHeight="1" x14ac:dyDescent="0.2">
      <c r="A44" s="251" t="s">
        <v>221</v>
      </c>
      <c r="B44" s="249" t="s">
        <v>222</v>
      </c>
      <c r="C44" s="259" t="s">
        <v>183</v>
      </c>
      <c r="D44" s="214" t="s">
        <v>298</v>
      </c>
      <c r="E44" s="269">
        <f t="shared" ref="E44:P44" si="40">SUM(E45:E46)</f>
        <v>0</v>
      </c>
      <c r="F44" s="269">
        <f t="shared" si="40"/>
        <v>0</v>
      </c>
      <c r="G44" s="269">
        <f t="shared" si="40"/>
        <v>0</v>
      </c>
      <c r="H44" s="269">
        <f t="shared" si="40"/>
        <v>0</v>
      </c>
      <c r="I44" s="269">
        <f t="shared" si="40"/>
        <v>0</v>
      </c>
      <c r="J44" s="269">
        <f t="shared" si="40"/>
        <v>0</v>
      </c>
      <c r="K44" s="358">
        <f t="shared" si="40"/>
        <v>0</v>
      </c>
      <c r="L44" s="358">
        <f t="shared" si="40"/>
        <v>0</v>
      </c>
      <c r="M44" s="358">
        <f t="shared" si="40"/>
        <v>0</v>
      </c>
      <c r="N44" s="358">
        <f t="shared" si="40"/>
        <v>0</v>
      </c>
      <c r="O44" s="358">
        <f t="shared" si="40"/>
        <v>0</v>
      </c>
      <c r="P44" s="358">
        <f t="shared" si="40"/>
        <v>0</v>
      </c>
      <c r="Q44" s="269">
        <f t="shared" ref="Q44:V44" si="41">SUM(Q45:Q46)</f>
        <v>0</v>
      </c>
      <c r="R44" s="269">
        <f t="shared" si="41"/>
        <v>0</v>
      </c>
      <c r="S44" s="269">
        <f t="shared" si="41"/>
        <v>0</v>
      </c>
      <c r="T44" s="269">
        <f t="shared" si="41"/>
        <v>0</v>
      </c>
      <c r="U44" s="269">
        <f t="shared" si="41"/>
        <v>0</v>
      </c>
      <c r="V44" s="269">
        <f t="shared" si="41"/>
        <v>0</v>
      </c>
      <c r="W44" s="269">
        <f t="shared" ref="W44:AN44" si="42">SUM(W45:W46)</f>
        <v>0</v>
      </c>
      <c r="X44" s="269">
        <f t="shared" si="42"/>
        <v>0</v>
      </c>
      <c r="Y44" s="269">
        <f t="shared" si="42"/>
        <v>0</v>
      </c>
      <c r="Z44" s="269">
        <f t="shared" si="42"/>
        <v>0</v>
      </c>
      <c r="AA44" s="269">
        <f t="shared" si="42"/>
        <v>0</v>
      </c>
      <c r="AB44" s="269">
        <f t="shared" si="42"/>
        <v>0</v>
      </c>
      <c r="AC44" s="269">
        <f t="shared" si="42"/>
        <v>0</v>
      </c>
      <c r="AD44" s="269">
        <f t="shared" si="42"/>
        <v>0</v>
      </c>
      <c r="AE44" s="269">
        <f t="shared" si="42"/>
        <v>0</v>
      </c>
      <c r="AF44" s="269">
        <f t="shared" si="42"/>
        <v>0</v>
      </c>
      <c r="AG44" s="269">
        <f t="shared" si="42"/>
        <v>0</v>
      </c>
      <c r="AH44" s="269">
        <f t="shared" si="42"/>
        <v>0</v>
      </c>
      <c r="AI44" s="269">
        <f t="shared" si="42"/>
        <v>0</v>
      </c>
      <c r="AJ44" s="269">
        <f t="shared" si="42"/>
        <v>0</v>
      </c>
      <c r="AK44" s="269">
        <f t="shared" si="42"/>
        <v>0</v>
      </c>
      <c r="AL44" s="269">
        <f t="shared" si="42"/>
        <v>0</v>
      </c>
      <c r="AM44" s="269">
        <f t="shared" si="42"/>
        <v>0</v>
      </c>
      <c r="AN44" s="269">
        <f t="shared" si="42"/>
        <v>0</v>
      </c>
    </row>
    <row r="45" spans="1:40" s="347" customFormat="1" ht="41.25" customHeight="1" x14ac:dyDescent="0.2">
      <c r="A45" s="252" t="s">
        <v>223</v>
      </c>
      <c r="B45" s="253" t="s">
        <v>224</v>
      </c>
      <c r="C45" s="252" t="s">
        <v>183</v>
      </c>
      <c r="D45" s="252" t="s">
        <v>298</v>
      </c>
      <c r="E45" s="279">
        <v>0</v>
      </c>
      <c r="F45" s="279">
        <v>0</v>
      </c>
      <c r="G45" s="279">
        <v>0</v>
      </c>
      <c r="H45" s="279">
        <v>0</v>
      </c>
      <c r="I45" s="279">
        <v>0</v>
      </c>
      <c r="J45" s="279">
        <v>0</v>
      </c>
      <c r="K45" s="359">
        <v>0</v>
      </c>
      <c r="L45" s="359">
        <v>0</v>
      </c>
      <c r="M45" s="359">
        <v>0</v>
      </c>
      <c r="N45" s="359">
        <v>0</v>
      </c>
      <c r="O45" s="359">
        <v>0</v>
      </c>
      <c r="P45" s="359">
        <v>0</v>
      </c>
      <c r="Q45" s="279">
        <v>0</v>
      </c>
      <c r="R45" s="279">
        <v>0</v>
      </c>
      <c r="S45" s="279">
        <v>0</v>
      </c>
      <c r="T45" s="279">
        <v>0</v>
      </c>
      <c r="U45" s="279">
        <v>0</v>
      </c>
      <c r="V45" s="279">
        <v>0</v>
      </c>
      <c r="W45" s="279">
        <v>0</v>
      </c>
      <c r="X45" s="279">
        <v>0</v>
      </c>
      <c r="Y45" s="279">
        <v>0</v>
      </c>
      <c r="Z45" s="279">
        <v>0</v>
      </c>
      <c r="AA45" s="279">
        <v>0</v>
      </c>
      <c r="AB45" s="279">
        <v>0</v>
      </c>
      <c r="AC45" s="279">
        <v>0</v>
      </c>
      <c r="AD45" s="279">
        <v>0</v>
      </c>
      <c r="AE45" s="279">
        <v>0</v>
      </c>
      <c r="AF45" s="279">
        <v>0</v>
      </c>
      <c r="AG45" s="279">
        <v>0</v>
      </c>
      <c r="AH45" s="279">
        <v>0</v>
      </c>
      <c r="AI45" s="279">
        <v>0</v>
      </c>
      <c r="AJ45" s="279">
        <v>0</v>
      </c>
      <c r="AK45" s="279">
        <v>0</v>
      </c>
      <c r="AL45" s="279">
        <v>0</v>
      </c>
      <c r="AM45" s="279">
        <v>0</v>
      </c>
      <c r="AN45" s="279">
        <v>0</v>
      </c>
    </row>
    <row r="46" spans="1:40" s="347" customFormat="1" ht="53.25" customHeight="1" x14ac:dyDescent="0.2">
      <c r="A46" s="252" t="s">
        <v>225</v>
      </c>
      <c r="B46" s="253" t="s">
        <v>226</v>
      </c>
      <c r="C46" s="252" t="s">
        <v>183</v>
      </c>
      <c r="D46" s="252" t="s">
        <v>298</v>
      </c>
      <c r="E46" s="279">
        <v>0</v>
      </c>
      <c r="F46" s="279">
        <v>0</v>
      </c>
      <c r="G46" s="279">
        <v>0</v>
      </c>
      <c r="H46" s="279">
        <v>0</v>
      </c>
      <c r="I46" s="279">
        <v>0</v>
      </c>
      <c r="J46" s="279">
        <v>0</v>
      </c>
      <c r="K46" s="359">
        <v>0</v>
      </c>
      <c r="L46" s="359">
        <v>0</v>
      </c>
      <c r="M46" s="359">
        <v>0</v>
      </c>
      <c r="N46" s="359">
        <v>0</v>
      </c>
      <c r="O46" s="359">
        <v>0</v>
      </c>
      <c r="P46" s="359">
        <v>0</v>
      </c>
      <c r="Q46" s="279">
        <v>0</v>
      </c>
      <c r="R46" s="279">
        <v>0</v>
      </c>
      <c r="S46" s="279">
        <v>0</v>
      </c>
      <c r="T46" s="279">
        <v>0</v>
      </c>
      <c r="U46" s="279">
        <v>0</v>
      </c>
      <c r="V46" s="279">
        <v>0</v>
      </c>
      <c r="W46" s="279">
        <v>0</v>
      </c>
      <c r="X46" s="279">
        <v>0</v>
      </c>
      <c r="Y46" s="279">
        <v>0</v>
      </c>
      <c r="Z46" s="279">
        <v>0</v>
      </c>
      <c r="AA46" s="279">
        <v>0</v>
      </c>
      <c r="AB46" s="279">
        <v>0</v>
      </c>
      <c r="AC46" s="279">
        <v>0</v>
      </c>
      <c r="AD46" s="279">
        <v>0</v>
      </c>
      <c r="AE46" s="279">
        <v>0</v>
      </c>
      <c r="AF46" s="279">
        <v>0</v>
      </c>
      <c r="AG46" s="279">
        <v>0</v>
      </c>
      <c r="AH46" s="279">
        <v>0</v>
      </c>
      <c r="AI46" s="279">
        <v>0</v>
      </c>
      <c r="AJ46" s="279">
        <v>0</v>
      </c>
      <c r="AK46" s="279">
        <v>0</v>
      </c>
      <c r="AL46" s="279">
        <v>0</v>
      </c>
      <c r="AM46" s="279">
        <v>0</v>
      </c>
      <c r="AN46" s="279">
        <v>0</v>
      </c>
    </row>
    <row r="47" spans="1:40" s="346" customFormat="1" ht="30" customHeight="1" x14ac:dyDescent="0.2">
      <c r="A47" s="255" t="s">
        <v>227</v>
      </c>
      <c r="B47" s="256" t="s">
        <v>228</v>
      </c>
      <c r="C47" s="261" t="s">
        <v>183</v>
      </c>
      <c r="D47" s="250" t="s">
        <v>298</v>
      </c>
      <c r="E47" s="317">
        <f t="shared" ref="E47:AN47" si="43">E48+E88+E120+E129</f>
        <v>3.78</v>
      </c>
      <c r="F47" s="267">
        <f t="shared" si="43"/>
        <v>0</v>
      </c>
      <c r="G47" s="317">
        <f t="shared" si="43"/>
        <v>8.4499999999999993</v>
      </c>
      <c r="H47" s="267">
        <f t="shared" si="43"/>
        <v>0</v>
      </c>
      <c r="I47" s="267">
        <f t="shared" si="43"/>
        <v>28</v>
      </c>
      <c r="J47" s="267">
        <f t="shared" si="43"/>
        <v>0</v>
      </c>
      <c r="K47" s="317">
        <f t="shared" si="43"/>
        <v>1.26</v>
      </c>
      <c r="L47" s="267">
        <f t="shared" si="43"/>
        <v>0</v>
      </c>
      <c r="M47" s="317">
        <f t="shared" si="43"/>
        <v>0</v>
      </c>
      <c r="N47" s="267">
        <f t="shared" si="43"/>
        <v>0</v>
      </c>
      <c r="O47" s="267">
        <f t="shared" si="43"/>
        <v>16</v>
      </c>
      <c r="P47" s="267">
        <f t="shared" si="43"/>
        <v>0</v>
      </c>
      <c r="Q47" s="317">
        <f t="shared" si="43"/>
        <v>0</v>
      </c>
      <c r="R47" s="267">
        <f t="shared" si="43"/>
        <v>0</v>
      </c>
      <c r="S47" s="267">
        <f t="shared" si="43"/>
        <v>0</v>
      </c>
      <c r="T47" s="267">
        <f t="shared" si="43"/>
        <v>0</v>
      </c>
      <c r="U47" s="267">
        <f t="shared" si="43"/>
        <v>0</v>
      </c>
      <c r="V47" s="267">
        <f t="shared" si="43"/>
        <v>0</v>
      </c>
      <c r="W47" s="317">
        <f t="shared" si="43"/>
        <v>1.26</v>
      </c>
      <c r="X47" s="267">
        <f t="shared" si="43"/>
        <v>0</v>
      </c>
      <c r="Y47" s="317">
        <f t="shared" si="43"/>
        <v>0</v>
      </c>
      <c r="Z47" s="267">
        <f t="shared" si="43"/>
        <v>0</v>
      </c>
      <c r="AA47" s="267">
        <f t="shared" si="43"/>
        <v>16</v>
      </c>
      <c r="AB47" s="267">
        <f t="shared" si="43"/>
        <v>0</v>
      </c>
      <c r="AC47" s="317">
        <f t="shared" si="43"/>
        <v>0</v>
      </c>
      <c r="AD47" s="267">
        <f t="shared" si="43"/>
        <v>0</v>
      </c>
      <c r="AE47" s="317">
        <f t="shared" si="43"/>
        <v>0</v>
      </c>
      <c r="AF47" s="267">
        <f t="shared" si="43"/>
        <v>0</v>
      </c>
      <c r="AG47" s="267">
        <f t="shared" si="43"/>
        <v>0</v>
      </c>
      <c r="AH47" s="267">
        <f t="shared" si="43"/>
        <v>0</v>
      </c>
      <c r="AI47" s="317">
        <f t="shared" si="43"/>
        <v>0</v>
      </c>
      <c r="AJ47" s="267">
        <f t="shared" si="43"/>
        <v>0</v>
      </c>
      <c r="AK47" s="317">
        <f t="shared" si="43"/>
        <v>0</v>
      </c>
      <c r="AL47" s="267">
        <f t="shared" si="43"/>
        <v>0</v>
      </c>
      <c r="AM47" s="267">
        <f t="shared" si="43"/>
        <v>0</v>
      </c>
      <c r="AN47" s="267">
        <f t="shared" si="43"/>
        <v>0</v>
      </c>
    </row>
    <row r="48" spans="1:40" s="346" customFormat="1" ht="43.5" customHeight="1" x14ac:dyDescent="0.2">
      <c r="A48" s="257" t="s">
        <v>229</v>
      </c>
      <c r="B48" s="256" t="s">
        <v>230</v>
      </c>
      <c r="C48" s="261" t="s">
        <v>183</v>
      </c>
      <c r="D48" s="250" t="s">
        <v>298</v>
      </c>
      <c r="E48" s="317">
        <f t="shared" ref="E48:AN48" si="44">E49+E87</f>
        <v>3.78</v>
      </c>
      <c r="F48" s="267">
        <f t="shared" si="44"/>
        <v>0</v>
      </c>
      <c r="G48" s="267">
        <f t="shared" si="44"/>
        <v>0</v>
      </c>
      <c r="H48" s="267">
        <f t="shared" si="44"/>
        <v>0</v>
      </c>
      <c r="I48" s="267">
        <f t="shared" si="44"/>
        <v>28</v>
      </c>
      <c r="J48" s="267">
        <f t="shared" si="44"/>
        <v>0</v>
      </c>
      <c r="K48" s="317">
        <f t="shared" si="44"/>
        <v>1.26</v>
      </c>
      <c r="L48" s="267">
        <f t="shared" si="44"/>
        <v>0</v>
      </c>
      <c r="M48" s="267">
        <f t="shared" si="44"/>
        <v>0</v>
      </c>
      <c r="N48" s="267">
        <f t="shared" si="44"/>
        <v>0</v>
      </c>
      <c r="O48" s="267">
        <f t="shared" si="44"/>
        <v>16</v>
      </c>
      <c r="P48" s="267">
        <f t="shared" si="44"/>
        <v>0</v>
      </c>
      <c r="Q48" s="317">
        <f t="shared" si="44"/>
        <v>0</v>
      </c>
      <c r="R48" s="267">
        <f t="shared" si="44"/>
        <v>0</v>
      </c>
      <c r="S48" s="267">
        <f t="shared" si="44"/>
        <v>0</v>
      </c>
      <c r="T48" s="267">
        <f t="shared" si="44"/>
        <v>0</v>
      </c>
      <c r="U48" s="267">
        <f t="shared" si="44"/>
        <v>0</v>
      </c>
      <c r="V48" s="267">
        <f t="shared" si="44"/>
        <v>0</v>
      </c>
      <c r="W48" s="317">
        <f t="shared" si="44"/>
        <v>1.26</v>
      </c>
      <c r="X48" s="267">
        <f t="shared" si="44"/>
        <v>0</v>
      </c>
      <c r="Y48" s="267">
        <f t="shared" si="44"/>
        <v>0</v>
      </c>
      <c r="Z48" s="267">
        <f t="shared" si="44"/>
        <v>0</v>
      </c>
      <c r="AA48" s="267">
        <f t="shared" si="44"/>
        <v>16</v>
      </c>
      <c r="AB48" s="267">
        <f t="shared" si="44"/>
        <v>0</v>
      </c>
      <c r="AC48" s="317">
        <f t="shared" si="44"/>
        <v>0</v>
      </c>
      <c r="AD48" s="267">
        <f t="shared" si="44"/>
        <v>0</v>
      </c>
      <c r="AE48" s="267">
        <f t="shared" si="44"/>
        <v>0</v>
      </c>
      <c r="AF48" s="267">
        <f t="shared" si="44"/>
        <v>0</v>
      </c>
      <c r="AG48" s="267">
        <f t="shared" si="44"/>
        <v>0</v>
      </c>
      <c r="AH48" s="267">
        <f t="shared" si="44"/>
        <v>0</v>
      </c>
      <c r="AI48" s="317">
        <f t="shared" si="44"/>
        <v>0</v>
      </c>
      <c r="AJ48" s="267">
        <f t="shared" si="44"/>
        <v>0</v>
      </c>
      <c r="AK48" s="267">
        <f t="shared" si="44"/>
        <v>0</v>
      </c>
      <c r="AL48" s="267">
        <f t="shared" si="44"/>
        <v>0</v>
      </c>
      <c r="AM48" s="267">
        <f t="shared" si="44"/>
        <v>0</v>
      </c>
      <c r="AN48" s="267">
        <f t="shared" si="44"/>
        <v>0</v>
      </c>
    </row>
    <row r="49" spans="1:40" s="346" customFormat="1" ht="27.75" customHeight="1" x14ac:dyDescent="0.2">
      <c r="A49" s="250" t="s">
        <v>231</v>
      </c>
      <c r="B49" s="256" t="s">
        <v>232</v>
      </c>
      <c r="C49" s="261" t="s">
        <v>183</v>
      </c>
      <c r="D49" s="250" t="s">
        <v>298</v>
      </c>
      <c r="E49" s="317">
        <f t="shared" ref="E49:AN49" si="45">SUM(E50:E86)</f>
        <v>3.78</v>
      </c>
      <c r="F49" s="267">
        <f t="shared" si="45"/>
        <v>0</v>
      </c>
      <c r="G49" s="267">
        <f t="shared" si="45"/>
        <v>0</v>
      </c>
      <c r="H49" s="267">
        <f t="shared" si="45"/>
        <v>0</v>
      </c>
      <c r="I49" s="267">
        <f t="shared" si="45"/>
        <v>28</v>
      </c>
      <c r="J49" s="267">
        <f t="shared" si="45"/>
        <v>0</v>
      </c>
      <c r="K49" s="317">
        <f t="shared" si="45"/>
        <v>1.26</v>
      </c>
      <c r="L49" s="267">
        <f t="shared" si="45"/>
        <v>0</v>
      </c>
      <c r="M49" s="267">
        <f t="shared" si="45"/>
        <v>0</v>
      </c>
      <c r="N49" s="267">
        <f t="shared" si="45"/>
        <v>0</v>
      </c>
      <c r="O49" s="267">
        <f t="shared" si="45"/>
        <v>16</v>
      </c>
      <c r="P49" s="267">
        <f t="shared" si="45"/>
        <v>0</v>
      </c>
      <c r="Q49" s="317">
        <f t="shared" si="45"/>
        <v>0</v>
      </c>
      <c r="R49" s="267">
        <f t="shared" si="45"/>
        <v>0</v>
      </c>
      <c r="S49" s="267">
        <f t="shared" si="45"/>
        <v>0</v>
      </c>
      <c r="T49" s="267">
        <f t="shared" si="45"/>
        <v>0</v>
      </c>
      <c r="U49" s="267">
        <f t="shared" si="45"/>
        <v>0</v>
      </c>
      <c r="V49" s="267">
        <f t="shared" si="45"/>
        <v>0</v>
      </c>
      <c r="W49" s="317">
        <f t="shared" si="45"/>
        <v>1.26</v>
      </c>
      <c r="X49" s="267">
        <f t="shared" si="45"/>
        <v>0</v>
      </c>
      <c r="Y49" s="267">
        <f t="shared" si="45"/>
        <v>0</v>
      </c>
      <c r="Z49" s="267">
        <f t="shared" si="45"/>
        <v>0</v>
      </c>
      <c r="AA49" s="267">
        <f t="shared" si="45"/>
        <v>16</v>
      </c>
      <c r="AB49" s="267">
        <f t="shared" si="45"/>
        <v>0</v>
      </c>
      <c r="AC49" s="317">
        <f t="shared" si="45"/>
        <v>0</v>
      </c>
      <c r="AD49" s="267">
        <f t="shared" si="45"/>
        <v>0</v>
      </c>
      <c r="AE49" s="267">
        <f t="shared" si="45"/>
        <v>0</v>
      </c>
      <c r="AF49" s="267">
        <f t="shared" si="45"/>
        <v>0</v>
      </c>
      <c r="AG49" s="267">
        <f t="shared" si="45"/>
        <v>0</v>
      </c>
      <c r="AH49" s="267">
        <f t="shared" si="45"/>
        <v>0</v>
      </c>
      <c r="AI49" s="317">
        <f t="shared" si="45"/>
        <v>0</v>
      </c>
      <c r="AJ49" s="267">
        <f t="shared" si="45"/>
        <v>0</v>
      </c>
      <c r="AK49" s="267">
        <f t="shared" si="45"/>
        <v>0</v>
      </c>
      <c r="AL49" s="267">
        <f t="shared" si="45"/>
        <v>0</v>
      </c>
      <c r="AM49" s="267">
        <f t="shared" si="45"/>
        <v>0</v>
      </c>
      <c r="AN49" s="267">
        <f t="shared" si="45"/>
        <v>0</v>
      </c>
    </row>
    <row r="50" spans="1:40" ht="49.5" customHeight="1" x14ac:dyDescent="0.25">
      <c r="A50" s="214" t="s">
        <v>231</v>
      </c>
      <c r="B50" s="228" t="s">
        <v>962</v>
      </c>
      <c r="C50" s="547" t="s">
        <v>963</v>
      </c>
      <c r="D50" s="214" t="s">
        <v>298</v>
      </c>
      <c r="E50" s="274">
        <v>0</v>
      </c>
      <c r="F50" s="274">
        <v>0</v>
      </c>
      <c r="G50" s="274">
        <v>0</v>
      </c>
      <c r="H50" s="274">
        <v>0</v>
      </c>
      <c r="I50" s="274">
        <v>0</v>
      </c>
      <c r="J50" s="274">
        <v>0</v>
      </c>
      <c r="K50" s="360">
        <f>Q50+W50+AC50+AI50</f>
        <v>0</v>
      </c>
      <c r="L50" s="360">
        <f t="shared" ref="L50:O50" si="46">R50+X50+AD50+AJ50</f>
        <v>0</v>
      </c>
      <c r="M50" s="360">
        <f t="shared" si="46"/>
        <v>0</v>
      </c>
      <c r="N50" s="360">
        <f t="shared" si="46"/>
        <v>0</v>
      </c>
      <c r="O50" s="360">
        <f t="shared" si="46"/>
        <v>0</v>
      </c>
      <c r="P50" s="360">
        <f>V50+AB50+AH50+AN50</f>
        <v>0</v>
      </c>
      <c r="Q50" s="274">
        <v>0</v>
      </c>
      <c r="R50" s="274">
        <v>0</v>
      </c>
      <c r="S50" s="274">
        <v>0</v>
      </c>
      <c r="T50" s="274">
        <v>0</v>
      </c>
      <c r="U50" s="274">
        <v>0</v>
      </c>
      <c r="V50" s="274">
        <v>0</v>
      </c>
      <c r="W50" s="274">
        <v>0</v>
      </c>
      <c r="X50" s="274">
        <v>0</v>
      </c>
      <c r="Y50" s="274">
        <v>0</v>
      </c>
      <c r="Z50" s="274">
        <v>0</v>
      </c>
      <c r="AA50" s="274">
        <v>0</v>
      </c>
      <c r="AB50" s="274">
        <v>0</v>
      </c>
      <c r="AC50" s="274">
        <v>0</v>
      </c>
      <c r="AD50" s="274">
        <v>0</v>
      </c>
      <c r="AE50" s="274">
        <v>0</v>
      </c>
      <c r="AF50" s="274">
        <v>0</v>
      </c>
      <c r="AG50" s="274">
        <v>0</v>
      </c>
      <c r="AH50" s="274">
        <v>0</v>
      </c>
      <c r="AI50" s="274">
        <v>0</v>
      </c>
      <c r="AJ50" s="274">
        <v>0</v>
      </c>
      <c r="AK50" s="274">
        <v>0</v>
      </c>
      <c r="AL50" s="274">
        <v>0</v>
      </c>
      <c r="AM50" s="274">
        <v>0</v>
      </c>
      <c r="AN50" s="274">
        <v>0</v>
      </c>
    </row>
    <row r="51" spans="1:40" ht="49.5" customHeight="1" x14ac:dyDescent="0.25">
      <c r="A51" s="214" t="s">
        <v>231</v>
      </c>
      <c r="B51" s="228" t="s">
        <v>964</v>
      </c>
      <c r="C51" s="547" t="s">
        <v>965</v>
      </c>
      <c r="D51" s="214" t="s">
        <v>298</v>
      </c>
      <c r="E51" s="274">
        <v>0</v>
      </c>
      <c r="F51" s="274">
        <v>0</v>
      </c>
      <c r="G51" s="274">
        <v>0</v>
      </c>
      <c r="H51" s="274">
        <v>0</v>
      </c>
      <c r="I51" s="274">
        <v>0</v>
      </c>
      <c r="J51" s="274">
        <v>0</v>
      </c>
      <c r="K51" s="360">
        <f t="shared" ref="K51:K86" si="47">Q51+W51+AC51+AI51</f>
        <v>0</v>
      </c>
      <c r="L51" s="360">
        <f t="shared" ref="L51:L86" si="48">R51+X51+AD51+AJ51</f>
        <v>0</v>
      </c>
      <c r="M51" s="360">
        <f t="shared" ref="M51:M86" si="49">S51+Y51+AE51+AK51</f>
        <v>0</v>
      </c>
      <c r="N51" s="360">
        <f t="shared" ref="N51:N86" si="50">T51+Z51+AF51+AL51</f>
        <v>0</v>
      </c>
      <c r="O51" s="360">
        <f t="shared" ref="O51:O86" si="51">U51+AA51+AG51+AM51</f>
        <v>0</v>
      </c>
      <c r="P51" s="360">
        <f t="shared" ref="P51:P86" si="52">V51+AB51+AH51+AN51</f>
        <v>0</v>
      </c>
      <c r="Q51" s="274">
        <v>0</v>
      </c>
      <c r="R51" s="274">
        <v>0</v>
      </c>
      <c r="S51" s="274">
        <v>0</v>
      </c>
      <c r="T51" s="274">
        <v>0</v>
      </c>
      <c r="U51" s="274">
        <v>0</v>
      </c>
      <c r="V51" s="274">
        <v>0</v>
      </c>
      <c r="W51" s="274">
        <v>0</v>
      </c>
      <c r="X51" s="274">
        <v>0</v>
      </c>
      <c r="Y51" s="274">
        <v>0</v>
      </c>
      <c r="Z51" s="274">
        <v>0</v>
      </c>
      <c r="AA51" s="274">
        <v>0</v>
      </c>
      <c r="AB51" s="274">
        <v>0</v>
      </c>
      <c r="AC51" s="274">
        <v>0</v>
      </c>
      <c r="AD51" s="274">
        <v>0</v>
      </c>
      <c r="AE51" s="274">
        <v>0</v>
      </c>
      <c r="AF51" s="274">
        <v>0</v>
      </c>
      <c r="AG51" s="274">
        <v>0</v>
      </c>
      <c r="AH51" s="274">
        <v>0</v>
      </c>
      <c r="AI51" s="274">
        <v>0</v>
      </c>
      <c r="AJ51" s="274">
        <v>0</v>
      </c>
      <c r="AK51" s="274">
        <v>0</v>
      </c>
      <c r="AL51" s="274">
        <v>0</v>
      </c>
      <c r="AM51" s="274">
        <v>0</v>
      </c>
      <c r="AN51" s="274">
        <v>0</v>
      </c>
    </row>
    <row r="52" spans="1:40" ht="49.5" customHeight="1" x14ac:dyDescent="0.25">
      <c r="A52" s="214" t="s">
        <v>231</v>
      </c>
      <c r="B52" s="226" t="s">
        <v>966</v>
      </c>
      <c r="C52" s="227" t="s">
        <v>967</v>
      </c>
      <c r="D52" s="214" t="s">
        <v>298</v>
      </c>
      <c r="E52" s="542">
        <v>0</v>
      </c>
      <c r="F52" s="274">
        <v>0</v>
      </c>
      <c r="G52" s="542">
        <v>0</v>
      </c>
      <c r="H52" s="274">
        <v>0</v>
      </c>
      <c r="I52" s="274">
        <v>16</v>
      </c>
      <c r="J52" s="274">
        <v>0</v>
      </c>
      <c r="K52" s="569">
        <f t="shared" si="47"/>
        <v>0</v>
      </c>
      <c r="L52" s="360">
        <f t="shared" si="48"/>
        <v>0</v>
      </c>
      <c r="M52" s="569">
        <f t="shared" si="49"/>
        <v>0</v>
      </c>
      <c r="N52" s="360">
        <f t="shared" si="50"/>
        <v>0</v>
      </c>
      <c r="O52" s="360">
        <f t="shared" si="51"/>
        <v>16</v>
      </c>
      <c r="P52" s="360">
        <f t="shared" si="52"/>
        <v>0</v>
      </c>
      <c r="Q52" s="542">
        <v>0</v>
      </c>
      <c r="R52" s="274">
        <v>0</v>
      </c>
      <c r="S52" s="542">
        <v>0</v>
      </c>
      <c r="T52" s="274">
        <v>0</v>
      </c>
      <c r="U52" s="274">
        <v>0</v>
      </c>
      <c r="V52" s="274">
        <v>0</v>
      </c>
      <c r="W52" s="571">
        <v>0</v>
      </c>
      <c r="X52" s="572">
        <v>0</v>
      </c>
      <c r="Y52" s="571">
        <v>0</v>
      </c>
      <c r="Z52" s="572">
        <v>0</v>
      </c>
      <c r="AA52" s="572">
        <v>16</v>
      </c>
      <c r="AB52" s="572">
        <v>0</v>
      </c>
      <c r="AC52" s="542">
        <v>0</v>
      </c>
      <c r="AD52" s="274">
        <v>0</v>
      </c>
      <c r="AE52" s="542">
        <v>0</v>
      </c>
      <c r="AF52" s="274">
        <v>0</v>
      </c>
      <c r="AG52" s="274">
        <v>0</v>
      </c>
      <c r="AH52" s="274">
        <v>0</v>
      </c>
      <c r="AI52" s="542">
        <v>0</v>
      </c>
      <c r="AJ52" s="274">
        <v>0</v>
      </c>
      <c r="AK52" s="542">
        <v>0</v>
      </c>
      <c r="AL52" s="274">
        <v>0</v>
      </c>
      <c r="AM52" s="274">
        <v>0</v>
      </c>
      <c r="AN52" s="274">
        <v>0</v>
      </c>
    </row>
    <row r="53" spans="1:40" ht="49.5" customHeight="1" x14ac:dyDescent="0.25">
      <c r="A53" s="214" t="s">
        <v>231</v>
      </c>
      <c r="B53" s="226" t="s">
        <v>968</v>
      </c>
      <c r="C53" s="227" t="s">
        <v>969</v>
      </c>
      <c r="D53" s="214" t="s">
        <v>298</v>
      </c>
      <c r="E53" s="542">
        <v>0</v>
      </c>
      <c r="F53" s="274">
        <v>0</v>
      </c>
      <c r="G53" s="542">
        <v>0</v>
      </c>
      <c r="H53" s="274">
        <v>0</v>
      </c>
      <c r="I53" s="274">
        <v>8</v>
      </c>
      <c r="J53" s="274">
        <v>0</v>
      </c>
      <c r="K53" s="569">
        <f t="shared" si="47"/>
        <v>0</v>
      </c>
      <c r="L53" s="360">
        <f t="shared" si="48"/>
        <v>0</v>
      </c>
      <c r="M53" s="569">
        <f t="shared" si="49"/>
        <v>0</v>
      </c>
      <c r="N53" s="360">
        <f t="shared" si="50"/>
        <v>0</v>
      </c>
      <c r="O53" s="360">
        <f t="shared" si="51"/>
        <v>0</v>
      </c>
      <c r="P53" s="360">
        <f t="shared" si="52"/>
        <v>0</v>
      </c>
      <c r="Q53" s="542">
        <v>0</v>
      </c>
      <c r="R53" s="274">
        <v>0</v>
      </c>
      <c r="S53" s="542">
        <v>0</v>
      </c>
      <c r="T53" s="274">
        <v>0</v>
      </c>
      <c r="U53" s="274">
        <v>0</v>
      </c>
      <c r="V53" s="274">
        <v>0</v>
      </c>
      <c r="W53" s="542">
        <v>0</v>
      </c>
      <c r="X53" s="274">
        <v>0</v>
      </c>
      <c r="Y53" s="542">
        <v>0</v>
      </c>
      <c r="Z53" s="274">
        <v>0</v>
      </c>
      <c r="AA53" s="274">
        <v>0</v>
      </c>
      <c r="AB53" s="274">
        <v>0</v>
      </c>
      <c r="AC53" s="571">
        <v>0</v>
      </c>
      <c r="AD53" s="572">
        <v>0</v>
      </c>
      <c r="AE53" s="571">
        <v>0</v>
      </c>
      <c r="AF53" s="572">
        <v>0</v>
      </c>
      <c r="AG53" s="572">
        <v>0</v>
      </c>
      <c r="AH53" s="572">
        <v>0</v>
      </c>
      <c r="AI53" s="542">
        <v>0</v>
      </c>
      <c r="AJ53" s="274">
        <v>0</v>
      </c>
      <c r="AK53" s="542">
        <v>0</v>
      </c>
      <c r="AL53" s="274">
        <v>0</v>
      </c>
      <c r="AM53" s="274">
        <v>0</v>
      </c>
      <c r="AN53" s="274">
        <v>0</v>
      </c>
    </row>
    <row r="54" spans="1:40" ht="49.5" customHeight="1" x14ac:dyDescent="0.25">
      <c r="A54" s="214" t="s">
        <v>231</v>
      </c>
      <c r="B54" s="228" t="s">
        <v>970</v>
      </c>
      <c r="C54" s="547" t="s">
        <v>971</v>
      </c>
      <c r="D54" s="214" t="s">
        <v>298</v>
      </c>
      <c r="E54" s="274">
        <v>0</v>
      </c>
      <c r="F54" s="274">
        <v>0</v>
      </c>
      <c r="G54" s="274">
        <v>0</v>
      </c>
      <c r="H54" s="274">
        <v>0</v>
      </c>
      <c r="I54" s="274">
        <f>Q54+Y54+AG54+AO54</f>
        <v>0</v>
      </c>
      <c r="J54" s="274">
        <v>0</v>
      </c>
      <c r="K54" s="360">
        <f t="shared" si="47"/>
        <v>0</v>
      </c>
      <c r="L54" s="360">
        <f t="shared" si="48"/>
        <v>0</v>
      </c>
      <c r="M54" s="360">
        <f t="shared" si="49"/>
        <v>0</v>
      </c>
      <c r="N54" s="360">
        <f t="shared" si="50"/>
        <v>0</v>
      </c>
      <c r="O54" s="360">
        <f t="shared" si="51"/>
        <v>0</v>
      </c>
      <c r="P54" s="360">
        <f t="shared" si="52"/>
        <v>0</v>
      </c>
      <c r="Q54" s="274">
        <v>0</v>
      </c>
      <c r="R54" s="274">
        <v>0</v>
      </c>
      <c r="S54" s="274">
        <v>0</v>
      </c>
      <c r="T54" s="274">
        <v>0</v>
      </c>
      <c r="U54" s="274">
        <v>0</v>
      </c>
      <c r="V54" s="274">
        <v>0</v>
      </c>
      <c r="W54" s="274">
        <v>0</v>
      </c>
      <c r="X54" s="274">
        <v>0</v>
      </c>
      <c r="Y54" s="274">
        <v>0</v>
      </c>
      <c r="Z54" s="274">
        <v>0</v>
      </c>
      <c r="AA54" s="274">
        <v>0</v>
      </c>
      <c r="AB54" s="274">
        <v>0</v>
      </c>
      <c r="AC54" s="274">
        <v>0</v>
      </c>
      <c r="AD54" s="274">
        <v>0</v>
      </c>
      <c r="AE54" s="274">
        <v>0</v>
      </c>
      <c r="AF54" s="274">
        <v>0</v>
      </c>
      <c r="AG54" s="274">
        <v>0</v>
      </c>
      <c r="AH54" s="274">
        <v>0</v>
      </c>
      <c r="AI54" s="274">
        <v>0</v>
      </c>
      <c r="AJ54" s="274">
        <v>0</v>
      </c>
      <c r="AK54" s="274">
        <v>0</v>
      </c>
      <c r="AL54" s="274">
        <v>0</v>
      </c>
      <c r="AM54" s="274">
        <v>0</v>
      </c>
      <c r="AN54" s="274">
        <v>0</v>
      </c>
    </row>
    <row r="55" spans="1:40" ht="49.5" customHeight="1" x14ac:dyDescent="0.25">
      <c r="A55" s="214" t="s">
        <v>231</v>
      </c>
      <c r="B55" s="228" t="s">
        <v>972</v>
      </c>
      <c r="C55" s="547" t="s">
        <v>973</v>
      </c>
      <c r="D55" s="214" t="s">
        <v>298</v>
      </c>
      <c r="E55" s="274">
        <v>0</v>
      </c>
      <c r="F55" s="274">
        <v>0</v>
      </c>
      <c r="G55" s="274">
        <v>0</v>
      </c>
      <c r="H55" s="274">
        <v>0</v>
      </c>
      <c r="I55" s="274">
        <v>0</v>
      </c>
      <c r="J55" s="274">
        <v>0</v>
      </c>
      <c r="K55" s="360">
        <f t="shared" si="47"/>
        <v>0</v>
      </c>
      <c r="L55" s="360">
        <f t="shared" si="48"/>
        <v>0</v>
      </c>
      <c r="M55" s="360">
        <f t="shared" si="49"/>
        <v>0</v>
      </c>
      <c r="N55" s="360">
        <f t="shared" si="50"/>
        <v>0</v>
      </c>
      <c r="O55" s="360">
        <f t="shared" si="51"/>
        <v>0</v>
      </c>
      <c r="P55" s="360">
        <f t="shared" si="52"/>
        <v>0</v>
      </c>
      <c r="Q55" s="274">
        <v>0</v>
      </c>
      <c r="R55" s="274">
        <v>0</v>
      </c>
      <c r="S55" s="274">
        <v>0</v>
      </c>
      <c r="T55" s="274">
        <v>0</v>
      </c>
      <c r="U55" s="274">
        <v>0</v>
      </c>
      <c r="V55" s="274">
        <v>0</v>
      </c>
      <c r="W55" s="274">
        <v>0</v>
      </c>
      <c r="X55" s="274">
        <v>0</v>
      </c>
      <c r="Y55" s="274">
        <v>0</v>
      </c>
      <c r="Z55" s="274">
        <v>0</v>
      </c>
      <c r="AA55" s="274">
        <v>0</v>
      </c>
      <c r="AB55" s="274">
        <v>0</v>
      </c>
      <c r="AC55" s="274">
        <v>0</v>
      </c>
      <c r="AD55" s="274">
        <v>0</v>
      </c>
      <c r="AE55" s="274">
        <v>0</v>
      </c>
      <c r="AF55" s="274">
        <v>0</v>
      </c>
      <c r="AG55" s="274">
        <v>0</v>
      </c>
      <c r="AH55" s="274">
        <v>0</v>
      </c>
      <c r="AI55" s="274">
        <v>0</v>
      </c>
      <c r="AJ55" s="274">
        <v>0</v>
      </c>
      <c r="AK55" s="274">
        <v>0</v>
      </c>
      <c r="AL55" s="274">
        <v>0</v>
      </c>
      <c r="AM55" s="274">
        <v>0</v>
      </c>
      <c r="AN55" s="274">
        <v>0</v>
      </c>
    </row>
    <row r="56" spans="1:40" ht="49.5" customHeight="1" x14ac:dyDescent="0.25">
      <c r="A56" s="214" t="s">
        <v>231</v>
      </c>
      <c r="B56" s="228" t="s">
        <v>974</v>
      </c>
      <c r="C56" s="547" t="s">
        <v>975</v>
      </c>
      <c r="D56" s="214" t="s">
        <v>298</v>
      </c>
      <c r="E56" s="274">
        <v>0</v>
      </c>
      <c r="F56" s="274">
        <v>0</v>
      </c>
      <c r="G56" s="274">
        <v>0</v>
      </c>
      <c r="H56" s="274">
        <v>0</v>
      </c>
      <c r="I56" s="274">
        <v>0</v>
      </c>
      <c r="J56" s="274">
        <v>0</v>
      </c>
      <c r="K56" s="360">
        <f t="shared" si="47"/>
        <v>0</v>
      </c>
      <c r="L56" s="360">
        <f t="shared" si="48"/>
        <v>0</v>
      </c>
      <c r="M56" s="360">
        <f t="shared" si="49"/>
        <v>0</v>
      </c>
      <c r="N56" s="360">
        <f t="shared" si="50"/>
        <v>0</v>
      </c>
      <c r="O56" s="360">
        <f t="shared" si="51"/>
        <v>0</v>
      </c>
      <c r="P56" s="360">
        <f t="shared" si="52"/>
        <v>0</v>
      </c>
      <c r="Q56" s="274">
        <v>0</v>
      </c>
      <c r="R56" s="274">
        <v>0</v>
      </c>
      <c r="S56" s="274">
        <v>0</v>
      </c>
      <c r="T56" s="274">
        <v>0</v>
      </c>
      <c r="U56" s="274">
        <v>0</v>
      </c>
      <c r="V56" s="274">
        <v>0</v>
      </c>
      <c r="W56" s="274">
        <v>0</v>
      </c>
      <c r="X56" s="274">
        <v>0</v>
      </c>
      <c r="Y56" s="274">
        <v>0</v>
      </c>
      <c r="Z56" s="274">
        <v>0</v>
      </c>
      <c r="AA56" s="274">
        <v>0</v>
      </c>
      <c r="AB56" s="274">
        <v>0</v>
      </c>
      <c r="AC56" s="274">
        <v>0</v>
      </c>
      <c r="AD56" s="274">
        <v>0</v>
      </c>
      <c r="AE56" s="274">
        <v>0</v>
      </c>
      <c r="AF56" s="274">
        <v>0</v>
      </c>
      <c r="AG56" s="274">
        <v>0</v>
      </c>
      <c r="AH56" s="274">
        <v>0</v>
      </c>
      <c r="AI56" s="274">
        <v>0</v>
      </c>
      <c r="AJ56" s="274">
        <v>0</v>
      </c>
      <c r="AK56" s="274">
        <v>0</v>
      </c>
      <c r="AL56" s="274">
        <v>0</v>
      </c>
      <c r="AM56" s="274">
        <v>0</v>
      </c>
      <c r="AN56" s="274">
        <v>0</v>
      </c>
    </row>
    <row r="57" spans="1:40" ht="49.5" customHeight="1" x14ac:dyDescent="0.25">
      <c r="A57" s="214" t="s">
        <v>231</v>
      </c>
      <c r="B57" s="228" t="s">
        <v>976</v>
      </c>
      <c r="C57" s="547" t="s">
        <v>977</v>
      </c>
      <c r="D57" s="214" t="s">
        <v>298</v>
      </c>
      <c r="E57" s="274">
        <v>0</v>
      </c>
      <c r="F57" s="274">
        <v>0</v>
      </c>
      <c r="G57" s="274">
        <v>0</v>
      </c>
      <c r="H57" s="274">
        <v>0</v>
      </c>
      <c r="I57" s="274">
        <v>0</v>
      </c>
      <c r="J57" s="274">
        <v>0</v>
      </c>
      <c r="K57" s="360">
        <f t="shared" si="47"/>
        <v>0</v>
      </c>
      <c r="L57" s="360">
        <f t="shared" si="48"/>
        <v>0</v>
      </c>
      <c r="M57" s="360">
        <f t="shared" si="49"/>
        <v>0</v>
      </c>
      <c r="N57" s="360">
        <f t="shared" si="50"/>
        <v>0</v>
      </c>
      <c r="O57" s="360">
        <f t="shared" si="51"/>
        <v>0</v>
      </c>
      <c r="P57" s="360">
        <f t="shared" si="52"/>
        <v>0</v>
      </c>
      <c r="Q57" s="274">
        <v>0</v>
      </c>
      <c r="R57" s="274">
        <v>0</v>
      </c>
      <c r="S57" s="274">
        <v>0</v>
      </c>
      <c r="T57" s="274">
        <v>0</v>
      </c>
      <c r="U57" s="274">
        <v>0</v>
      </c>
      <c r="V57" s="274">
        <v>0</v>
      </c>
      <c r="W57" s="274">
        <v>0</v>
      </c>
      <c r="X57" s="274">
        <v>0</v>
      </c>
      <c r="Y57" s="274">
        <v>0</v>
      </c>
      <c r="Z57" s="274">
        <v>0</v>
      </c>
      <c r="AA57" s="274">
        <v>0</v>
      </c>
      <c r="AB57" s="274">
        <v>0</v>
      </c>
      <c r="AC57" s="274">
        <v>0</v>
      </c>
      <c r="AD57" s="274">
        <v>0</v>
      </c>
      <c r="AE57" s="274">
        <v>0</v>
      </c>
      <c r="AF57" s="274">
        <v>0</v>
      </c>
      <c r="AG57" s="274">
        <v>0</v>
      </c>
      <c r="AH57" s="274">
        <v>0</v>
      </c>
      <c r="AI57" s="274">
        <v>0</v>
      </c>
      <c r="AJ57" s="274">
        <v>0</v>
      </c>
      <c r="AK57" s="274">
        <v>0</v>
      </c>
      <c r="AL57" s="274">
        <v>0</v>
      </c>
      <c r="AM57" s="274">
        <v>0</v>
      </c>
      <c r="AN57" s="274">
        <v>0</v>
      </c>
    </row>
    <row r="58" spans="1:40" ht="49.5" customHeight="1" x14ac:dyDescent="0.25">
      <c r="A58" s="214" t="s">
        <v>231</v>
      </c>
      <c r="B58" s="228" t="s">
        <v>978</v>
      </c>
      <c r="C58" s="547" t="s">
        <v>979</v>
      </c>
      <c r="D58" s="214" t="s">
        <v>298</v>
      </c>
      <c r="E58" s="274">
        <v>0</v>
      </c>
      <c r="F58" s="274">
        <v>0</v>
      </c>
      <c r="G58" s="274">
        <v>0</v>
      </c>
      <c r="H58" s="274">
        <v>0</v>
      </c>
      <c r="I58" s="274">
        <v>0</v>
      </c>
      <c r="J58" s="274">
        <v>0</v>
      </c>
      <c r="K58" s="360">
        <f t="shared" si="47"/>
        <v>0</v>
      </c>
      <c r="L58" s="360">
        <f t="shared" si="48"/>
        <v>0</v>
      </c>
      <c r="M58" s="360">
        <f t="shared" si="49"/>
        <v>0</v>
      </c>
      <c r="N58" s="360">
        <f t="shared" si="50"/>
        <v>0</v>
      </c>
      <c r="O58" s="360">
        <f t="shared" si="51"/>
        <v>0</v>
      </c>
      <c r="P58" s="360">
        <f t="shared" si="52"/>
        <v>0</v>
      </c>
      <c r="Q58" s="274">
        <v>0</v>
      </c>
      <c r="R58" s="274">
        <v>0</v>
      </c>
      <c r="S58" s="274">
        <v>0</v>
      </c>
      <c r="T58" s="274">
        <v>0</v>
      </c>
      <c r="U58" s="274">
        <v>0</v>
      </c>
      <c r="V58" s="274">
        <v>0</v>
      </c>
      <c r="W58" s="274">
        <v>0</v>
      </c>
      <c r="X58" s="274">
        <v>0</v>
      </c>
      <c r="Y58" s="274">
        <v>0</v>
      </c>
      <c r="Z58" s="274">
        <v>0</v>
      </c>
      <c r="AA58" s="274">
        <v>0</v>
      </c>
      <c r="AB58" s="274">
        <v>0</v>
      </c>
      <c r="AC58" s="274">
        <v>0</v>
      </c>
      <c r="AD58" s="274">
        <v>0</v>
      </c>
      <c r="AE58" s="274">
        <v>0</v>
      </c>
      <c r="AF58" s="274">
        <v>0</v>
      </c>
      <c r="AG58" s="274">
        <v>0</v>
      </c>
      <c r="AH58" s="274">
        <v>0</v>
      </c>
      <c r="AI58" s="274">
        <v>0</v>
      </c>
      <c r="AJ58" s="274">
        <v>0</v>
      </c>
      <c r="AK58" s="274">
        <v>0</v>
      </c>
      <c r="AL58" s="274">
        <v>0</v>
      </c>
      <c r="AM58" s="274">
        <v>0</v>
      </c>
      <c r="AN58" s="274">
        <v>0</v>
      </c>
    </row>
    <row r="59" spans="1:40" ht="49.5" customHeight="1" x14ac:dyDescent="0.25">
      <c r="A59" s="214" t="s">
        <v>231</v>
      </c>
      <c r="B59" s="228" t="s">
        <v>980</v>
      </c>
      <c r="C59" s="547" t="s">
        <v>981</v>
      </c>
      <c r="D59" s="214" t="s">
        <v>298</v>
      </c>
      <c r="E59" s="274">
        <v>0</v>
      </c>
      <c r="F59" s="274">
        <v>0</v>
      </c>
      <c r="G59" s="274">
        <v>0</v>
      </c>
      <c r="H59" s="274">
        <v>0</v>
      </c>
      <c r="I59" s="274">
        <v>0</v>
      </c>
      <c r="J59" s="274">
        <v>0</v>
      </c>
      <c r="K59" s="360">
        <f t="shared" si="47"/>
        <v>0</v>
      </c>
      <c r="L59" s="360">
        <f t="shared" si="48"/>
        <v>0</v>
      </c>
      <c r="M59" s="360">
        <f t="shared" si="49"/>
        <v>0</v>
      </c>
      <c r="N59" s="360">
        <f t="shared" si="50"/>
        <v>0</v>
      </c>
      <c r="O59" s="360">
        <f t="shared" si="51"/>
        <v>0</v>
      </c>
      <c r="P59" s="360">
        <f t="shared" si="52"/>
        <v>0</v>
      </c>
      <c r="Q59" s="274">
        <v>0</v>
      </c>
      <c r="R59" s="274">
        <v>0</v>
      </c>
      <c r="S59" s="274">
        <v>0</v>
      </c>
      <c r="T59" s="274">
        <v>0</v>
      </c>
      <c r="U59" s="274">
        <v>0</v>
      </c>
      <c r="V59" s="274">
        <v>0</v>
      </c>
      <c r="W59" s="274">
        <v>0</v>
      </c>
      <c r="X59" s="274">
        <v>0</v>
      </c>
      <c r="Y59" s="274">
        <v>0</v>
      </c>
      <c r="Z59" s="274">
        <v>0</v>
      </c>
      <c r="AA59" s="274">
        <v>0</v>
      </c>
      <c r="AB59" s="274">
        <v>0</v>
      </c>
      <c r="AC59" s="274">
        <v>0</v>
      </c>
      <c r="AD59" s="274">
        <v>0</v>
      </c>
      <c r="AE59" s="274">
        <v>0</v>
      </c>
      <c r="AF59" s="274">
        <v>0</v>
      </c>
      <c r="AG59" s="274">
        <v>0</v>
      </c>
      <c r="AH59" s="274">
        <v>0</v>
      </c>
      <c r="AI59" s="274">
        <v>0</v>
      </c>
      <c r="AJ59" s="274">
        <v>0</v>
      </c>
      <c r="AK59" s="274">
        <v>0</v>
      </c>
      <c r="AL59" s="274">
        <v>0</v>
      </c>
      <c r="AM59" s="274">
        <v>0</v>
      </c>
      <c r="AN59" s="274">
        <v>0</v>
      </c>
    </row>
    <row r="60" spans="1:40" ht="49.5" customHeight="1" x14ac:dyDescent="0.25">
      <c r="A60" s="214" t="s">
        <v>231</v>
      </c>
      <c r="B60" s="228" t="s">
        <v>982</v>
      </c>
      <c r="C60" s="547" t="s">
        <v>983</v>
      </c>
      <c r="D60" s="214" t="s">
        <v>298</v>
      </c>
      <c r="E60" s="274">
        <v>0</v>
      </c>
      <c r="F60" s="274">
        <v>0</v>
      </c>
      <c r="G60" s="274">
        <v>0</v>
      </c>
      <c r="H60" s="274">
        <v>0</v>
      </c>
      <c r="I60" s="274">
        <v>0</v>
      </c>
      <c r="J60" s="274">
        <v>0</v>
      </c>
      <c r="K60" s="360">
        <f t="shared" si="47"/>
        <v>0</v>
      </c>
      <c r="L60" s="360">
        <f t="shared" si="48"/>
        <v>0</v>
      </c>
      <c r="M60" s="360">
        <f t="shared" si="49"/>
        <v>0</v>
      </c>
      <c r="N60" s="360">
        <f t="shared" si="50"/>
        <v>0</v>
      </c>
      <c r="O60" s="360">
        <f t="shared" si="51"/>
        <v>0</v>
      </c>
      <c r="P60" s="360">
        <f t="shared" si="52"/>
        <v>0</v>
      </c>
      <c r="Q60" s="274">
        <v>0</v>
      </c>
      <c r="R60" s="274">
        <v>0</v>
      </c>
      <c r="S60" s="274">
        <v>0</v>
      </c>
      <c r="T60" s="274">
        <v>0</v>
      </c>
      <c r="U60" s="274">
        <v>0</v>
      </c>
      <c r="V60" s="274">
        <v>0</v>
      </c>
      <c r="W60" s="274">
        <v>0</v>
      </c>
      <c r="X60" s="274">
        <v>0</v>
      </c>
      <c r="Y60" s="274">
        <v>0</v>
      </c>
      <c r="Z60" s="274">
        <v>0</v>
      </c>
      <c r="AA60" s="274">
        <v>0</v>
      </c>
      <c r="AB60" s="274">
        <v>0</v>
      </c>
      <c r="AC60" s="274">
        <v>0</v>
      </c>
      <c r="AD60" s="274">
        <v>0</v>
      </c>
      <c r="AE60" s="274">
        <v>0</v>
      </c>
      <c r="AF60" s="274">
        <v>0</v>
      </c>
      <c r="AG60" s="274">
        <v>0</v>
      </c>
      <c r="AH60" s="274">
        <v>0</v>
      </c>
      <c r="AI60" s="274">
        <v>0</v>
      </c>
      <c r="AJ60" s="274">
        <v>0</v>
      </c>
      <c r="AK60" s="274">
        <v>0</v>
      </c>
      <c r="AL60" s="274">
        <v>0</v>
      </c>
      <c r="AM60" s="274">
        <v>0</v>
      </c>
      <c r="AN60" s="274">
        <v>0</v>
      </c>
    </row>
    <row r="61" spans="1:40" ht="49.5" customHeight="1" x14ac:dyDescent="0.25">
      <c r="A61" s="214" t="s">
        <v>231</v>
      </c>
      <c r="B61" s="226" t="s">
        <v>984</v>
      </c>
      <c r="C61" s="227" t="s">
        <v>985</v>
      </c>
      <c r="D61" s="214" t="s">
        <v>298</v>
      </c>
      <c r="E61" s="542">
        <v>1.26</v>
      </c>
      <c r="F61" s="274">
        <v>0</v>
      </c>
      <c r="G61" s="542">
        <v>0</v>
      </c>
      <c r="H61" s="274">
        <v>0</v>
      </c>
      <c r="I61" s="274">
        <v>0</v>
      </c>
      <c r="J61" s="274">
        <v>0</v>
      </c>
      <c r="K61" s="569">
        <f t="shared" si="47"/>
        <v>1.26</v>
      </c>
      <c r="L61" s="360">
        <f t="shared" si="48"/>
        <v>0</v>
      </c>
      <c r="M61" s="569">
        <f t="shared" si="49"/>
        <v>0</v>
      </c>
      <c r="N61" s="360">
        <f t="shared" si="50"/>
        <v>0</v>
      </c>
      <c r="O61" s="360">
        <f t="shared" si="51"/>
        <v>0</v>
      </c>
      <c r="P61" s="360">
        <f t="shared" si="52"/>
        <v>0</v>
      </c>
      <c r="Q61" s="542">
        <v>0</v>
      </c>
      <c r="R61" s="274">
        <v>0</v>
      </c>
      <c r="S61" s="542">
        <v>0</v>
      </c>
      <c r="T61" s="274">
        <v>0</v>
      </c>
      <c r="U61" s="274">
        <v>0</v>
      </c>
      <c r="V61" s="274">
        <v>0</v>
      </c>
      <c r="W61" s="571">
        <v>1.26</v>
      </c>
      <c r="X61" s="572">
        <v>0</v>
      </c>
      <c r="Y61" s="571">
        <v>0</v>
      </c>
      <c r="Z61" s="572">
        <v>0</v>
      </c>
      <c r="AA61" s="572">
        <v>0</v>
      </c>
      <c r="AB61" s="572">
        <v>0</v>
      </c>
      <c r="AC61" s="542">
        <v>0</v>
      </c>
      <c r="AD61" s="274">
        <v>0</v>
      </c>
      <c r="AE61" s="542">
        <v>0</v>
      </c>
      <c r="AF61" s="274">
        <v>0</v>
      </c>
      <c r="AG61" s="274">
        <v>0</v>
      </c>
      <c r="AH61" s="274">
        <v>0</v>
      </c>
      <c r="AI61" s="542">
        <v>0</v>
      </c>
      <c r="AJ61" s="274">
        <v>0</v>
      </c>
      <c r="AK61" s="542">
        <v>0</v>
      </c>
      <c r="AL61" s="274">
        <v>0</v>
      </c>
      <c r="AM61" s="274">
        <v>0</v>
      </c>
      <c r="AN61" s="274">
        <v>0</v>
      </c>
    </row>
    <row r="62" spans="1:40" ht="49.5" customHeight="1" x14ac:dyDescent="0.25">
      <c r="A62" s="214" t="s">
        <v>231</v>
      </c>
      <c r="B62" s="226" t="s">
        <v>986</v>
      </c>
      <c r="C62" s="227" t="s">
        <v>987</v>
      </c>
      <c r="D62" s="214" t="s">
        <v>298</v>
      </c>
      <c r="E62" s="542">
        <v>1.26</v>
      </c>
      <c r="F62" s="274">
        <v>0</v>
      </c>
      <c r="G62" s="542">
        <v>0</v>
      </c>
      <c r="H62" s="274">
        <v>0</v>
      </c>
      <c r="I62" s="274">
        <v>0</v>
      </c>
      <c r="J62" s="274">
        <v>0</v>
      </c>
      <c r="K62" s="569">
        <f t="shared" si="47"/>
        <v>0</v>
      </c>
      <c r="L62" s="360">
        <f t="shared" si="48"/>
        <v>0</v>
      </c>
      <c r="M62" s="569">
        <f t="shared" si="49"/>
        <v>0</v>
      </c>
      <c r="N62" s="360">
        <f t="shared" si="50"/>
        <v>0</v>
      </c>
      <c r="O62" s="360">
        <f t="shared" si="51"/>
        <v>0</v>
      </c>
      <c r="P62" s="360">
        <f t="shared" si="52"/>
        <v>0</v>
      </c>
      <c r="Q62" s="542">
        <v>0</v>
      </c>
      <c r="R62" s="274">
        <v>0</v>
      </c>
      <c r="S62" s="542">
        <v>0</v>
      </c>
      <c r="T62" s="274">
        <v>0</v>
      </c>
      <c r="U62" s="274">
        <v>0</v>
      </c>
      <c r="V62" s="274">
        <v>0</v>
      </c>
      <c r="W62" s="542">
        <v>0</v>
      </c>
      <c r="X62" s="274">
        <v>0</v>
      </c>
      <c r="Y62" s="542">
        <v>0</v>
      </c>
      <c r="Z62" s="274">
        <v>0</v>
      </c>
      <c r="AA62" s="274">
        <v>0</v>
      </c>
      <c r="AB62" s="274">
        <v>0</v>
      </c>
      <c r="AC62" s="542">
        <v>0</v>
      </c>
      <c r="AD62" s="274">
        <v>0</v>
      </c>
      <c r="AE62" s="542">
        <v>0</v>
      </c>
      <c r="AF62" s="274">
        <v>0</v>
      </c>
      <c r="AG62" s="274">
        <v>0</v>
      </c>
      <c r="AH62" s="274">
        <v>0</v>
      </c>
      <c r="AI62" s="571">
        <v>0</v>
      </c>
      <c r="AJ62" s="572">
        <v>0</v>
      </c>
      <c r="AK62" s="571">
        <v>0</v>
      </c>
      <c r="AL62" s="572">
        <v>0</v>
      </c>
      <c r="AM62" s="572">
        <v>0</v>
      </c>
      <c r="AN62" s="572">
        <v>0</v>
      </c>
    </row>
    <row r="63" spans="1:40" ht="49.5" customHeight="1" x14ac:dyDescent="0.25">
      <c r="A63" s="214" t="s">
        <v>231</v>
      </c>
      <c r="B63" s="228" t="s">
        <v>988</v>
      </c>
      <c r="C63" s="547" t="s">
        <v>989</v>
      </c>
      <c r="D63" s="214" t="s">
        <v>298</v>
      </c>
      <c r="E63" s="274">
        <v>0</v>
      </c>
      <c r="F63" s="274">
        <v>0</v>
      </c>
      <c r="G63" s="274">
        <v>0</v>
      </c>
      <c r="H63" s="274">
        <v>0</v>
      </c>
      <c r="I63" s="274">
        <v>0</v>
      </c>
      <c r="J63" s="274">
        <v>0</v>
      </c>
      <c r="K63" s="360">
        <f t="shared" si="47"/>
        <v>0</v>
      </c>
      <c r="L63" s="360">
        <f t="shared" si="48"/>
        <v>0</v>
      </c>
      <c r="M63" s="360">
        <f t="shared" si="49"/>
        <v>0</v>
      </c>
      <c r="N63" s="360">
        <f t="shared" si="50"/>
        <v>0</v>
      </c>
      <c r="O63" s="360">
        <f t="shared" si="51"/>
        <v>0</v>
      </c>
      <c r="P63" s="360">
        <f t="shared" si="52"/>
        <v>0</v>
      </c>
      <c r="Q63" s="274">
        <v>0</v>
      </c>
      <c r="R63" s="274">
        <v>0</v>
      </c>
      <c r="S63" s="274">
        <v>0</v>
      </c>
      <c r="T63" s="274">
        <v>0</v>
      </c>
      <c r="U63" s="274">
        <v>0</v>
      </c>
      <c r="V63" s="274">
        <v>0</v>
      </c>
      <c r="W63" s="274">
        <v>0</v>
      </c>
      <c r="X63" s="274">
        <v>0</v>
      </c>
      <c r="Y63" s="274">
        <v>0</v>
      </c>
      <c r="Z63" s="274">
        <v>0</v>
      </c>
      <c r="AA63" s="274">
        <v>0</v>
      </c>
      <c r="AB63" s="274">
        <v>0</v>
      </c>
      <c r="AC63" s="274">
        <v>0</v>
      </c>
      <c r="AD63" s="274">
        <v>0</v>
      </c>
      <c r="AE63" s="274">
        <v>0</v>
      </c>
      <c r="AF63" s="274">
        <v>0</v>
      </c>
      <c r="AG63" s="274">
        <v>0</v>
      </c>
      <c r="AH63" s="274">
        <v>0</v>
      </c>
      <c r="AI63" s="274">
        <v>0</v>
      </c>
      <c r="AJ63" s="274">
        <v>0</v>
      </c>
      <c r="AK63" s="274">
        <v>0</v>
      </c>
      <c r="AL63" s="274">
        <v>0</v>
      </c>
      <c r="AM63" s="274">
        <v>0</v>
      </c>
      <c r="AN63" s="274">
        <v>0</v>
      </c>
    </row>
    <row r="64" spans="1:40" ht="49.5" customHeight="1" x14ac:dyDescent="0.25">
      <c r="A64" s="214" t="s">
        <v>231</v>
      </c>
      <c r="B64" s="228" t="s">
        <v>990</v>
      </c>
      <c r="C64" s="547" t="s">
        <v>991</v>
      </c>
      <c r="D64" s="214" t="s">
        <v>298</v>
      </c>
      <c r="E64" s="274">
        <v>0</v>
      </c>
      <c r="F64" s="274">
        <v>0</v>
      </c>
      <c r="G64" s="274">
        <v>0</v>
      </c>
      <c r="H64" s="274">
        <v>0</v>
      </c>
      <c r="I64" s="274">
        <v>0</v>
      </c>
      <c r="J64" s="274">
        <v>0</v>
      </c>
      <c r="K64" s="360">
        <f t="shared" si="47"/>
        <v>0</v>
      </c>
      <c r="L64" s="360">
        <f t="shared" si="48"/>
        <v>0</v>
      </c>
      <c r="M64" s="360">
        <f t="shared" si="49"/>
        <v>0</v>
      </c>
      <c r="N64" s="360">
        <f t="shared" si="50"/>
        <v>0</v>
      </c>
      <c r="O64" s="360">
        <f t="shared" si="51"/>
        <v>0</v>
      </c>
      <c r="P64" s="360">
        <f t="shared" si="52"/>
        <v>0</v>
      </c>
      <c r="Q64" s="274">
        <v>0</v>
      </c>
      <c r="R64" s="274">
        <v>0</v>
      </c>
      <c r="S64" s="274">
        <v>0</v>
      </c>
      <c r="T64" s="274">
        <v>0</v>
      </c>
      <c r="U64" s="274">
        <v>0</v>
      </c>
      <c r="V64" s="274">
        <v>0</v>
      </c>
      <c r="W64" s="274">
        <v>0</v>
      </c>
      <c r="X64" s="274">
        <v>0</v>
      </c>
      <c r="Y64" s="274">
        <v>0</v>
      </c>
      <c r="Z64" s="274">
        <v>0</v>
      </c>
      <c r="AA64" s="274">
        <v>0</v>
      </c>
      <c r="AB64" s="274">
        <v>0</v>
      </c>
      <c r="AC64" s="274">
        <v>0</v>
      </c>
      <c r="AD64" s="274">
        <v>0</v>
      </c>
      <c r="AE64" s="274">
        <v>0</v>
      </c>
      <c r="AF64" s="274">
        <v>0</v>
      </c>
      <c r="AG64" s="274">
        <v>0</v>
      </c>
      <c r="AH64" s="274">
        <v>0</v>
      </c>
      <c r="AI64" s="274">
        <v>0</v>
      </c>
      <c r="AJ64" s="274">
        <v>0</v>
      </c>
      <c r="AK64" s="274">
        <v>0</v>
      </c>
      <c r="AL64" s="274">
        <v>0</v>
      </c>
      <c r="AM64" s="274">
        <v>0</v>
      </c>
      <c r="AN64" s="274">
        <v>0</v>
      </c>
    </row>
    <row r="65" spans="1:40" ht="49.5" customHeight="1" x14ac:dyDescent="0.25">
      <c r="A65" s="214" t="s">
        <v>231</v>
      </c>
      <c r="B65" s="228" t="s">
        <v>992</v>
      </c>
      <c r="C65" s="547" t="s">
        <v>993</v>
      </c>
      <c r="D65" s="214" t="s">
        <v>298</v>
      </c>
      <c r="E65" s="274">
        <v>0</v>
      </c>
      <c r="F65" s="274">
        <v>0</v>
      </c>
      <c r="G65" s="274">
        <v>0</v>
      </c>
      <c r="H65" s="274">
        <v>0</v>
      </c>
      <c r="I65" s="274">
        <v>0</v>
      </c>
      <c r="J65" s="274">
        <v>0</v>
      </c>
      <c r="K65" s="360">
        <f t="shared" si="47"/>
        <v>0</v>
      </c>
      <c r="L65" s="360">
        <f t="shared" si="48"/>
        <v>0</v>
      </c>
      <c r="M65" s="360">
        <f t="shared" si="49"/>
        <v>0</v>
      </c>
      <c r="N65" s="360">
        <f t="shared" si="50"/>
        <v>0</v>
      </c>
      <c r="O65" s="360">
        <f t="shared" si="51"/>
        <v>0</v>
      </c>
      <c r="P65" s="360">
        <f t="shared" si="52"/>
        <v>0</v>
      </c>
      <c r="Q65" s="274">
        <v>0</v>
      </c>
      <c r="R65" s="274">
        <v>0</v>
      </c>
      <c r="S65" s="274">
        <v>0</v>
      </c>
      <c r="T65" s="274">
        <v>0</v>
      </c>
      <c r="U65" s="274">
        <v>0</v>
      </c>
      <c r="V65" s="274">
        <v>0</v>
      </c>
      <c r="W65" s="274">
        <v>0</v>
      </c>
      <c r="X65" s="274">
        <v>0</v>
      </c>
      <c r="Y65" s="274">
        <v>0</v>
      </c>
      <c r="Z65" s="274">
        <v>0</v>
      </c>
      <c r="AA65" s="274">
        <v>0</v>
      </c>
      <c r="AB65" s="274">
        <v>0</v>
      </c>
      <c r="AC65" s="274">
        <v>0</v>
      </c>
      <c r="AD65" s="274">
        <v>0</v>
      </c>
      <c r="AE65" s="274">
        <v>0</v>
      </c>
      <c r="AF65" s="274">
        <v>0</v>
      </c>
      <c r="AG65" s="274">
        <v>0</v>
      </c>
      <c r="AH65" s="274">
        <v>0</v>
      </c>
      <c r="AI65" s="274">
        <v>0</v>
      </c>
      <c r="AJ65" s="274">
        <v>0</v>
      </c>
      <c r="AK65" s="274">
        <v>0</v>
      </c>
      <c r="AL65" s="274">
        <v>0</v>
      </c>
      <c r="AM65" s="274">
        <v>0</v>
      </c>
      <c r="AN65" s="274">
        <v>0</v>
      </c>
    </row>
    <row r="66" spans="1:40" ht="49.5" customHeight="1" x14ac:dyDescent="0.25">
      <c r="A66" s="214" t="s">
        <v>231</v>
      </c>
      <c r="B66" s="228" t="s">
        <v>994</v>
      </c>
      <c r="C66" s="547" t="s">
        <v>995</v>
      </c>
      <c r="D66" s="214" t="s">
        <v>298</v>
      </c>
      <c r="E66" s="274">
        <v>0</v>
      </c>
      <c r="F66" s="274">
        <v>0</v>
      </c>
      <c r="G66" s="274">
        <v>0</v>
      </c>
      <c r="H66" s="274">
        <v>0</v>
      </c>
      <c r="I66" s="274">
        <v>0</v>
      </c>
      <c r="J66" s="274">
        <v>0</v>
      </c>
      <c r="K66" s="360">
        <f t="shared" si="47"/>
        <v>0</v>
      </c>
      <c r="L66" s="360">
        <f t="shared" si="48"/>
        <v>0</v>
      </c>
      <c r="M66" s="360">
        <f t="shared" si="49"/>
        <v>0</v>
      </c>
      <c r="N66" s="360">
        <f t="shared" si="50"/>
        <v>0</v>
      </c>
      <c r="O66" s="360">
        <f t="shared" si="51"/>
        <v>0</v>
      </c>
      <c r="P66" s="360">
        <f t="shared" si="52"/>
        <v>0</v>
      </c>
      <c r="Q66" s="274">
        <v>0</v>
      </c>
      <c r="R66" s="274">
        <v>0</v>
      </c>
      <c r="S66" s="274">
        <v>0</v>
      </c>
      <c r="T66" s="274">
        <v>0</v>
      </c>
      <c r="U66" s="274">
        <v>0</v>
      </c>
      <c r="V66" s="274">
        <v>0</v>
      </c>
      <c r="W66" s="274">
        <v>0</v>
      </c>
      <c r="X66" s="274">
        <v>0</v>
      </c>
      <c r="Y66" s="274">
        <v>0</v>
      </c>
      <c r="Z66" s="274">
        <v>0</v>
      </c>
      <c r="AA66" s="274">
        <v>0</v>
      </c>
      <c r="AB66" s="274">
        <v>0</v>
      </c>
      <c r="AC66" s="274">
        <v>0</v>
      </c>
      <c r="AD66" s="274">
        <v>0</v>
      </c>
      <c r="AE66" s="274">
        <v>0</v>
      </c>
      <c r="AF66" s="274">
        <v>0</v>
      </c>
      <c r="AG66" s="274">
        <v>0</v>
      </c>
      <c r="AH66" s="274">
        <v>0</v>
      </c>
      <c r="AI66" s="274">
        <v>0</v>
      </c>
      <c r="AJ66" s="274">
        <v>0</v>
      </c>
      <c r="AK66" s="274">
        <v>0</v>
      </c>
      <c r="AL66" s="274">
        <v>0</v>
      </c>
      <c r="AM66" s="274">
        <v>0</v>
      </c>
      <c r="AN66" s="274">
        <v>0</v>
      </c>
    </row>
    <row r="67" spans="1:40" ht="49.5" customHeight="1" x14ac:dyDescent="0.25">
      <c r="A67" s="214" t="s">
        <v>231</v>
      </c>
      <c r="B67" s="228" t="s">
        <v>996</v>
      </c>
      <c r="C67" s="547" t="s">
        <v>997</v>
      </c>
      <c r="D67" s="214" t="s">
        <v>298</v>
      </c>
      <c r="E67" s="274">
        <v>0</v>
      </c>
      <c r="F67" s="274">
        <v>0</v>
      </c>
      <c r="G67" s="274">
        <v>0</v>
      </c>
      <c r="H67" s="274">
        <v>0</v>
      </c>
      <c r="I67" s="274">
        <v>0</v>
      </c>
      <c r="J67" s="274">
        <v>0</v>
      </c>
      <c r="K67" s="360">
        <f t="shared" si="47"/>
        <v>0</v>
      </c>
      <c r="L67" s="360">
        <f t="shared" si="48"/>
        <v>0</v>
      </c>
      <c r="M67" s="360">
        <f t="shared" si="49"/>
        <v>0</v>
      </c>
      <c r="N67" s="360">
        <f t="shared" si="50"/>
        <v>0</v>
      </c>
      <c r="O67" s="360">
        <f t="shared" si="51"/>
        <v>0</v>
      </c>
      <c r="P67" s="360">
        <f t="shared" si="52"/>
        <v>0</v>
      </c>
      <c r="Q67" s="274">
        <v>0</v>
      </c>
      <c r="R67" s="274">
        <v>0</v>
      </c>
      <c r="S67" s="274">
        <v>0</v>
      </c>
      <c r="T67" s="274">
        <v>0</v>
      </c>
      <c r="U67" s="274">
        <v>0</v>
      </c>
      <c r="V67" s="274">
        <v>0</v>
      </c>
      <c r="W67" s="274">
        <v>0</v>
      </c>
      <c r="X67" s="274">
        <v>0</v>
      </c>
      <c r="Y67" s="274">
        <v>0</v>
      </c>
      <c r="Z67" s="274">
        <v>0</v>
      </c>
      <c r="AA67" s="274">
        <v>0</v>
      </c>
      <c r="AB67" s="274">
        <v>0</v>
      </c>
      <c r="AC67" s="274">
        <v>0</v>
      </c>
      <c r="AD67" s="274">
        <v>0</v>
      </c>
      <c r="AE67" s="274">
        <v>0</v>
      </c>
      <c r="AF67" s="274">
        <v>0</v>
      </c>
      <c r="AG67" s="274">
        <v>0</v>
      </c>
      <c r="AH67" s="274">
        <v>0</v>
      </c>
      <c r="AI67" s="274">
        <v>0</v>
      </c>
      <c r="AJ67" s="274">
        <v>0</v>
      </c>
      <c r="AK67" s="274">
        <v>0</v>
      </c>
      <c r="AL67" s="274">
        <v>0</v>
      </c>
      <c r="AM67" s="274">
        <v>0</v>
      </c>
      <c r="AN67" s="274">
        <v>0</v>
      </c>
    </row>
    <row r="68" spans="1:40" ht="49.5" customHeight="1" x14ac:dyDescent="0.25">
      <c r="A68" s="214" t="s">
        <v>231</v>
      </c>
      <c r="B68" s="228" t="s">
        <v>998</v>
      </c>
      <c r="C68" s="547" t="s">
        <v>999</v>
      </c>
      <c r="D68" s="214" t="s">
        <v>298</v>
      </c>
      <c r="E68" s="274">
        <v>0</v>
      </c>
      <c r="F68" s="274">
        <v>0</v>
      </c>
      <c r="G68" s="274">
        <v>0</v>
      </c>
      <c r="H68" s="274">
        <v>0</v>
      </c>
      <c r="I68" s="274">
        <v>0</v>
      </c>
      <c r="J68" s="274">
        <v>0</v>
      </c>
      <c r="K68" s="360">
        <f t="shared" si="47"/>
        <v>0</v>
      </c>
      <c r="L68" s="360">
        <f t="shared" si="48"/>
        <v>0</v>
      </c>
      <c r="M68" s="360">
        <f t="shared" si="49"/>
        <v>0</v>
      </c>
      <c r="N68" s="360">
        <f t="shared" si="50"/>
        <v>0</v>
      </c>
      <c r="O68" s="360">
        <f t="shared" si="51"/>
        <v>0</v>
      </c>
      <c r="P68" s="360">
        <f t="shared" si="52"/>
        <v>0</v>
      </c>
      <c r="Q68" s="274">
        <v>0</v>
      </c>
      <c r="R68" s="274">
        <v>0</v>
      </c>
      <c r="S68" s="274">
        <v>0</v>
      </c>
      <c r="T68" s="274">
        <v>0</v>
      </c>
      <c r="U68" s="274">
        <v>0</v>
      </c>
      <c r="V68" s="274">
        <v>0</v>
      </c>
      <c r="W68" s="274">
        <v>0</v>
      </c>
      <c r="X68" s="274">
        <v>0</v>
      </c>
      <c r="Y68" s="274">
        <v>0</v>
      </c>
      <c r="Z68" s="274">
        <v>0</v>
      </c>
      <c r="AA68" s="274">
        <v>0</v>
      </c>
      <c r="AB68" s="274">
        <v>0</v>
      </c>
      <c r="AC68" s="274">
        <v>0</v>
      </c>
      <c r="AD68" s="274">
        <v>0</v>
      </c>
      <c r="AE68" s="274">
        <v>0</v>
      </c>
      <c r="AF68" s="274">
        <v>0</v>
      </c>
      <c r="AG68" s="274">
        <v>0</v>
      </c>
      <c r="AH68" s="274">
        <v>0</v>
      </c>
      <c r="AI68" s="274">
        <v>0</v>
      </c>
      <c r="AJ68" s="274">
        <v>0</v>
      </c>
      <c r="AK68" s="274">
        <v>0</v>
      </c>
      <c r="AL68" s="274">
        <v>0</v>
      </c>
      <c r="AM68" s="274">
        <v>0</v>
      </c>
      <c r="AN68" s="274">
        <v>0</v>
      </c>
    </row>
    <row r="69" spans="1:40" ht="49.5" customHeight="1" x14ac:dyDescent="0.25">
      <c r="A69" s="214" t="s">
        <v>231</v>
      </c>
      <c r="B69" s="228" t="s">
        <v>1000</v>
      </c>
      <c r="C69" s="547" t="s">
        <v>1001</v>
      </c>
      <c r="D69" s="214" t="s">
        <v>298</v>
      </c>
      <c r="E69" s="274">
        <v>0</v>
      </c>
      <c r="F69" s="274">
        <v>0</v>
      </c>
      <c r="G69" s="274">
        <v>0</v>
      </c>
      <c r="H69" s="274">
        <v>0</v>
      </c>
      <c r="I69" s="274">
        <v>0</v>
      </c>
      <c r="J69" s="274">
        <v>0</v>
      </c>
      <c r="K69" s="360">
        <f t="shared" si="47"/>
        <v>0</v>
      </c>
      <c r="L69" s="360">
        <f t="shared" si="48"/>
        <v>0</v>
      </c>
      <c r="M69" s="360">
        <f t="shared" si="49"/>
        <v>0</v>
      </c>
      <c r="N69" s="360">
        <f t="shared" si="50"/>
        <v>0</v>
      </c>
      <c r="O69" s="360">
        <f t="shared" si="51"/>
        <v>0</v>
      </c>
      <c r="P69" s="360">
        <f t="shared" si="52"/>
        <v>0</v>
      </c>
      <c r="Q69" s="274">
        <v>0</v>
      </c>
      <c r="R69" s="274">
        <v>0</v>
      </c>
      <c r="S69" s="274">
        <v>0</v>
      </c>
      <c r="T69" s="274">
        <v>0</v>
      </c>
      <c r="U69" s="274">
        <v>0</v>
      </c>
      <c r="V69" s="274">
        <v>0</v>
      </c>
      <c r="W69" s="274">
        <v>0</v>
      </c>
      <c r="X69" s="274">
        <v>0</v>
      </c>
      <c r="Y69" s="274">
        <v>0</v>
      </c>
      <c r="Z69" s="274">
        <v>0</v>
      </c>
      <c r="AA69" s="274">
        <v>0</v>
      </c>
      <c r="AB69" s="274">
        <v>0</v>
      </c>
      <c r="AC69" s="274">
        <v>0</v>
      </c>
      <c r="AD69" s="274">
        <v>0</v>
      </c>
      <c r="AE69" s="274">
        <v>0</v>
      </c>
      <c r="AF69" s="274">
        <v>0</v>
      </c>
      <c r="AG69" s="274">
        <v>0</v>
      </c>
      <c r="AH69" s="274">
        <v>0</v>
      </c>
      <c r="AI69" s="274">
        <v>0</v>
      </c>
      <c r="AJ69" s="274">
        <v>0</v>
      </c>
      <c r="AK69" s="274">
        <v>0</v>
      </c>
      <c r="AL69" s="274">
        <v>0</v>
      </c>
      <c r="AM69" s="274">
        <v>0</v>
      </c>
      <c r="AN69" s="274">
        <v>0</v>
      </c>
    </row>
    <row r="70" spans="1:40" ht="45" customHeight="1" x14ac:dyDescent="0.25">
      <c r="A70" s="214" t="s">
        <v>231</v>
      </c>
      <c r="B70" s="228" t="s">
        <v>1002</v>
      </c>
      <c r="C70" s="547" t="s">
        <v>1003</v>
      </c>
      <c r="D70" s="214" t="s">
        <v>298</v>
      </c>
      <c r="E70" s="274">
        <v>0</v>
      </c>
      <c r="F70" s="274">
        <v>0</v>
      </c>
      <c r="G70" s="274">
        <v>0</v>
      </c>
      <c r="H70" s="274">
        <v>0</v>
      </c>
      <c r="I70" s="274">
        <v>0</v>
      </c>
      <c r="J70" s="274">
        <v>0</v>
      </c>
      <c r="K70" s="360">
        <f t="shared" si="47"/>
        <v>0</v>
      </c>
      <c r="L70" s="360">
        <f t="shared" si="48"/>
        <v>0</v>
      </c>
      <c r="M70" s="360">
        <f t="shared" si="49"/>
        <v>0</v>
      </c>
      <c r="N70" s="360">
        <f t="shared" si="50"/>
        <v>0</v>
      </c>
      <c r="O70" s="360">
        <f t="shared" si="51"/>
        <v>0</v>
      </c>
      <c r="P70" s="360">
        <f t="shared" si="52"/>
        <v>0</v>
      </c>
      <c r="Q70" s="274">
        <v>0</v>
      </c>
      <c r="R70" s="274">
        <v>0</v>
      </c>
      <c r="S70" s="274">
        <v>0</v>
      </c>
      <c r="T70" s="274">
        <v>0</v>
      </c>
      <c r="U70" s="274">
        <v>0</v>
      </c>
      <c r="V70" s="274">
        <v>0</v>
      </c>
      <c r="W70" s="274">
        <v>0</v>
      </c>
      <c r="X70" s="274">
        <v>0</v>
      </c>
      <c r="Y70" s="274">
        <v>0</v>
      </c>
      <c r="Z70" s="274">
        <v>0</v>
      </c>
      <c r="AA70" s="274">
        <v>0</v>
      </c>
      <c r="AB70" s="274">
        <v>0</v>
      </c>
      <c r="AC70" s="274">
        <v>0</v>
      </c>
      <c r="AD70" s="274">
        <v>0</v>
      </c>
      <c r="AE70" s="274">
        <v>0</v>
      </c>
      <c r="AF70" s="274">
        <v>0</v>
      </c>
      <c r="AG70" s="274">
        <v>0</v>
      </c>
      <c r="AH70" s="274">
        <v>0</v>
      </c>
      <c r="AI70" s="274">
        <v>0</v>
      </c>
      <c r="AJ70" s="274">
        <v>0</v>
      </c>
      <c r="AK70" s="274">
        <v>0</v>
      </c>
      <c r="AL70" s="274">
        <v>0</v>
      </c>
      <c r="AM70" s="274">
        <v>0</v>
      </c>
      <c r="AN70" s="274">
        <v>0</v>
      </c>
    </row>
    <row r="71" spans="1:40" ht="45" customHeight="1" x14ac:dyDescent="0.25">
      <c r="A71" s="214" t="s">
        <v>231</v>
      </c>
      <c r="B71" s="228" t="s">
        <v>1004</v>
      </c>
      <c r="C71" s="547" t="s">
        <v>1005</v>
      </c>
      <c r="D71" s="214" t="s">
        <v>298</v>
      </c>
      <c r="E71" s="274">
        <v>0</v>
      </c>
      <c r="F71" s="274">
        <v>0</v>
      </c>
      <c r="G71" s="274">
        <v>0</v>
      </c>
      <c r="H71" s="274">
        <v>0</v>
      </c>
      <c r="I71" s="274">
        <v>0</v>
      </c>
      <c r="J71" s="274">
        <v>0</v>
      </c>
      <c r="K71" s="360">
        <f t="shared" si="47"/>
        <v>0</v>
      </c>
      <c r="L71" s="360">
        <f t="shared" si="48"/>
        <v>0</v>
      </c>
      <c r="M71" s="360">
        <f t="shared" si="49"/>
        <v>0</v>
      </c>
      <c r="N71" s="360">
        <f t="shared" si="50"/>
        <v>0</v>
      </c>
      <c r="O71" s="360">
        <f t="shared" si="51"/>
        <v>0</v>
      </c>
      <c r="P71" s="360">
        <f t="shared" si="52"/>
        <v>0</v>
      </c>
      <c r="Q71" s="274">
        <v>0</v>
      </c>
      <c r="R71" s="274">
        <v>0</v>
      </c>
      <c r="S71" s="274">
        <v>0</v>
      </c>
      <c r="T71" s="274">
        <v>0</v>
      </c>
      <c r="U71" s="274">
        <v>0</v>
      </c>
      <c r="V71" s="274">
        <v>0</v>
      </c>
      <c r="W71" s="274">
        <v>0</v>
      </c>
      <c r="X71" s="274">
        <v>0</v>
      </c>
      <c r="Y71" s="274">
        <v>0</v>
      </c>
      <c r="Z71" s="274">
        <v>0</v>
      </c>
      <c r="AA71" s="274">
        <v>0</v>
      </c>
      <c r="AB71" s="274">
        <v>0</v>
      </c>
      <c r="AC71" s="274">
        <v>0</v>
      </c>
      <c r="AD71" s="274">
        <v>0</v>
      </c>
      <c r="AE71" s="274">
        <v>0</v>
      </c>
      <c r="AF71" s="274">
        <v>0</v>
      </c>
      <c r="AG71" s="274">
        <v>0</v>
      </c>
      <c r="AH71" s="274">
        <v>0</v>
      </c>
      <c r="AI71" s="274">
        <v>0</v>
      </c>
      <c r="AJ71" s="274">
        <v>0</v>
      </c>
      <c r="AK71" s="274">
        <v>0</v>
      </c>
      <c r="AL71" s="274">
        <v>0</v>
      </c>
      <c r="AM71" s="274">
        <v>0</v>
      </c>
      <c r="AN71" s="274">
        <v>0</v>
      </c>
    </row>
    <row r="72" spans="1:40" ht="45" customHeight="1" x14ac:dyDescent="0.25">
      <c r="A72" s="214" t="s">
        <v>231</v>
      </c>
      <c r="B72" s="228" t="s">
        <v>1006</v>
      </c>
      <c r="C72" s="547" t="s">
        <v>1007</v>
      </c>
      <c r="D72" s="214" t="s">
        <v>298</v>
      </c>
      <c r="E72" s="274">
        <v>0</v>
      </c>
      <c r="F72" s="274">
        <v>0</v>
      </c>
      <c r="G72" s="274">
        <v>0</v>
      </c>
      <c r="H72" s="274">
        <v>0</v>
      </c>
      <c r="I72" s="274">
        <v>0</v>
      </c>
      <c r="J72" s="274">
        <v>0</v>
      </c>
      <c r="K72" s="360">
        <f t="shared" si="47"/>
        <v>0</v>
      </c>
      <c r="L72" s="360">
        <f t="shared" si="48"/>
        <v>0</v>
      </c>
      <c r="M72" s="360">
        <f t="shared" si="49"/>
        <v>0</v>
      </c>
      <c r="N72" s="360">
        <f t="shared" si="50"/>
        <v>0</v>
      </c>
      <c r="O72" s="360">
        <f t="shared" si="51"/>
        <v>0</v>
      </c>
      <c r="P72" s="360">
        <f t="shared" si="52"/>
        <v>0</v>
      </c>
      <c r="Q72" s="274">
        <v>0</v>
      </c>
      <c r="R72" s="274">
        <v>0</v>
      </c>
      <c r="S72" s="274">
        <v>0</v>
      </c>
      <c r="T72" s="274">
        <v>0</v>
      </c>
      <c r="U72" s="274">
        <v>0</v>
      </c>
      <c r="V72" s="274">
        <v>0</v>
      </c>
      <c r="W72" s="274">
        <v>0</v>
      </c>
      <c r="X72" s="274">
        <v>0</v>
      </c>
      <c r="Y72" s="274">
        <v>0</v>
      </c>
      <c r="Z72" s="274">
        <v>0</v>
      </c>
      <c r="AA72" s="274">
        <v>0</v>
      </c>
      <c r="AB72" s="274">
        <v>0</v>
      </c>
      <c r="AC72" s="274">
        <v>0</v>
      </c>
      <c r="AD72" s="274">
        <v>0</v>
      </c>
      <c r="AE72" s="274">
        <v>0</v>
      </c>
      <c r="AF72" s="274">
        <v>0</v>
      </c>
      <c r="AG72" s="274">
        <v>0</v>
      </c>
      <c r="AH72" s="274">
        <v>0</v>
      </c>
      <c r="AI72" s="274">
        <v>0</v>
      </c>
      <c r="AJ72" s="274">
        <v>0</v>
      </c>
      <c r="AK72" s="274">
        <v>0</v>
      </c>
      <c r="AL72" s="274">
        <v>0</v>
      </c>
      <c r="AM72" s="274">
        <v>0</v>
      </c>
      <c r="AN72" s="274">
        <v>0</v>
      </c>
    </row>
    <row r="73" spans="1:40" ht="47.25" customHeight="1" x14ac:dyDescent="0.25">
      <c r="A73" s="214" t="s">
        <v>231</v>
      </c>
      <c r="B73" s="226" t="s">
        <v>1008</v>
      </c>
      <c r="C73" s="227" t="s">
        <v>1009</v>
      </c>
      <c r="D73" s="214" t="s">
        <v>298</v>
      </c>
      <c r="E73" s="542">
        <v>0.63</v>
      </c>
      <c r="F73" s="274">
        <v>0</v>
      </c>
      <c r="G73" s="542">
        <v>0</v>
      </c>
      <c r="H73" s="274">
        <v>0</v>
      </c>
      <c r="I73" s="274">
        <v>0</v>
      </c>
      <c r="J73" s="274">
        <v>0</v>
      </c>
      <c r="K73" s="569">
        <f t="shared" si="47"/>
        <v>0</v>
      </c>
      <c r="L73" s="360">
        <f t="shared" si="48"/>
        <v>0</v>
      </c>
      <c r="M73" s="569">
        <f t="shared" si="49"/>
        <v>0</v>
      </c>
      <c r="N73" s="360">
        <f t="shared" si="50"/>
        <v>0</v>
      </c>
      <c r="O73" s="360">
        <f t="shared" si="51"/>
        <v>0</v>
      </c>
      <c r="P73" s="360">
        <f t="shared" si="52"/>
        <v>0</v>
      </c>
      <c r="Q73" s="542">
        <v>0</v>
      </c>
      <c r="R73" s="274">
        <v>0</v>
      </c>
      <c r="S73" s="542">
        <v>0</v>
      </c>
      <c r="T73" s="274">
        <v>0</v>
      </c>
      <c r="U73" s="274">
        <v>0</v>
      </c>
      <c r="V73" s="274">
        <v>0</v>
      </c>
      <c r="W73" s="542">
        <v>0</v>
      </c>
      <c r="X73" s="274">
        <v>0</v>
      </c>
      <c r="Y73" s="542">
        <v>0</v>
      </c>
      <c r="Z73" s="274">
        <v>0</v>
      </c>
      <c r="AA73" s="274">
        <v>0</v>
      </c>
      <c r="AB73" s="274">
        <v>0</v>
      </c>
      <c r="AC73" s="542">
        <v>0</v>
      </c>
      <c r="AD73" s="274">
        <v>0</v>
      </c>
      <c r="AE73" s="542">
        <v>0</v>
      </c>
      <c r="AF73" s="274">
        <v>0</v>
      </c>
      <c r="AG73" s="274">
        <v>0</v>
      </c>
      <c r="AH73" s="274">
        <v>0</v>
      </c>
      <c r="AI73" s="571">
        <v>0</v>
      </c>
      <c r="AJ73" s="572">
        <v>0</v>
      </c>
      <c r="AK73" s="571">
        <v>0</v>
      </c>
      <c r="AL73" s="572">
        <v>0</v>
      </c>
      <c r="AM73" s="572">
        <v>0</v>
      </c>
      <c r="AN73" s="572">
        <v>0</v>
      </c>
    </row>
    <row r="74" spans="1:40" ht="47.25" customHeight="1" x14ac:dyDescent="0.25">
      <c r="A74" s="214" t="s">
        <v>231</v>
      </c>
      <c r="B74" s="228" t="s">
        <v>1010</v>
      </c>
      <c r="C74" s="547" t="s">
        <v>1011</v>
      </c>
      <c r="D74" s="214" t="s">
        <v>298</v>
      </c>
      <c r="E74" s="274">
        <v>0</v>
      </c>
      <c r="F74" s="274">
        <v>0</v>
      </c>
      <c r="G74" s="274">
        <v>0</v>
      </c>
      <c r="H74" s="274">
        <v>0</v>
      </c>
      <c r="I74" s="274">
        <v>0</v>
      </c>
      <c r="J74" s="274">
        <v>0</v>
      </c>
      <c r="K74" s="360">
        <f t="shared" si="47"/>
        <v>0</v>
      </c>
      <c r="L74" s="360">
        <f t="shared" si="48"/>
        <v>0</v>
      </c>
      <c r="M74" s="360">
        <f t="shared" si="49"/>
        <v>0</v>
      </c>
      <c r="N74" s="360">
        <f t="shared" si="50"/>
        <v>0</v>
      </c>
      <c r="O74" s="360">
        <f t="shared" si="51"/>
        <v>0</v>
      </c>
      <c r="P74" s="360">
        <f t="shared" si="52"/>
        <v>0</v>
      </c>
      <c r="Q74" s="274">
        <v>0</v>
      </c>
      <c r="R74" s="274">
        <v>0</v>
      </c>
      <c r="S74" s="274">
        <v>0</v>
      </c>
      <c r="T74" s="274">
        <v>0</v>
      </c>
      <c r="U74" s="274">
        <v>0</v>
      </c>
      <c r="V74" s="274">
        <v>0</v>
      </c>
      <c r="W74" s="274">
        <v>0</v>
      </c>
      <c r="X74" s="274">
        <v>0</v>
      </c>
      <c r="Y74" s="274">
        <v>0</v>
      </c>
      <c r="Z74" s="274">
        <v>0</v>
      </c>
      <c r="AA74" s="274">
        <v>0</v>
      </c>
      <c r="AB74" s="274">
        <v>0</v>
      </c>
      <c r="AC74" s="274">
        <v>0</v>
      </c>
      <c r="AD74" s="274">
        <v>0</v>
      </c>
      <c r="AE74" s="274">
        <v>0</v>
      </c>
      <c r="AF74" s="274">
        <v>0</v>
      </c>
      <c r="AG74" s="274">
        <v>0</v>
      </c>
      <c r="AH74" s="274">
        <v>0</v>
      </c>
      <c r="AI74" s="274">
        <v>0</v>
      </c>
      <c r="AJ74" s="274">
        <v>0</v>
      </c>
      <c r="AK74" s="274">
        <v>0</v>
      </c>
      <c r="AL74" s="274">
        <v>0</v>
      </c>
      <c r="AM74" s="274">
        <v>0</v>
      </c>
      <c r="AN74" s="274">
        <v>0</v>
      </c>
    </row>
    <row r="75" spans="1:40" ht="47.25" customHeight="1" x14ac:dyDescent="0.25">
      <c r="A75" s="214" t="s">
        <v>231</v>
      </c>
      <c r="B75" s="228" t="s">
        <v>1012</v>
      </c>
      <c r="C75" s="547" t="s">
        <v>1013</v>
      </c>
      <c r="D75" s="214" t="s">
        <v>298</v>
      </c>
      <c r="E75" s="274">
        <v>0</v>
      </c>
      <c r="F75" s="274">
        <v>0</v>
      </c>
      <c r="G75" s="274">
        <v>0</v>
      </c>
      <c r="H75" s="274">
        <v>0</v>
      </c>
      <c r="I75" s="274">
        <v>0</v>
      </c>
      <c r="J75" s="274">
        <v>0</v>
      </c>
      <c r="K75" s="360">
        <f t="shared" si="47"/>
        <v>0</v>
      </c>
      <c r="L75" s="360">
        <f t="shared" si="48"/>
        <v>0</v>
      </c>
      <c r="M75" s="360">
        <f t="shared" si="49"/>
        <v>0</v>
      </c>
      <c r="N75" s="360">
        <f t="shared" si="50"/>
        <v>0</v>
      </c>
      <c r="O75" s="360">
        <f t="shared" si="51"/>
        <v>0</v>
      </c>
      <c r="P75" s="360">
        <f t="shared" si="52"/>
        <v>0</v>
      </c>
      <c r="Q75" s="274">
        <v>0</v>
      </c>
      <c r="R75" s="274">
        <v>0</v>
      </c>
      <c r="S75" s="274">
        <v>0</v>
      </c>
      <c r="T75" s="274">
        <v>0</v>
      </c>
      <c r="U75" s="274">
        <v>0</v>
      </c>
      <c r="V75" s="274">
        <v>0</v>
      </c>
      <c r="W75" s="274">
        <v>0</v>
      </c>
      <c r="X75" s="274">
        <v>0</v>
      </c>
      <c r="Y75" s="274">
        <v>0</v>
      </c>
      <c r="Z75" s="274">
        <v>0</v>
      </c>
      <c r="AA75" s="274">
        <v>0</v>
      </c>
      <c r="AB75" s="274">
        <v>0</v>
      </c>
      <c r="AC75" s="274">
        <v>0</v>
      </c>
      <c r="AD75" s="274">
        <v>0</v>
      </c>
      <c r="AE75" s="274">
        <v>0</v>
      </c>
      <c r="AF75" s="274">
        <v>0</v>
      </c>
      <c r="AG75" s="274">
        <v>0</v>
      </c>
      <c r="AH75" s="274">
        <v>0</v>
      </c>
      <c r="AI75" s="274">
        <v>0</v>
      </c>
      <c r="AJ75" s="274">
        <v>0</v>
      </c>
      <c r="AK75" s="274">
        <v>0</v>
      </c>
      <c r="AL75" s="274">
        <v>0</v>
      </c>
      <c r="AM75" s="274">
        <v>0</v>
      </c>
      <c r="AN75" s="274">
        <v>0</v>
      </c>
    </row>
    <row r="76" spans="1:40" ht="47.25" customHeight="1" x14ac:dyDescent="0.25">
      <c r="A76" s="214" t="s">
        <v>231</v>
      </c>
      <c r="B76" s="228" t="s">
        <v>1014</v>
      </c>
      <c r="C76" s="547" t="s">
        <v>1015</v>
      </c>
      <c r="D76" s="214" t="s">
        <v>298</v>
      </c>
      <c r="E76" s="274">
        <v>0</v>
      </c>
      <c r="F76" s="274">
        <v>0</v>
      </c>
      <c r="G76" s="274">
        <v>0</v>
      </c>
      <c r="H76" s="274">
        <v>0</v>
      </c>
      <c r="I76" s="274">
        <v>0</v>
      </c>
      <c r="J76" s="274">
        <v>0</v>
      </c>
      <c r="K76" s="360">
        <f t="shared" si="47"/>
        <v>0</v>
      </c>
      <c r="L76" s="360">
        <f t="shared" si="48"/>
        <v>0</v>
      </c>
      <c r="M76" s="360">
        <f t="shared" si="49"/>
        <v>0</v>
      </c>
      <c r="N76" s="360">
        <f t="shared" si="50"/>
        <v>0</v>
      </c>
      <c r="O76" s="360">
        <f t="shared" si="51"/>
        <v>0</v>
      </c>
      <c r="P76" s="360">
        <f t="shared" si="52"/>
        <v>0</v>
      </c>
      <c r="Q76" s="274">
        <v>0</v>
      </c>
      <c r="R76" s="274">
        <v>0</v>
      </c>
      <c r="S76" s="274">
        <v>0</v>
      </c>
      <c r="T76" s="274">
        <v>0</v>
      </c>
      <c r="U76" s="274">
        <v>0</v>
      </c>
      <c r="V76" s="274">
        <v>0</v>
      </c>
      <c r="W76" s="274">
        <v>0</v>
      </c>
      <c r="X76" s="274">
        <v>0</v>
      </c>
      <c r="Y76" s="274">
        <v>0</v>
      </c>
      <c r="Z76" s="274">
        <v>0</v>
      </c>
      <c r="AA76" s="274">
        <v>0</v>
      </c>
      <c r="AB76" s="274">
        <v>0</v>
      </c>
      <c r="AC76" s="274">
        <v>0</v>
      </c>
      <c r="AD76" s="274">
        <v>0</v>
      </c>
      <c r="AE76" s="274">
        <v>0</v>
      </c>
      <c r="AF76" s="274">
        <v>0</v>
      </c>
      <c r="AG76" s="274">
        <v>0</v>
      </c>
      <c r="AH76" s="274">
        <v>0</v>
      </c>
      <c r="AI76" s="274">
        <v>0</v>
      </c>
      <c r="AJ76" s="274">
        <v>0</v>
      </c>
      <c r="AK76" s="274">
        <v>0</v>
      </c>
      <c r="AL76" s="274">
        <v>0</v>
      </c>
      <c r="AM76" s="274">
        <v>0</v>
      </c>
      <c r="AN76" s="274">
        <v>0</v>
      </c>
    </row>
    <row r="77" spans="1:40" ht="47.25" customHeight="1" x14ac:dyDescent="0.25">
      <c r="A77" s="214" t="s">
        <v>231</v>
      </c>
      <c r="B77" s="226" t="s">
        <v>1016</v>
      </c>
      <c r="C77" s="227" t="s">
        <v>1017</v>
      </c>
      <c r="D77" s="214" t="s">
        <v>298</v>
      </c>
      <c r="E77" s="542">
        <v>0.63</v>
      </c>
      <c r="F77" s="274">
        <v>0</v>
      </c>
      <c r="G77" s="542">
        <v>0</v>
      </c>
      <c r="H77" s="274">
        <v>0</v>
      </c>
      <c r="I77" s="274">
        <v>0</v>
      </c>
      <c r="J77" s="274">
        <v>0</v>
      </c>
      <c r="K77" s="569">
        <f t="shared" si="47"/>
        <v>0</v>
      </c>
      <c r="L77" s="360">
        <f t="shared" si="48"/>
        <v>0</v>
      </c>
      <c r="M77" s="569">
        <f t="shared" si="49"/>
        <v>0</v>
      </c>
      <c r="N77" s="360">
        <f t="shared" si="50"/>
        <v>0</v>
      </c>
      <c r="O77" s="360">
        <f t="shared" si="51"/>
        <v>0</v>
      </c>
      <c r="P77" s="360">
        <f t="shared" si="52"/>
        <v>0</v>
      </c>
      <c r="Q77" s="542">
        <v>0</v>
      </c>
      <c r="R77" s="274">
        <v>0</v>
      </c>
      <c r="S77" s="542">
        <v>0</v>
      </c>
      <c r="T77" s="274">
        <v>0</v>
      </c>
      <c r="U77" s="274">
        <v>0</v>
      </c>
      <c r="V77" s="274">
        <v>0</v>
      </c>
      <c r="W77" s="542">
        <v>0</v>
      </c>
      <c r="X77" s="274">
        <v>0</v>
      </c>
      <c r="Y77" s="542">
        <v>0</v>
      </c>
      <c r="Z77" s="274">
        <v>0</v>
      </c>
      <c r="AA77" s="274">
        <v>0</v>
      </c>
      <c r="AB77" s="274">
        <v>0</v>
      </c>
      <c r="AC77" s="542">
        <v>0</v>
      </c>
      <c r="AD77" s="274">
        <v>0</v>
      </c>
      <c r="AE77" s="542">
        <v>0</v>
      </c>
      <c r="AF77" s="274">
        <v>0</v>
      </c>
      <c r="AG77" s="274">
        <v>0</v>
      </c>
      <c r="AH77" s="274">
        <v>0</v>
      </c>
      <c r="AI77" s="571">
        <v>0</v>
      </c>
      <c r="AJ77" s="572">
        <v>0</v>
      </c>
      <c r="AK77" s="571">
        <v>0</v>
      </c>
      <c r="AL77" s="572">
        <v>0</v>
      </c>
      <c r="AM77" s="572">
        <v>0</v>
      </c>
      <c r="AN77" s="572">
        <v>0</v>
      </c>
    </row>
    <row r="78" spans="1:40" ht="47.25" customHeight="1" x14ac:dyDescent="0.25">
      <c r="A78" s="214" t="s">
        <v>231</v>
      </c>
      <c r="B78" s="228" t="s">
        <v>1018</v>
      </c>
      <c r="C78" s="547" t="s">
        <v>1019</v>
      </c>
      <c r="D78" s="214" t="s">
        <v>298</v>
      </c>
      <c r="E78" s="274">
        <v>0</v>
      </c>
      <c r="F78" s="274">
        <v>0</v>
      </c>
      <c r="G78" s="274">
        <v>0</v>
      </c>
      <c r="H78" s="274">
        <v>0</v>
      </c>
      <c r="I78" s="274">
        <v>0</v>
      </c>
      <c r="J78" s="274">
        <v>0</v>
      </c>
      <c r="K78" s="360">
        <f t="shared" si="47"/>
        <v>0</v>
      </c>
      <c r="L78" s="360">
        <f t="shared" si="48"/>
        <v>0</v>
      </c>
      <c r="M78" s="360">
        <f t="shared" si="49"/>
        <v>0</v>
      </c>
      <c r="N78" s="360">
        <f t="shared" si="50"/>
        <v>0</v>
      </c>
      <c r="O78" s="360">
        <f t="shared" si="51"/>
        <v>0</v>
      </c>
      <c r="P78" s="360">
        <f t="shared" si="52"/>
        <v>0</v>
      </c>
      <c r="Q78" s="274">
        <v>0</v>
      </c>
      <c r="R78" s="274">
        <v>0</v>
      </c>
      <c r="S78" s="274">
        <v>0</v>
      </c>
      <c r="T78" s="274">
        <v>0</v>
      </c>
      <c r="U78" s="274">
        <v>0</v>
      </c>
      <c r="V78" s="274">
        <v>0</v>
      </c>
      <c r="W78" s="274">
        <v>0</v>
      </c>
      <c r="X78" s="274">
        <v>0</v>
      </c>
      <c r="Y78" s="274">
        <v>0</v>
      </c>
      <c r="Z78" s="274">
        <v>0</v>
      </c>
      <c r="AA78" s="274">
        <v>0</v>
      </c>
      <c r="AB78" s="274">
        <v>0</v>
      </c>
      <c r="AC78" s="274">
        <v>0</v>
      </c>
      <c r="AD78" s="274">
        <v>0</v>
      </c>
      <c r="AE78" s="274">
        <v>0</v>
      </c>
      <c r="AF78" s="274">
        <v>0</v>
      </c>
      <c r="AG78" s="274">
        <v>0</v>
      </c>
      <c r="AH78" s="274">
        <v>0</v>
      </c>
      <c r="AI78" s="274">
        <v>0</v>
      </c>
      <c r="AJ78" s="274">
        <v>0</v>
      </c>
      <c r="AK78" s="274">
        <v>0</v>
      </c>
      <c r="AL78" s="274">
        <v>0</v>
      </c>
      <c r="AM78" s="274">
        <v>0</v>
      </c>
      <c r="AN78" s="274">
        <v>0</v>
      </c>
    </row>
    <row r="79" spans="1:40" ht="47.25" customHeight="1" x14ac:dyDescent="0.25">
      <c r="A79" s="214" t="s">
        <v>231</v>
      </c>
      <c r="B79" s="228" t="s">
        <v>1020</v>
      </c>
      <c r="C79" s="547" t="s">
        <v>1021</v>
      </c>
      <c r="D79" s="214" t="s">
        <v>298</v>
      </c>
      <c r="E79" s="274">
        <v>0</v>
      </c>
      <c r="F79" s="274">
        <v>0</v>
      </c>
      <c r="G79" s="274">
        <v>0</v>
      </c>
      <c r="H79" s="274">
        <v>0</v>
      </c>
      <c r="I79" s="274">
        <v>0</v>
      </c>
      <c r="J79" s="274">
        <v>0</v>
      </c>
      <c r="K79" s="360">
        <f t="shared" si="47"/>
        <v>0</v>
      </c>
      <c r="L79" s="360">
        <f t="shared" si="48"/>
        <v>0</v>
      </c>
      <c r="M79" s="360">
        <f t="shared" si="49"/>
        <v>0</v>
      </c>
      <c r="N79" s="360">
        <f t="shared" si="50"/>
        <v>0</v>
      </c>
      <c r="O79" s="360">
        <f t="shared" si="51"/>
        <v>0</v>
      </c>
      <c r="P79" s="360">
        <f t="shared" si="52"/>
        <v>0</v>
      </c>
      <c r="Q79" s="274">
        <v>0</v>
      </c>
      <c r="R79" s="274">
        <v>0</v>
      </c>
      <c r="S79" s="274">
        <v>0</v>
      </c>
      <c r="T79" s="274">
        <v>0</v>
      </c>
      <c r="U79" s="274">
        <v>0</v>
      </c>
      <c r="V79" s="274">
        <v>0</v>
      </c>
      <c r="W79" s="274">
        <v>0</v>
      </c>
      <c r="X79" s="274">
        <v>0</v>
      </c>
      <c r="Y79" s="274">
        <v>0</v>
      </c>
      <c r="Z79" s="274">
        <v>0</v>
      </c>
      <c r="AA79" s="274">
        <v>0</v>
      </c>
      <c r="AB79" s="274">
        <v>0</v>
      </c>
      <c r="AC79" s="274">
        <v>0</v>
      </c>
      <c r="AD79" s="274">
        <v>0</v>
      </c>
      <c r="AE79" s="274">
        <v>0</v>
      </c>
      <c r="AF79" s="274">
        <v>0</v>
      </c>
      <c r="AG79" s="274">
        <v>0</v>
      </c>
      <c r="AH79" s="274">
        <v>0</v>
      </c>
      <c r="AI79" s="274">
        <v>0</v>
      </c>
      <c r="AJ79" s="274">
        <v>0</v>
      </c>
      <c r="AK79" s="274">
        <v>0</v>
      </c>
      <c r="AL79" s="274">
        <v>0</v>
      </c>
      <c r="AM79" s="274">
        <v>0</v>
      </c>
      <c r="AN79" s="274">
        <v>0</v>
      </c>
    </row>
    <row r="80" spans="1:40" ht="50.1" customHeight="1" x14ac:dyDescent="0.25">
      <c r="A80" s="214" t="s">
        <v>231</v>
      </c>
      <c r="B80" s="228" t="s">
        <v>1022</v>
      </c>
      <c r="C80" s="547" t="s">
        <v>1023</v>
      </c>
      <c r="D80" s="214" t="s">
        <v>298</v>
      </c>
      <c r="E80" s="274">
        <v>0</v>
      </c>
      <c r="F80" s="274">
        <v>0</v>
      </c>
      <c r="G80" s="274">
        <v>0</v>
      </c>
      <c r="H80" s="274">
        <v>0</v>
      </c>
      <c r="I80" s="274">
        <v>0</v>
      </c>
      <c r="J80" s="274">
        <v>0</v>
      </c>
      <c r="K80" s="360">
        <f t="shared" si="47"/>
        <v>0</v>
      </c>
      <c r="L80" s="360">
        <f t="shared" si="48"/>
        <v>0</v>
      </c>
      <c r="M80" s="360">
        <f t="shared" si="49"/>
        <v>0</v>
      </c>
      <c r="N80" s="360">
        <f t="shared" si="50"/>
        <v>0</v>
      </c>
      <c r="O80" s="360">
        <f t="shared" si="51"/>
        <v>0</v>
      </c>
      <c r="P80" s="360">
        <f t="shared" si="52"/>
        <v>0</v>
      </c>
      <c r="Q80" s="274">
        <v>0</v>
      </c>
      <c r="R80" s="274">
        <v>0</v>
      </c>
      <c r="S80" s="274">
        <v>0</v>
      </c>
      <c r="T80" s="274">
        <v>0</v>
      </c>
      <c r="U80" s="274">
        <v>0</v>
      </c>
      <c r="V80" s="274">
        <v>0</v>
      </c>
      <c r="W80" s="274">
        <v>0</v>
      </c>
      <c r="X80" s="274">
        <v>0</v>
      </c>
      <c r="Y80" s="274">
        <v>0</v>
      </c>
      <c r="Z80" s="274">
        <v>0</v>
      </c>
      <c r="AA80" s="274">
        <v>0</v>
      </c>
      <c r="AB80" s="274">
        <v>0</v>
      </c>
      <c r="AC80" s="274">
        <v>0</v>
      </c>
      <c r="AD80" s="274">
        <v>0</v>
      </c>
      <c r="AE80" s="274">
        <v>0</v>
      </c>
      <c r="AF80" s="274">
        <v>0</v>
      </c>
      <c r="AG80" s="274">
        <v>0</v>
      </c>
      <c r="AH80" s="274">
        <v>0</v>
      </c>
      <c r="AI80" s="274">
        <v>0</v>
      </c>
      <c r="AJ80" s="274">
        <v>0</v>
      </c>
      <c r="AK80" s="274">
        <v>0</v>
      </c>
      <c r="AL80" s="274">
        <v>0</v>
      </c>
      <c r="AM80" s="274">
        <v>0</v>
      </c>
      <c r="AN80" s="274">
        <v>0</v>
      </c>
    </row>
    <row r="81" spans="1:40" ht="50.1" customHeight="1" x14ac:dyDescent="0.25">
      <c r="A81" s="214" t="s">
        <v>231</v>
      </c>
      <c r="B81" s="228" t="s">
        <v>1024</v>
      </c>
      <c r="C81" s="547" t="s">
        <v>1025</v>
      </c>
      <c r="D81" s="214" t="s">
        <v>298</v>
      </c>
      <c r="E81" s="274">
        <v>0</v>
      </c>
      <c r="F81" s="274">
        <v>0</v>
      </c>
      <c r="G81" s="274">
        <v>0</v>
      </c>
      <c r="H81" s="274">
        <v>0</v>
      </c>
      <c r="I81" s="274">
        <v>0</v>
      </c>
      <c r="J81" s="274">
        <v>0</v>
      </c>
      <c r="K81" s="360">
        <f t="shared" si="47"/>
        <v>0</v>
      </c>
      <c r="L81" s="360">
        <f t="shared" si="48"/>
        <v>0</v>
      </c>
      <c r="M81" s="360">
        <f t="shared" si="49"/>
        <v>0</v>
      </c>
      <c r="N81" s="360">
        <f t="shared" si="50"/>
        <v>0</v>
      </c>
      <c r="O81" s="360">
        <f t="shared" si="51"/>
        <v>0</v>
      </c>
      <c r="P81" s="360">
        <f t="shared" si="52"/>
        <v>0</v>
      </c>
      <c r="Q81" s="274">
        <v>0</v>
      </c>
      <c r="R81" s="274">
        <v>0</v>
      </c>
      <c r="S81" s="274">
        <v>0</v>
      </c>
      <c r="T81" s="274">
        <v>0</v>
      </c>
      <c r="U81" s="274">
        <v>0</v>
      </c>
      <c r="V81" s="274">
        <v>0</v>
      </c>
      <c r="W81" s="274">
        <v>0</v>
      </c>
      <c r="X81" s="274">
        <v>0</v>
      </c>
      <c r="Y81" s="274">
        <v>0</v>
      </c>
      <c r="Z81" s="274">
        <v>0</v>
      </c>
      <c r="AA81" s="274">
        <v>0</v>
      </c>
      <c r="AB81" s="274">
        <v>0</v>
      </c>
      <c r="AC81" s="274">
        <v>0</v>
      </c>
      <c r="AD81" s="274">
        <v>0</v>
      </c>
      <c r="AE81" s="274">
        <v>0</v>
      </c>
      <c r="AF81" s="274">
        <v>0</v>
      </c>
      <c r="AG81" s="274">
        <v>0</v>
      </c>
      <c r="AH81" s="274">
        <v>0</v>
      </c>
      <c r="AI81" s="274">
        <v>0</v>
      </c>
      <c r="AJ81" s="274">
        <v>0</v>
      </c>
      <c r="AK81" s="274">
        <v>0</v>
      </c>
      <c r="AL81" s="274">
        <v>0</v>
      </c>
      <c r="AM81" s="274">
        <v>0</v>
      </c>
      <c r="AN81" s="274">
        <v>0</v>
      </c>
    </row>
    <row r="82" spans="1:40" ht="50.1" customHeight="1" x14ac:dyDescent="0.25">
      <c r="A82" s="214" t="s">
        <v>231</v>
      </c>
      <c r="B82" s="228" t="s">
        <v>1026</v>
      </c>
      <c r="C82" s="547" t="s">
        <v>1027</v>
      </c>
      <c r="D82" s="214" t="s">
        <v>298</v>
      </c>
      <c r="E82" s="274">
        <v>0</v>
      </c>
      <c r="F82" s="274">
        <v>0</v>
      </c>
      <c r="G82" s="274">
        <v>0</v>
      </c>
      <c r="H82" s="274">
        <v>0</v>
      </c>
      <c r="I82" s="274">
        <v>0</v>
      </c>
      <c r="J82" s="274">
        <v>0</v>
      </c>
      <c r="K82" s="360">
        <f t="shared" si="47"/>
        <v>0</v>
      </c>
      <c r="L82" s="360">
        <f t="shared" si="48"/>
        <v>0</v>
      </c>
      <c r="M82" s="360">
        <f t="shared" si="49"/>
        <v>0</v>
      </c>
      <c r="N82" s="360">
        <f t="shared" si="50"/>
        <v>0</v>
      </c>
      <c r="O82" s="360">
        <f t="shared" si="51"/>
        <v>0</v>
      </c>
      <c r="P82" s="360">
        <f t="shared" si="52"/>
        <v>0</v>
      </c>
      <c r="Q82" s="274">
        <v>0</v>
      </c>
      <c r="R82" s="274">
        <v>0</v>
      </c>
      <c r="S82" s="274">
        <v>0</v>
      </c>
      <c r="T82" s="274">
        <v>0</v>
      </c>
      <c r="U82" s="274">
        <v>0</v>
      </c>
      <c r="V82" s="274">
        <v>0</v>
      </c>
      <c r="W82" s="274">
        <v>0</v>
      </c>
      <c r="X82" s="274">
        <v>0</v>
      </c>
      <c r="Y82" s="274">
        <v>0</v>
      </c>
      <c r="Z82" s="274">
        <v>0</v>
      </c>
      <c r="AA82" s="274">
        <v>0</v>
      </c>
      <c r="AB82" s="274">
        <v>0</v>
      </c>
      <c r="AC82" s="274">
        <v>0</v>
      </c>
      <c r="AD82" s="274">
        <v>0</v>
      </c>
      <c r="AE82" s="274">
        <v>0</v>
      </c>
      <c r="AF82" s="274">
        <v>0</v>
      </c>
      <c r="AG82" s="274">
        <v>0</v>
      </c>
      <c r="AH82" s="274">
        <v>0</v>
      </c>
      <c r="AI82" s="274">
        <v>0</v>
      </c>
      <c r="AJ82" s="274">
        <v>0</v>
      </c>
      <c r="AK82" s="274">
        <v>0</v>
      </c>
      <c r="AL82" s="274">
        <v>0</v>
      </c>
      <c r="AM82" s="274">
        <v>0</v>
      </c>
      <c r="AN82" s="274">
        <v>0</v>
      </c>
    </row>
    <row r="83" spans="1:40" ht="50.1" customHeight="1" x14ac:dyDescent="0.25">
      <c r="A83" s="214" t="s">
        <v>231</v>
      </c>
      <c r="B83" s="228" t="s">
        <v>1028</v>
      </c>
      <c r="C83" s="547" t="s">
        <v>1029</v>
      </c>
      <c r="D83" s="214" t="s">
        <v>298</v>
      </c>
      <c r="E83" s="274">
        <v>0</v>
      </c>
      <c r="F83" s="274">
        <v>0</v>
      </c>
      <c r="G83" s="274">
        <v>0</v>
      </c>
      <c r="H83" s="274">
        <v>0</v>
      </c>
      <c r="I83" s="274">
        <v>0</v>
      </c>
      <c r="J83" s="274">
        <v>0</v>
      </c>
      <c r="K83" s="360">
        <f t="shared" si="47"/>
        <v>0</v>
      </c>
      <c r="L83" s="360">
        <f t="shared" si="48"/>
        <v>0</v>
      </c>
      <c r="M83" s="360">
        <f t="shared" si="49"/>
        <v>0</v>
      </c>
      <c r="N83" s="360">
        <f t="shared" si="50"/>
        <v>0</v>
      </c>
      <c r="O83" s="360">
        <f t="shared" si="51"/>
        <v>0</v>
      </c>
      <c r="P83" s="360">
        <f t="shared" si="52"/>
        <v>0</v>
      </c>
      <c r="Q83" s="274">
        <v>0</v>
      </c>
      <c r="R83" s="274">
        <v>0</v>
      </c>
      <c r="S83" s="274">
        <v>0</v>
      </c>
      <c r="T83" s="274">
        <v>0</v>
      </c>
      <c r="U83" s="274">
        <v>0</v>
      </c>
      <c r="V83" s="274">
        <v>0</v>
      </c>
      <c r="W83" s="274">
        <v>0</v>
      </c>
      <c r="X83" s="274">
        <v>0</v>
      </c>
      <c r="Y83" s="274">
        <v>0</v>
      </c>
      <c r="Z83" s="274">
        <v>0</v>
      </c>
      <c r="AA83" s="274">
        <v>0</v>
      </c>
      <c r="AB83" s="274">
        <v>0</v>
      </c>
      <c r="AC83" s="274">
        <v>0</v>
      </c>
      <c r="AD83" s="274">
        <v>0</v>
      </c>
      <c r="AE83" s="274">
        <v>0</v>
      </c>
      <c r="AF83" s="274">
        <v>0</v>
      </c>
      <c r="AG83" s="274">
        <v>0</v>
      </c>
      <c r="AH83" s="274">
        <v>0</v>
      </c>
      <c r="AI83" s="274">
        <v>0</v>
      </c>
      <c r="AJ83" s="274">
        <v>0</v>
      </c>
      <c r="AK83" s="274">
        <v>0</v>
      </c>
      <c r="AL83" s="274">
        <v>0</v>
      </c>
      <c r="AM83" s="274">
        <v>0</v>
      </c>
      <c r="AN83" s="274">
        <v>0</v>
      </c>
    </row>
    <row r="84" spans="1:40" ht="50.1" customHeight="1" x14ac:dyDescent="0.25">
      <c r="A84" s="214" t="s">
        <v>231</v>
      </c>
      <c r="B84" s="228" t="s">
        <v>1030</v>
      </c>
      <c r="C84" s="547" t="s">
        <v>1031</v>
      </c>
      <c r="D84" s="214" t="s">
        <v>298</v>
      </c>
      <c r="E84" s="274">
        <v>0</v>
      </c>
      <c r="F84" s="274">
        <v>0</v>
      </c>
      <c r="G84" s="274">
        <v>0</v>
      </c>
      <c r="H84" s="274">
        <v>0</v>
      </c>
      <c r="I84" s="274">
        <v>0</v>
      </c>
      <c r="J84" s="274">
        <v>0</v>
      </c>
      <c r="K84" s="360">
        <f t="shared" si="47"/>
        <v>0</v>
      </c>
      <c r="L84" s="360">
        <f t="shared" si="48"/>
        <v>0</v>
      </c>
      <c r="M84" s="360">
        <f t="shared" si="49"/>
        <v>0</v>
      </c>
      <c r="N84" s="360">
        <f t="shared" si="50"/>
        <v>0</v>
      </c>
      <c r="O84" s="360">
        <f t="shared" si="51"/>
        <v>0</v>
      </c>
      <c r="P84" s="360">
        <f t="shared" si="52"/>
        <v>0</v>
      </c>
      <c r="Q84" s="274">
        <v>0</v>
      </c>
      <c r="R84" s="274">
        <v>0</v>
      </c>
      <c r="S84" s="274">
        <v>0</v>
      </c>
      <c r="T84" s="274">
        <v>0</v>
      </c>
      <c r="U84" s="274">
        <v>0</v>
      </c>
      <c r="V84" s="274">
        <v>0</v>
      </c>
      <c r="W84" s="274">
        <v>0</v>
      </c>
      <c r="X84" s="274">
        <v>0</v>
      </c>
      <c r="Y84" s="274">
        <v>0</v>
      </c>
      <c r="Z84" s="274">
        <v>0</v>
      </c>
      <c r="AA84" s="274">
        <v>0</v>
      </c>
      <c r="AB84" s="274">
        <v>0</v>
      </c>
      <c r="AC84" s="274">
        <v>0</v>
      </c>
      <c r="AD84" s="274">
        <v>0</v>
      </c>
      <c r="AE84" s="274">
        <v>0</v>
      </c>
      <c r="AF84" s="274">
        <v>0</v>
      </c>
      <c r="AG84" s="274">
        <v>0</v>
      </c>
      <c r="AH84" s="274">
        <v>0</v>
      </c>
      <c r="AI84" s="274">
        <v>0</v>
      </c>
      <c r="AJ84" s="274">
        <v>0</v>
      </c>
      <c r="AK84" s="274">
        <v>0</v>
      </c>
      <c r="AL84" s="274">
        <v>0</v>
      </c>
      <c r="AM84" s="274">
        <v>0</v>
      </c>
      <c r="AN84" s="274">
        <v>0</v>
      </c>
    </row>
    <row r="85" spans="1:40" s="98" customFormat="1" ht="50.1" customHeight="1" x14ac:dyDescent="0.25">
      <c r="A85" s="214" t="s">
        <v>231</v>
      </c>
      <c r="B85" s="226" t="s">
        <v>1032</v>
      </c>
      <c r="C85" s="227" t="s">
        <v>1033</v>
      </c>
      <c r="D85" s="214" t="s">
        <v>298</v>
      </c>
      <c r="E85" s="542">
        <v>0</v>
      </c>
      <c r="F85" s="274">
        <v>0</v>
      </c>
      <c r="G85" s="542">
        <v>0</v>
      </c>
      <c r="H85" s="274">
        <v>0</v>
      </c>
      <c r="I85" s="274">
        <v>2</v>
      </c>
      <c r="J85" s="274">
        <v>0</v>
      </c>
      <c r="K85" s="569">
        <f t="shared" si="47"/>
        <v>0</v>
      </c>
      <c r="L85" s="360">
        <f t="shared" si="48"/>
        <v>0</v>
      </c>
      <c r="M85" s="569">
        <f t="shared" si="49"/>
        <v>0</v>
      </c>
      <c r="N85" s="360">
        <f t="shared" si="50"/>
        <v>0</v>
      </c>
      <c r="O85" s="360">
        <f t="shared" si="51"/>
        <v>0</v>
      </c>
      <c r="P85" s="360">
        <f t="shared" si="52"/>
        <v>0</v>
      </c>
      <c r="Q85" s="542">
        <v>0</v>
      </c>
      <c r="R85" s="274">
        <v>0</v>
      </c>
      <c r="S85" s="542">
        <v>0</v>
      </c>
      <c r="T85" s="274">
        <v>0</v>
      </c>
      <c r="U85" s="274">
        <v>0</v>
      </c>
      <c r="V85" s="274">
        <v>0</v>
      </c>
      <c r="W85" s="542">
        <v>0</v>
      </c>
      <c r="X85" s="274">
        <v>0</v>
      </c>
      <c r="Y85" s="542">
        <v>0</v>
      </c>
      <c r="Z85" s="274">
        <v>0</v>
      </c>
      <c r="AA85" s="274">
        <v>0</v>
      </c>
      <c r="AB85" s="274">
        <v>0</v>
      </c>
      <c r="AC85" s="571">
        <v>0</v>
      </c>
      <c r="AD85" s="572">
        <v>0</v>
      </c>
      <c r="AE85" s="571">
        <v>0</v>
      </c>
      <c r="AF85" s="572">
        <v>0</v>
      </c>
      <c r="AG85" s="572">
        <v>0</v>
      </c>
      <c r="AH85" s="572">
        <v>0</v>
      </c>
      <c r="AI85" s="542">
        <v>0</v>
      </c>
      <c r="AJ85" s="274">
        <v>0</v>
      </c>
      <c r="AK85" s="542">
        <v>0</v>
      </c>
      <c r="AL85" s="274">
        <v>0</v>
      </c>
      <c r="AM85" s="274">
        <v>0</v>
      </c>
      <c r="AN85" s="274">
        <v>0</v>
      </c>
    </row>
    <row r="86" spans="1:40" s="97" customFormat="1" ht="43.5" customHeight="1" x14ac:dyDescent="0.25">
      <c r="A86" s="214" t="s">
        <v>231</v>
      </c>
      <c r="B86" s="226" t="s">
        <v>1034</v>
      </c>
      <c r="C86" s="227" t="s">
        <v>1035</v>
      </c>
      <c r="D86" s="214" t="s">
        <v>298</v>
      </c>
      <c r="E86" s="542">
        <v>0</v>
      </c>
      <c r="F86" s="274">
        <v>0</v>
      </c>
      <c r="G86" s="542">
        <v>0</v>
      </c>
      <c r="H86" s="274">
        <v>0</v>
      </c>
      <c r="I86" s="274">
        <v>2</v>
      </c>
      <c r="J86" s="274">
        <v>0</v>
      </c>
      <c r="K86" s="569">
        <f t="shared" si="47"/>
        <v>0</v>
      </c>
      <c r="L86" s="360">
        <f t="shared" si="48"/>
        <v>0</v>
      </c>
      <c r="M86" s="569">
        <f t="shared" si="49"/>
        <v>0</v>
      </c>
      <c r="N86" s="360">
        <f t="shared" si="50"/>
        <v>0</v>
      </c>
      <c r="O86" s="360">
        <f t="shared" si="51"/>
        <v>0</v>
      </c>
      <c r="P86" s="360">
        <f t="shared" si="52"/>
        <v>0</v>
      </c>
      <c r="Q86" s="542">
        <v>0</v>
      </c>
      <c r="R86" s="274">
        <v>0</v>
      </c>
      <c r="S86" s="542">
        <v>0</v>
      </c>
      <c r="T86" s="274">
        <v>0</v>
      </c>
      <c r="U86" s="274">
        <v>0</v>
      </c>
      <c r="V86" s="274">
        <v>0</v>
      </c>
      <c r="W86" s="542">
        <v>0</v>
      </c>
      <c r="X86" s="274">
        <v>0</v>
      </c>
      <c r="Y86" s="542">
        <v>0</v>
      </c>
      <c r="Z86" s="274">
        <v>0</v>
      </c>
      <c r="AA86" s="274">
        <v>0</v>
      </c>
      <c r="AB86" s="274">
        <v>0</v>
      </c>
      <c r="AC86" s="571">
        <v>0</v>
      </c>
      <c r="AD86" s="572">
        <v>0</v>
      </c>
      <c r="AE86" s="571">
        <v>0</v>
      </c>
      <c r="AF86" s="572">
        <v>0</v>
      </c>
      <c r="AG86" s="572">
        <v>0</v>
      </c>
      <c r="AH86" s="572">
        <v>0</v>
      </c>
      <c r="AI86" s="542">
        <v>0</v>
      </c>
      <c r="AJ86" s="274">
        <v>0</v>
      </c>
      <c r="AK86" s="542">
        <v>0</v>
      </c>
      <c r="AL86" s="274">
        <v>0</v>
      </c>
      <c r="AM86" s="274">
        <v>0</v>
      </c>
      <c r="AN86" s="274">
        <v>0</v>
      </c>
    </row>
    <row r="87" spans="1:40" ht="41.25" customHeight="1" x14ac:dyDescent="0.2">
      <c r="A87" s="214" t="s">
        <v>179</v>
      </c>
      <c r="B87" s="249" t="s">
        <v>233</v>
      </c>
      <c r="C87" s="277" t="s">
        <v>183</v>
      </c>
      <c r="D87" s="214" t="s">
        <v>298</v>
      </c>
      <c r="E87" s="189">
        <v>0</v>
      </c>
      <c r="F87" s="189">
        <v>0</v>
      </c>
      <c r="G87" s="189">
        <v>0</v>
      </c>
      <c r="H87" s="189">
        <v>0</v>
      </c>
      <c r="I87" s="189">
        <v>0</v>
      </c>
      <c r="J87" s="189">
        <v>0</v>
      </c>
      <c r="K87" s="361">
        <v>0</v>
      </c>
      <c r="L87" s="361">
        <v>0</v>
      </c>
      <c r="M87" s="361">
        <v>0</v>
      </c>
      <c r="N87" s="361">
        <v>0</v>
      </c>
      <c r="O87" s="361">
        <v>0</v>
      </c>
      <c r="P87" s="361">
        <v>0</v>
      </c>
      <c r="Q87" s="189">
        <v>0</v>
      </c>
      <c r="R87" s="189">
        <v>0</v>
      </c>
      <c r="S87" s="189">
        <v>0</v>
      </c>
      <c r="T87" s="189">
        <v>0</v>
      </c>
      <c r="U87" s="189">
        <v>0</v>
      </c>
      <c r="V87" s="189">
        <v>0</v>
      </c>
      <c r="W87" s="189">
        <v>0</v>
      </c>
      <c r="X87" s="189">
        <v>0</v>
      </c>
      <c r="Y87" s="189">
        <v>0</v>
      </c>
      <c r="Z87" s="189">
        <v>0</v>
      </c>
      <c r="AA87" s="189">
        <v>0</v>
      </c>
      <c r="AB87" s="189">
        <v>0</v>
      </c>
      <c r="AC87" s="189">
        <v>0</v>
      </c>
      <c r="AD87" s="189">
        <v>0</v>
      </c>
      <c r="AE87" s="189">
        <v>0</v>
      </c>
      <c r="AF87" s="189">
        <v>0</v>
      </c>
      <c r="AG87" s="189">
        <v>0</v>
      </c>
      <c r="AH87" s="189">
        <v>0</v>
      </c>
      <c r="AI87" s="189">
        <v>0</v>
      </c>
      <c r="AJ87" s="189">
        <v>0</v>
      </c>
      <c r="AK87" s="189">
        <v>0</v>
      </c>
      <c r="AL87" s="189">
        <v>0</v>
      </c>
      <c r="AM87" s="189">
        <v>0</v>
      </c>
      <c r="AN87" s="189">
        <v>0</v>
      </c>
    </row>
    <row r="88" spans="1:40" s="363" customFormat="1" ht="25.5" x14ac:dyDescent="0.2">
      <c r="A88" s="260" t="s">
        <v>234</v>
      </c>
      <c r="B88" s="256" t="s">
        <v>235</v>
      </c>
      <c r="C88" s="308" t="s">
        <v>183</v>
      </c>
      <c r="D88" s="261" t="s">
        <v>298</v>
      </c>
      <c r="E88" s="294">
        <f t="shared" ref="E88:AN88" si="53">E89+E119</f>
        <v>0</v>
      </c>
      <c r="F88" s="294">
        <f t="shared" si="53"/>
        <v>0</v>
      </c>
      <c r="G88" s="298">
        <f t="shared" si="53"/>
        <v>8.4499999999999993</v>
      </c>
      <c r="H88" s="294">
        <f t="shared" si="53"/>
        <v>0</v>
      </c>
      <c r="I88" s="294">
        <f t="shared" si="53"/>
        <v>0</v>
      </c>
      <c r="J88" s="294">
        <f t="shared" si="53"/>
        <v>0</v>
      </c>
      <c r="K88" s="294">
        <f t="shared" si="53"/>
        <v>0</v>
      </c>
      <c r="L88" s="294">
        <f t="shared" si="53"/>
        <v>0</v>
      </c>
      <c r="M88" s="294">
        <f t="shared" si="53"/>
        <v>0</v>
      </c>
      <c r="N88" s="294">
        <f t="shared" si="53"/>
        <v>0</v>
      </c>
      <c r="O88" s="294">
        <f t="shared" si="53"/>
        <v>0</v>
      </c>
      <c r="P88" s="294">
        <f t="shared" si="53"/>
        <v>0</v>
      </c>
      <c r="Q88" s="294">
        <f t="shared" si="53"/>
        <v>0</v>
      </c>
      <c r="R88" s="294">
        <f t="shared" si="53"/>
        <v>0</v>
      </c>
      <c r="S88" s="294">
        <f t="shared" si="53"/>
        <v>0</v>
      </c>
      <c r="T88" s="294">
        <f t="shared" si="53"/>
        <v>0</v>
      </c>
      <c r="U88" s="294">
        <f t="shared" si="53"/>
        <v>0</v>
      </c>
      <c r="V88" s="294">
        <f t="shared" si="53"/>
        <v>0</v>
      </c>
      <c r="W88" s="294">
        <f t="shared" si="53"/>
        <v>0</v>
      </c>
      <c r="X88" s="294">
        <f t="shared" si="53"/>
        <v>0</v>
      </c>
      <c r="Y88" s="298">
        <f t="shared" si="53"/>
        <v>0</v>
      </c>
      <c r="Z88" s="294">
        <f t="shared" si="53"/>
        <v>0</v>
      </c>
      <c r="AA88" s="294">
        <f t="shared" si="53"/>
        <v>0</v>
      </c>
      <c r="AB88" s="294">
        <f t="shared" si="53"/>
        <v>0</v>
      </c>
      <c r="AC88" s="294">
        <f t="shared" si="53"/>
        <v>0</v>
      </c>
      <c r="AD88" s="294">
        <f t="shared" si="53"/>
        <v>0</v>
      </c>
      <c r="AE88" s="298">
        <f t="shared" si="53"/>
        <v>0</v>
      </c>
      <c r="AF88" s="294">
        <f t="shared" si="53"/>
        <v>0</v>
      </c>
      <c r="AG88" s="294">
        <f t="shared" si="53"/>
        <v>0</v>
      </c>
      <c r="AH88" s="294">
        <f t="shared" si="53"/>
        <v>0</v>
      </c>
      <c r="AI88" s="294">
        <f t="shared" si="53"/>
        <v>0</v>
      </c>
      <c r="AJ88" s="294">
        <f t="shared" si="53"/>
        <v>0</v>
      </c>
      <c r="AK88" s="298">
        <f t="shared" si="53"/>
        <v>0</v>
      </c>
      <c r="AL88" s="294">
        <f t="shared" si="53"/>
        <v>0</v>
      </c>
      <c r="AM88" s="294">
        <f t="shared" si="53"/>
        <v>0</v>
      </c>
      <c r="AN88" s="294">
        <f t="shared" si="53"/>
        <v>0</v>
      </c>
    </row>
    <row r="89" spans="1:40" s="363" customFormat="1" x14ac:dyDescent="0.2">
      <c r="A89" s="261" t="s">
        <v>236</v>
      </c>
      <c r="B89" s="256" t="s">
        <v>237</v>
      </c>
      <c r="C89" s="308" t="s">
        <v>183</v>
      </c>
      <c r="D89" s="261" t="s">
        <v>298</v>
      </c>
      <c r="E89" s="267">
        <f t="shared" ref="E89:AN89" si="54">SUM(E90:E118)</f>
        <v>0</v>
      </c>
      <c r="F89" s="267">
        <f t="shared" si="54"/>
        <v>0</v>
      </c>
      <c r="G89" s="317">
        <f t="shared" si="54"/>
        <v>8.4499999999999993</v>
      </c>
      <c r="H89" s="267">
        <f t="shared" si="54"/>
        <v>0</v>
      </c>
      <c r="I89" s="267">
        <f t="shared" si="54"/>
        <v>0</v>
      </c>
      <c r="J89" s="267">
        <f t="shared" si="54"/>
        <v>0</v>
      </c>
      <c r="K89" s="267">
        <f t="shared" si="54"/>
        <v>0</v>
      </c>
      <c r="L89" s="267">
        <f t="shared" si="54"/>
        <v>0</v>
      </c>
      <c r="M89" s="267">
        <f t="shared" si="54"/>
        <v>0</v>
      </c>
      <c r="N89" s="267">
        <f t="shared" si="54"/>
        <v>0</v>
      </c>
      <c r="O89" s="267">
        <f t="shared" si="54"/>
        <v>0</v>
      </c>
      <c r="P89" s="267">
        <f t="shared" si="54"/>
        <v>0</v>
      </c>
      <c r="Q89" s="267">
        <f t="shared" si="54"/>
        <v>0</v>
      </c>
      <c r="R89" s="267">
        <f t="shared" si="54"/>
        <v>0</v>
      </c>
      <c r="S89" s="267">
        <f t="shared" si="54"/>
        <v>0</v>
      </c>
      <c r="T89" s="267">
        <f t="shared" si="54"/>
        <v>0</v>
      </c>
      <c r="U89" s="267">
        <f t="shared" si="54"/>
        <v>0</v>
      </c>
      <c r="V89" s="267">
        <f t="shared" si="54"/>
        <v>0</v>
      </c>
      <c r="W89" s="267">
        <f t="shared" si="54"/>
        <v>0</v>
      </c>
      <c r="X89" s="267">
        <f t="shared" si="54"/>
        <v>0</v>
      </c>
      <c r="Y89" s="317">
        <f t="shared" si="54"/>
        <v>0</v>
      </c>
      <c r="Z89" s="267">
        <f t="shared" si="54"/>
        <v>0</v>
      </c>
      <c r="AA89" s="267">
        <f t="shared" si="54"/>
        <v>0</v>
      </c>
      <c r="AB89" s="267">
        <f t="shared" si="54"/>
        <v>0</v>
      </c>
      <c r="AC89" s="267">
        <f t="shared" si="54"/>
        <v>0</v>
      </c>
      <c r="AD89" s="267">
        <f t="shared" si="54"/>
        <v>0</v>
      </c>
      <c r="AE89" s="317">
        <f t="shared" si="54"/>
        <v>0</v>
      </c>
      <c r="AF89" s="267">
        <f t="shared" si="54"/>
        <v>0</v>
      </c>
      <c r="AG89" s="267">
        <f t="shared" si="54"/>
        <v>0</v>
      </c>
      <c r="AH89" s="267">
        <f t="shared" si="54"/>
        <v>0</v>
      </c>
      <c r="AI89" s="267">
        <f t="shared" si="54"/>
        <v>0</v>
      </c>
      <c r="AJ89" s="267">
        <f t="shared" si="54"/>
        <v>0</v>
      </c>
      <c r="AK89" s="317">
        <f t="shared" si="54"/>
        <v>0</v>
      </c>
      <c r="AL89" s="267">
        <f t="shared" si="54"/>
        <v>0</v>
      </c>
      <c r="AM89" s="267">
        <f t="shared" si="54"/>
        <v>0</v>
      </c>
      <c r="AN89" s="267">
        <f t="shared" si="54"/>
        <v>0</v>
      </c>
    </row>
    <row r="90" spans="1:40" ht="34.5" customHeight="1" x14ac:dyDescent="0.25">
      <c r="A90" s="258" t="s">
        <v>236</v>
      </c>
      <c r="B90" s="226" t="s">
        <v>1036</v>
      </c>
      <c r="C90" s="227" t="s">
        <v>1037</v>
      </c>
      <c r="D90" s="214" t="s">
        <v>298</v>
      </c>
      <c r="E90" s="542">
        <v>0</v>
      </c>
      <c r="F90" s="214">
        <v>0</v>
      </c>
      <c r="G90" s="542">
        <v>2</v>
      </c>
      <c r="H90" s="214">
        <v>0</v>
      </c>
      <c r="I90" s="214">
        <v>0</v>
      </c>
      <c r="J90" s="214">
        <v>0</v>
      </c>
      <c r="K90" s="569">
        <f t="shared" ref="K90" si="55">Q90+W90+AC90+AI90</f>
        <v>0</v>
      </c>
      <c r="L90" s="360">
        <f t="shared" ref="L90" si="56">R90+X90+AD90+AJ90</f>
        <v>0</v>
      </c>
      <c r="M90" s="569">
        <f t="shared" ref="M90" si="57">S90+Y90+AE90+AK90</f>
        <v>0</v>
      </c>
      <c r="N90" s="360">
        <f t="shared" ref="N90" si="58">T90+Z90+AF90+AL90</f>
        <v>0</v>
      </c>
      <c r="O90" s="360">
        <f t="shared" ref="O90" si="59">U90+AA90+AG90+AM90</f>
        <v>0</v>
      </c>
      <c r="P90" s="360">
        <f t="shared" ref="P90" si="60">V90+AB90+AH90+AN90</f>
        <v>0</v>
      </c>
      <c r="Q90" s="542">
        <v>0</v>
      </c>
      <c r="R90" s="214">
        <v>0</v>
      </c>
      <c r="S90" s="542">
        <v>0</v>
      </c>
      <c r="T90" s="214">
        <v>0</v>
      </c>
      <c r="U90" s="214">
        <v>0</v>
      </c>
      <c r="V90" s="214">
        <v>0</v>
      </c>
      <c r="W90" s="542">
        <v>0</v>
      </c>
      <c r="X90" s="214">
        <v>0</v>
      </c>
      <c r="Y90" s="542">
        <v>0</v>
      </c>
      <c r="Z90" s="214">
        <v>0</v>
      </c>
      <c r="AA90" s="214">
        <v>0</v>
      </c>
      <c r="AB90" s="214">
        <v>0</v>
      </c>
      <c r="AC90" s="571">
        <v>0</v>
      </c>
      <c r="AD90" s="573">
        <v>0</v>
      </c>
      <c r="AE90" s="571">
        <v>0</v>
      </c>
      <c r="AF90" s="573">
        <v>0</v>
      </c>
      <c r="AG90" s="573">
        <v>0</v>
      </c>
      <c r="AH90" s="573">
        <v>0</v>
      </c>
      <c r="AI90" s="542">
        <v>0</v>
      </c>
      <c r="AJ90" s="214">
        <v>0</v>
      </c>
      <c r="AK90" s="542">
        <v>0</v>
      </c>
      <c r="AL90" s="214">
        <v>0</v>
      </c>
      <c r="AM90" s="214">
        <v>0</v>
      </c>
      <c r="AN90" s="214">
        <v>0</v>
      </c>
    </row>
    <row r="91" spans="1:40" ht="34.5" customHeight="1" x14ac:dyDescent="0.25">
      <c r="A91" s="214" t="s">
        <v>236</v>
      </c>
      <c r="B91" s="226" t="s">
        <v>1038</v>
      </c>
      <c r="C91" s="227" t="s">
        <v>1039</v>
      </c>
      <c r="D91" s="214" t="s">
        <v>298</v>
      </c>
      <c r="E91" s="542">
        <v>0</v>
      </c>
      <c r="F91" s="214">
        <v>0</v>
      </c>
      <c r="G91" s="542">
        <v>1.7</v>
      </c>
      <c r="H91" s="214">
        <v>0</v>
      </c>
      <c r="I91" s="214">
        <v>0</v>
      </c>
      <c r="J91" s="214">
        <v>0</v>
      </c>
      <c r="K91" s="569">
        <f t="shared" ref="K91:K118" si="61">Q91+W91+AC91+AI91</f>
        <v>0</v>
      </c>
      <c r="L91" s="360">
        <f t="shared" ref="L91:L118" si="62">R91+X91+AD91+AJ91</f>
        <v>0</v>
      </c>
      <c r="M91" s="569">
        <f t="shared" ref="M91:M118" si="63">S91+Y91+AE91+AK91</f>
        <v>0</v>
      </c>
      <c r="N91" s="360">
        <f t="shared" ref="N91:N118" si="64">T91+Z91+AF91+AL91</f>
        <v>0</v>
      </c>
      <c r="O91" s="360">
        <f t="shared" ref="O91:O118" si="65">U91+AA91+AG91+AM91</f>
        <v>0</v>
      </c>
      <c r="P91" s="360">
        <f t="shared" ref="P91:P118" si="66">V91+AB91+AH91+AN91</f>
        <v>0</v>
      </c>
      <c r="Q91" s="542">
        <v>0</v>
      </c>
      <c r="R91" s="214">
        <v>0</v>
      </c>
      <c r="S91" s="542">
        <v>0</v>
      </c>
      <c r="T91" s="214">
        <v>0</v>
      </c>
      <c r="U91" s="214">
        <v>0</v>
      </c>
      <c r="V91" s="214">
        <v>0</v>
      </c>
      <c r="W91" s="542">
        <v>0</v>
      </c>
      <c r="X91" s="214">
        <v>0</v>
      </c>
      <c r="Y91" s="542">
        <v>0</v>
      </c>
      <c r="Z91" s="214">
        <v>0</v>
      </c>
      <c r="AA91" s="214">
        <v>0</v>
      </c>
      <c r="AB91" s="214">
        <v>0</v>
      </c>
      <c r="AC91" s="571">
        <v>0</v>
      </c>
      <c r="AD91" s="573">
        <v>0</v>
      </c>
      <c r="AE91" s="571">
        <v>0</v>
      </c>
      <c r="AF91" s="573">
        <v>0</v>
      </c>
      <c r="AG91" s="573">
        <v>0</v>
      </c>
      <c r="AH91" s="573">
        <v>0</v>
      </c>
      <c r="AI91" s="542">
        <v>0</v>
      </c>
      <c r="AJ91" s="214">
        <v>0</v>
      </c>
      <c r="AK91" s="542">
        <v>0</v>
      </c>
      <c r="AL91" s="214">
        <v>0</v>
      </c>
      <c r="AM91" s="214">
        <v>0</v>
      </c>
      <c r="AN91" s="214">
        <v>0</v>
      </c>
    </row>
    <row r="92" spans="1:40" ht="34.5" customHeight="1" x14ac:dyDescent="0.25">
      <c r="A92" s="258" t="s">
        <v>236</v>
      </c>
      <c r="B92" s="226" t="s">
        <v>1040</v>
      </c>
      <c r="C92" s="227" t="s">
        <v>1041</v>
      </c>
      <c r="D92" s="214" t="s">
        <v>298</v>
      </c>
      <c r="E92" s="542">
        <v>0</v>
      </c>
      <c r="F92" s="214">
        <v>0</v>
      </c>
      <c r="G92" s="542">
        <v>1.2</v>
      </c>
      <c r="H92" s="214">
        <v>0</v>
      </c>
      <c r="I92" s="214">
        <v>0</v>
      </c>
      <c r="J92" s="214">
        <v>0</v>
      </c>
      <c r="K92" s="569">
        <f t="shared" si="61"/>
        <v>0</v>
      </c>
      <c r="L92" s="360">
        <f t="shared" si="62"/>
        <v>0</v>
      </c>
      <c r="M92" s="569">
        <f t="shared" si="63"/>
        <v>0</v>
      </c>
      <c r="N92" s="360">
        <f t="shared" si="64"/>
        <v>0</v>
      </c>
      <c r="O92" s="360">
        <f t="shared" si="65"/>
        <v>0</v>
      </c>
      <c r="P92" s="360">
        <f t="shared" si="66"/>
        <v>0</v>
      </c>
      <c r="Q92" s="542">
        <v>0</v>
      </c>
      <c r="R92" s="214">
        <v>0</v>
      </c>
      <c r="S92" s="542">
        <v>0</v>
      </c>
      <c r="T92" s="214">
        <v>0</v>
      </c>
      <c r="U92" s="214">
        <v>0</v>
      </c>
      <c r="V92" s="214">
        <v>0</v>
      </c>
      <c r="W92" s="542">
        <v>0</v>
      </c>
      <c r="X92" s="214">
        <v>0</v>
      </c>
      <c r="Y92" s="542">
        <v>0</v>
      </c>
      <c r="Z92" s="214">
        <v>0</v>
      </c>
      <c r="AA92" s="214">
        <v>0</v>
      </c>
      <c r="AB92" s="214">
        <v>0</v>
      </c>
      <c r="AC92" s="571">
        <v>0</v>
      </c>
      <c r="AD92" s="573">
        <v>0</v>
      </c>
      <c r="AE92" s="571">
        <v>0</v>
      </c>
      <c r="AF92" s="573">
        <v>0</v>
      </c>
      <c r="AG92" s="573">
        <v>0</v>
      </c>
      <c r="AH92" s="573">
        <v>0</v>
      </c>
      <c r="AI92" s="542">
        <v>0</v>
      </c>
      <c r="AJ92" s="214">
        <v>0</v>
      </c>
      <c r="AK92" s="542">
        <v>0</v>
      </c>
      <c r="AL92" s="214">
        <v>0</v>
      </c>
      <c r="AM92" s="214">
        <v>0</v>
      </c>
      <c r="AN92" s="214">
        <v>0</v>
      </c>
    </row>
    <row r="93" spans="1:40" ht="34.5" customHeight="1" x14ac:dyDescent="0.25">
      <c r="A93" s="258" t="s">
        <v>236</v>
      </c>
      <c r="B93" s="228" t="s">
        <v>1042</v>
      </c>
      <c r="C93" s="547" t="s">
        <v>1043</v>
      </c>
      <c r="D93" s="214" t="s">
        <v>298</v>
      </c>
      <c r="E93" s="274">
        <v>0</v>
      </c>
      <c r="F93" s="274">
        <v>0</v>
      </c>
      <c r="G93" s="274">
        <v>0</v>
      </c>
      <c r="H93" s="274">
        <v>0</v>
      </c>
      <c r="I93" s="274">
        <v>0</v>
      </c>
      <c r="J93" s="274">
        <v>0</v>
      </c>
      <c r="K93" s="360">
        <f t="shared" si="61"/>
        <v>0</v>
      </c>
      <c r="L93" s="360">
        <f t="shared" si="62"/>
        <v>0</v>
      </c>
      <c r="M93" s="360">
        <f t="shared" si="63"/>
        <v>0</v>
      </c>
      <c r="N93" s="360">
        <f t="shared" si="64"/>
        <v>0</v>
      </c>
      <c r="O93" s="360">
        <f t="shared" si="65"/>
        <v>0</v>
      </c>
      <c r="P93" s="360">
        <f t="shared" si="66"/>
        <v>0</v>
      </c>
      <c r="Q93" s="274">
        <v>0</v>
      </c>
      <c r="R93" s="274">
        <v>0</v>
      </c>
      <c r="S93" s="274">
        <v>0</v>
      </c>
      <c r="T93" s="274">
        <v>0</v>
      </c>
      <c r="U93" s="274">
        <v>0</v>
      </c>
      <c r="V93" s="274">
        <v>0</v>
      </c>
      <c r="W93" s="274">
        <v>0</v>
      </c>
      <c r="X93" s="274">
        <v>0</v>
      </c>
      <c r="Y93" s="274">
        <v>0</v>
      </c>
      <c r="Z93" s="274">
        <v>0</v>
      </c>
      <c r="AA93" s="274">
        <v>0</v>
      </c>
      <c r="AB93" s="274">
        <v>0</v>
      </c>
      <c r="AC93" s="214">
        <v>0</v>
      </c>
      <c r="AD93" s="214">
        <v>0</v>
      </c>
      <c r="AE93" s="214">
        <v>0</v>
      </c>
      <c r="AF93" s="214">
        <v>0</v>
      </c>
      <c r="AG93" s="214">
        <v>0</v>
      </c>
      <c r="AH93" s="214">
        <v>0</v>
      </c>
      <c r="AI93" s="214">
        <v>0</v>
      </c>
      <c r="AJ93" s="214">
        <v>0</v>
      </c>
      <c r="AK93" s="214">
        <v>0</v>
      </c>
      <c r="AL93" s="214">
        <v>0</v>
      </c>
      <c r="AM93" s="214">
        <v>0</v>
      </c>
      <c r="AN93" s="214">
        <v>0</v>
      </c>
    </row>
    <row r="94" spans="1:40" ht="34.5" customHeight="1" x14ac:dyDescent="0.25">
      <c r="A94" s="214" t="s">
        <v>236</v>
      </c>
      <c r="B94" s="228" t="s">
        <v>1044</v>
      </c>
      <c r="C94" s="547" t="s">
        <v>1045</v>
      </c>
      <c r="D94" s="214" t="s">
        <v>298</v>
      </c>
      <c r="E94" s="214">
        <v>0</v>
      </c>
      <c r="F94" s="214">
        <v>0</v>
      </c>
      <c r="G94" s="214">
        <v>0</v>
      </c>
      <c r="H94" s="214">
        <v>0</v>
      </c>
      <c r="I94" s="214">
        <v>0</v>
      </c>
      <c r="J94" s="214">
        <v>0</v>
      </c>
      <c r="K94" s="360">
        <f t="shared" si="61"/>
        <v>0</v>
      </c>
      <c r="L94" s="360">
        <f t="shared" si="62"/>
        <v>0</v>
      </c>
      <c r="M94" s="360">
        <f t="shared" si="63"/>
        <v>0</v>
      </c>
      <c r="N94" s="360">
        <f t="shared" si="64"/>
        <v>0</v>
      </c>
      <c r="O94" s="360">
        <f t="shared" si="65"/>
        <v>0</v>
      </c>
      <c r="P94" s="360">
        <f t="shared" si="66"/>
        <v>0</v>
      </c>
      <c r="Q94" s="214">
        <v>0</v>
      </c>
      <c r="R94" s="214">
        <v>0</v>
      </c>
      <c r="S94" s="214">
        <v>0</v>
      </c>
      <c r="T94" s="214">
        <v>0</v>
      </c>
      <c r="U94" s="214">
        <v>0</v>
      </c>
      <c r="V94" s="214">
        <v>0</v>
      </c>
      <c r="W94" s="306">
        <v>0</v>
      </c>
      <c r="X94" s="306">
        <v>0</v>
      </c>
      <c r="Y94" s="306">
        <v>0</v>
      </c>
      <c r="Z94" s="214">
        <v>0</v>
      </c>
      <c r="AA94" s="214">
        <v>0</v>
      </c>
      <c r="AB94" s="214">
        <v>0</v>
      </c>
      <c r="AC94" s="214">
        <v>0</v>
      </c>
      <c r="AD94" s="214">
        <v>0</v>
      </c>
      <c r="AE94" s="214">
        <v>0</v>
      </c>
      <c r="AF94" s="214">
        <v>0</v>
      </c>
      <c r="AG94" s="214">
        <v>0</v>
      </c>
      <c r="AH94" s="214">
        <v>0</v>
      </c>
      <c r="AI94" s="214">
        <v>0</v>
      </c>
      <c r="AJ94" s="214">
        <v>0</v>
      </c>
      <c r="AK94" s="214">
        <v>0</v>
      </c>
      <c r="AL94" s="214">
        <v>0</v>
      </c>
      <c r="AM94" s="214">
        <v>0</v>
      </c>
      <c r="AN94" s="214">
        <v>0</v>
      </c>
    </row>
    <row r="95" spans="1:40" ht="34.5" customHeight="1" x14ac:dyDescent="0.25">
      <c r="A95" s="258" t="s">
        <v>236</v>
      </c>
      <c r="B95" s="228" t="s">
        <v>1046</v>
      </c>
      <c r="C95" s="547" t="s">
        <v>1047</v>
      </c>
      <c r="D95" s="214" t="s">
        <v>298</v>
      </c>
      <c r="E95" s="214">
        <v>0</v>
      </c>
      <c r="F95" s="214">
        <v>0</v>
      </c>
      <c r="G95" s="214">
        <v>0</v>
      </c>
      <c r="H95" s="214">
        <v>0</v>
      </c>
      <c r="I95" s="214">
        <v>0</v>
      </c>
      <c r="J95" s="214">
        <v>0</v>
      </c>
      <c r="K95" s="360">
        <f t="shared" si="61"/>
        <v>0</v>
      </c>
      <c r="L95" s="360">
        <f t="shared" si="62"/>
        <v>0</v>
      </c>
      <c r="M95" s="360">
        <f t="shared" si="63"/>
        <v>0</v>
      </c>
      <c r="N95" s="360">
        <f t="shared" si="64"/>
        <v>0</v>
      </c>
      <c r="O95" s="360">
        <f t="shared" si="65"/>
        <v>0</v>
      </c>
      <c r="P95" s="360">
        <f t="shared" si="66"/>
        <v>0</v>
      </c>
      <c r="Q95" s="214">
        <v>0</v>
      </c>
      <c r="R95" s="214">
        <v>0</v>
      </c>
      <c r="S95" s="214">
        <v>0</v>
      </c>
      <c r="T95" s="214">
        <v>0</v>
      </c>
      <c r="U95" s="214">
        <v>0</v>
      </c>
      <c r="V95" s="214">
        <v>0</v>
      </c>
      <c r="W95" s="306">
        <v>0</v>
      </c>
      <c r="X95" s="306">
        <v>0</v>
      </c>
      <c r="Y95" s="306">
        <v>0</v>
      </c>
      <c r="Z95" s="214">
        <v>0</v>
      </c>
      <c r="AA95" s="214">
        <v>0</v>
      </c>
      <c r="AB95" s="214">
        <v>0</v>
      </c>
      <c r="AC95" s="214">
        <v>0</v>
      </c>
      <c r="AD95" s="214">
        <v>0</v>
      </c>
      <c r="AE95" s="214">
        <v>0</v>
      </c>
      <c r="AF95" s="214">
        <v>0</v>
      </c>
      <c r="AG95" s="214">
        <v>0</v>
      </c>
      <c r="AH95" s="214">
        <v>0</v>
      </c>
      <c r="AI95" s="214">
        <v>0</v>
      </c>
      <c r="AJ95" s="214">
        <v>0</v>
      </c>
      <c r="AK95" s="214">
        <v>0</v>
      </c>
      <c r="AL95" s="214">
        <v>0</v>
      </c>
      <c r="AM95" s="214">
        <v>0</v>
      </c>
      <c r="AN95" s="214">
        <v>0</v>
      </c>
    </row>
    <row r="96" spans="1:40" ht="34.5" customHeight="1" x14ac:dyDescent="0.25">
      <c r="A96" s="258" t="s">
        <v>236</v>
      </c>
      <c r="B96" s="226" t="s">
        <v>1048</v>
      </c>
      <c r="C96" s="227" t="s">
        <v>1049</v>
      </c>
      <c r="D96" s="214" t="s">
        <v>298</v>
      </c>
      <c r="E96" s="542">
        <v>0</v>
      </c>
      <c r="F96" s="214">
        <v>0</v>
      </c>
      <c r="G96" s="542">
        <v>1.35</v>
      </c>
      <c r="H96" s="214">
        <v>0</v>
      </c>
      <c r="I96" s="214">
        <v>0</v>
      </c>
      <c r="J96" s="214">
        <v>0</v>
      </c>
      <c r="K96" s="569">
        <f t="shared" si="61"/>
        <v>0</v>
      </c>
      <c r="L96" s="360">
        <f t="shared" si="62"/>
        <v>0</v>
      </c>
      <c r="M96" s="569">
        <f t="shared" si="63"/>
        <v>0</v>
      </c>
      <c r="N96" s="360">
        <f t="shared" si="64"/>
        <v>0</v>
      </c>
      <c r="O96" s="360">
        <f t="shared" si="65"/>
        <v>0</v>
      </c>
      <c r="P96" s="360">
        <f t="shared" si="66"/>
        <v>0</v>
      </c>
      <c r="Q96" s="542">
        <v>0</v>
      </c>
      <c r="R96" s="214">
        <v>0</v>
      </c>
      <c r="S96" s="542">
        <v>0</v>
      </c>
      <c r="T96" s="214">
        <v>0</v>
      </c>
      <c r="U96" s="214">
        <v>0</v>
      </c>
      <c r="V96" s="214">
        <v>0</v>
      </c>
      <c r="W96" s="570">
        <v>0</v>
      </c>
      <c r="X96" s="306">
        <v>0</v>
      </c>
      <c r="Y96" s="570">
        <v>0</v>
      </c>
      <c r="Z96" s="214">
        <v>0</v>
      </c>
      <c r="AA96" s="214">
        <v>0</v>
      </c>
      <c r="AB96" s="214">
        <v>0</v>
      </c>
      <c r="AC96" s="571">
        <v>0</v>
      </c>
      <c r="AD96" s="573">
        <v>0</v>
      </c>
      <c r="AE96" s="571">
        <v>0</v>
      </c>
      <c r="AF96" s="573">
        <v>0</v>
      </c>
      <c r="AG96" s="573">
        <v>0</v>
      </c>
      <c r="AH96" s="573">
        <v>0</v>
      </c>
      <c r="AI96" s="542">
        <v>0</v>
      </c>
      <c r="AJ96" s="214">
        <v>0</v>
      </c>
      <c r="AK96" s="542">
        <v>0</v>
      </c>
      <c r="AL96" s="214">
        <v>0</v>
      </c>
      <c r="AM96" s="214">
        <v>0</v>
      </c>
      <c r="AN96" s="214">
        <v>0</v>
      </c>
    </row>
    <row r="97" spans="1:40" ht="32.25" customHeight="1" x14ac:dyDescent="0.25">
      <c r="A97" s="214" t="s">
        <v>236</v>
      </c>
      <c r="B97" s="228" t="s">
        <v>1050</v>
      </c>
      <c r="C97" s="547" t="s">
        <v>1051</v>
      </c>
      <c r="D97" s="214" t="s">
        <v>298</v>
      </c>
      <c r="E97" s="214">
        <v>0</v>
      </c>
      <c r="F97" s="214">
        <v>0</v>
      </c>
      <c r="G97" s="214">
        <v>0</v>
      </c>
      <c r="H97" s="214">
        <v>0</v>
      </c>
      <c r="I97" s="214">
        <v>0</v>
      </c>
      <c r="J97" s="214">
        <v>0</v>
      </c>
      <c r="K97" s="360">
        <f t="shared" si="61"/>
        <v>0</v>
      </c>
      <c r="L97" s="360">
        <f t="shared" si="62"/>
        <v>0</v>
      </c>
      <c r="M97" s="360">
        <f t="shared" si="63"/>
        <v>0</v>
      </c>
      <c r="N97" s="360">
        <f t="shared" si="64"/>
        <v>0</v>
      </c>
      <c r="O97" s="360">
        <f t="shared" si="65"/>
        <v>0</v>
      </c>
      <c r="P97" s="360">
        <f t="shared" si="66"/>
        <v>0</v>
      </c>
      <c r="Q97" s="214">
        <v>0</v>
      </c>
      <c r="R97" s="214">
        <v>0</v>
      </c>
      <c r="S97" s="214">
        <v>0</v>
      </c>
      <c r="T97" s="214">
        <v>0</v>
      </c>
      <c r="U97" s="214">
        <v>0</v>
      </c>
      <c r="V97" s="214">
        <v>0</v>
      </c>
      <c r="W97" s="214">
        <v>0</v>
      </c>
      <c r="X97" s="214">
        <v>0</v>
      </c>
      <c r="Y97" s="214">
        <v>0</v>
      </c>
      <c r="Z97" s="214">
        <v>0</v>
      </c>
      <c r="AA97" s="214">
        <v>0</v>
      </c>
      <c r="AB97" s="214">
        <v>0</v>
      </c>
      <c r="AC97" s="306">
        <v>0</v>
      </c>
      <c r="AD97" s="306">
        <v>0</v>
      </c>
      <c r="AE97" s="306">
        <v>0</v>
      </c>
      <c r="AF97" s="214">
        <v>0</v>
      </c>
      <c r="AG97" s="214">
        <v>0</v>
      </c>
      <c r="AH97" s="214">
        <v>0</v>
      </c>
      <c r="AI97" s="214">
        <v>0</v>
      </c>
      <c r="AJ97" s="214">
        <v>0</v>
      </c>
      <c r="AK97" s="214">
        <v>0</v>
      </c>
      <c r="AL97" s="214">
        <v>0</v>
      </c>
      <c r="AM97" s="214">
        <v>0</v>
      </c>
      <c r="AN97" s="214">
        <v>0</v>
      </c>
    </row>
    <row r="98" spans="1:40" ht="32.25" customHeight="1" x14ac:dyDescent="0.25">
      <c r="A98" s="258" t="s">
        <v>236</v>
      </c>
      <c r="B98" s="228" t="s">
        <v>1052</v>
      </c>
      <c r="C98" s="547" t="s">
        <v>1053</v>
      </c>
      <c r="D98" s="214" t="s">
        <v>298</v>
      </c>
      <c r="E98" s="214">
        <v>0</v>
      </c>
      <c r="F98" s="214">
        <v>0</v>
      </c>
      <c r="G98" s="214">
        <v>0</v>
      </c>
      <c r="H98" s="214">
        <v>0</v>
      </c>
      <c r="I98" s="214">
        <v>0</v>
      </c>
      <c r="J98" s="214">
        <v>0</v>
      </c>
      <c r="K98" s="360">
        <f t="shared" si="61"/>
        <v>0</v>
      </c>
      <c r="L98" s="360">
        <f t="shared" si="62"/>
        <v>0</v>
      </c>
      <c r="M98" s="360">
        <f t="shared" si="63"/>
        <v>0</v>
      </c>
      <c r="N98" s="360">
        <f t="shared" si="64"/>
        <v>0</v>
      </c>
      <c r="O98" s="360">
        <f t="shared" si="65"/>
        <v>0</v>
      </c>
      <c r="P98" s="360">
        <f t="shared" si="66"/>
        <v>0</v>
      </c>
      <c r="Q98" s="214">
        <v>0</v>
      </c>
      <c r="R98" s="214">
        <v>0</v>
      </c>
      <c r="S98" s="214">
        <v>0</v>
      </c>
      <c r="T98" s="214">
        <v>0</v>
      </c>
      <c r="U98" s="214">
        <v>0</v>
      </c>
      <c r="V98" s="214">
        <v>0</v>
      </c>
      <c r="W98" s="214">
        <v>0</v>
      </c>
      <c r="X98" s="214">
        <v>0</v>
      </c>
      <c r="Y98" s="214">
        <v>0</v>
      </c>
      <c r="Z98" s="214">
        <v>0</v>
      </c>
      <c r="AA98" s="214">
        <v>0</v>
      </c>
      <c r="AB98" s="214">
        <v>0</v>
      </c>
      <c r="AC98" s="306">
        <v>0</v>
      </c>
      <c r="AD98" s="306">
        <v>0</v>
      </c>
      <c r="AE98" s="306">
        <v>0</v>
      </c>
      <c r="AF98" s="214">
        <v>0</v>
      </c>
      <c r="AG98" s="214">
        <v>0</v>
      </c>
      <c r="AH98" s="214">
        <v>0</v>
      </c>
      <c r="AI98" s="214">
        <v>0</v>
      </c>
      <c r="AJ98" s="214">
        <v>0</v>
      </c>
      <c r="AK98" s="214">
        <v>0</v>
      </c>
      <c r="AL98" s="214">
        <v>0</v>
      </c>
      <c r="AM98" s="214">
        <v>0</v>
      </c>
      <c r="AN98" s="214">
        <v>0</v>
      </c>
    </row>
    <row r="99" spans="1:40" ht="32.25" customHeight="1" x14ac:dyDescent="0.25">
      <c r="A99" s="258" t="s">
        <v>236</v>
      </c>
      <c r="B99" s="228" t="s">
        <v>1054</v>
      </c>
      <c r="C99" s="547" t="s">
        <v>1055</v>
      </c>
      <c r="D99" s="214" t="s">
        <v>298</v>
      </c>
      <c r="E99" s="214">
        <v>0</v>
      </c>
      <c r="F99" s="214">
        <v>0</v>
      </c>
      <c r="G99" s="214">
        <v>0</v>
      </c>
      <c r="H99" s="214">
        <v>0</v>
      </c>
      <c r="I99" s="214">
        <v>0</v>
      </c>
      <c r="J99" s="214">
        <v>0</v>
      </c>
      <c r="K99" s="360">
        <f t="shared" si="61"/>
        <v>0</v>
      </c>
      <c r="L99" s="360">
        <f t="shared" si="62"/>
        <v>0</v>
      </c>
      <c r="M99" s="360">
        <f t="shared" si="63"/>
        <v>0</v>
      </c>
      <c r="N99" s="360">
        <f t="shared" si="64"/>
        <v>0</v>
      </c>
      <c r="O99" s="360">
        <f t="shared" si="65"/>
        <v>0</v>
      </c>
      <c r="P99" s="360">
        <f t="shared" si="66"/>
        <v>0</v>
      </c>
      <c r="Q99" s="214">
        <v>0</v>
      </c>
      <c r="R99" s="214">
        <v>0</v>
      </c>
      <c r="S99" s="214">
        <v>0</v>
      </c>
      <c r="T99" s="214">
        <v>0</v>
      </c>
      <c r="U99" s="214">
        <v>0</v>
      </c>
      <c r="V99" s="214">
        <v>0</v>
      </c>
      <c r="W99" s="214">
        <v>0</v>
      </c>
      <c r="X99" s="214">
        <v>0</v>
      </c>
      <c r="Y99" s="214">
        <v>0</v>
      </c>
      <c r="Z99" s="214">
        <v>0</v>
      </c>
      <c r="AA99" s="214">
        <v>0</v>
      </c>
      <c r="AB99" s="214">
        <v>0</v>
      </c>
      <c r="AC99" s="306">
        <v>0</v>
      </c>
      <c r="AD99" s="306">
        <v>0</v>
      </c>
      <c r="AE99" s="306">
        <v>0</v>
      </c>
      <c r="AF99" s="214">
        <v>0</v>
      </c>
      <c r="AG99" s="214">
        <v>0</v>
      </c>
      <c r="AH99" s="214">
        <v>0</v>
      </c>
      <c r="AI99" s="214">
        <v>0</v>
      </c>
      <c r="AJ99" s="214">
        <v>0</v>
      </c>
      <c r="AK99" s="214">
        <v>0</v>
      </c>
      <c r="AL99" s="214">
        <v>0</v>
      </c>
      <c r="AM99" s="214">
        <v>0</v>
      </c>
      <c r="AN99" s="214">
        <v>0</v>
      </c>
    </row>
    <row r="100" spans="1:40" ht="32.25" customHeight="1" x14ac:dyDescent="0.25">
      <c r="A100" s="258" t="s">
        <v>236</v>
      </c>
      <c r="B100" s="228" t="s">
        <v>1056</v>
      </c>
      <c r="C100" s="547" t="s">
        <v>1057</v>
      </c>
      <c r="D100" s="214" t="s">
        <v>298</v>
      </c>
      <c r="E100" s="214">
        <v>0</v>
      </c>
      <c r="F100" s="214">
        <v>0</v>
      </c>
      <c r="G100" s="214">
        <v>0</v>
      </c>
      <c r="H100" s="214">
        <v>0</v>
      </c>
      <c r="I100" s="214">
        <v>0</v>
      </c>
      <c r="J100" s="214">
        <v>0</v>
      </c>
      <c r="K100" s="360">
        <f t="shared" si="61"/>
        <v>0</v>
      </c>
      <c r="L100" s="360">
        <f t="shared" si="62"/>
        <v>0</v>
      </c>
      <c r="M100" s="360">
        <f t="shared" si="63"/>
        <v>0</v>
      </c>
      <c r="N100" s="360">
        <f t="shared" si="64"/>
        <v>0</v>
      </c>
      <c r="O100" s="360">
        <f t="shared" si="65"/>
        <v>0</v>
      </c>
      <c r="P100" s="360">
        <f t="shared" si="66"/>
        <v>0</v>
      </c>
      <c r="Q100" s="214">
        <v>0</v>
      </c>
      <c r="R100" s="214">
        <v>0</v>
      </c>
      <c r="S100" s="214">
        <v>0</v>
      </c>
      <c r="T100" s="214">
        <v>0</v>
      </c>
      <c r="U100" s="214">
        <v>0</v>
      </c>
      <c r="V100" s="214">
        <v>0</v>
      </c>
      <c r="W100" s="214">
        <v>0</v>
      </c>
      <c r="X100" s="214">
        <v>0</v>
      </c>
      <c r="Y100" s="214">
        <v>0</v>
      </c>
      <c r="Z100" s="214">
        <v>0</v>
      </c>
      <c r="AA100" s="214">
        <v>0</v>
      </c>
      <c r="AB100" s="214">
        <v>0</v>
      </c>
      <c r="AC100" s="306">
        <v>0</v>
      </c>
      <c r="AD100" s="306">
        <v>0</v>
      </c>
      <c r="AE100" s="306">
        <v>0</v>
      </c>
      <c r="AF100" s="214">
        <v>0</v>
      </c>
      <c r="AG100" s="214">
        <v>0</v>
      </c>
      <c r="AH100" s="214">
        <v>0</v>
      </c>
      <c r="AI100" s="214">
        <v>0</v>
      </c>
      <c r="AJ100" s="214">
        <v>0</v>
      </c>
      <c r="AK100" s="214">
        <v>0</v>
      </c>
      <c r="AL100" s="214">
        <v>0</v>
      </c>
      <c r="AM100" s="214">
        <v>0</v>
      </c>
      <c r="AN100" s="214">
        <v>0</v>
      </c>
    </row>
    <row r="101" spans="1:40" ht="45" x14ac:dyDescent="0.25">
      <c r="A101" s="258" t="s">
        <v>236</v>
      </c>
      <c r="B101" s="228" t="s">
        <v>1058</v>
      </c>
      <c r="C101" s="547" t="s">
        <v>1059</v>
      </c>
      <c r="D101" s="214" t="s">
        <v>298</v>
      </c>
      <c r="E101" s="214">
        <v>0</v>
      </c>
      <c r="F101" s="214">
        <v>0</v>
      </c>
      <c r="G101" s="214">
        <v>0</v>
      </c>
      <c r="H101" s="214">
        <v>0</v>
      </c>
      <c r="I101" s="214">
        <v>0</v>
      </c>
      <c r="J101" s="214">
        <v>0</v>
      </c>
      <c r="K101" s="360">
        <f t="shared" si="61"/>
        <v>0</v>
      </c>
      <c r="L101" s="360">
        <f t="shared" si="62"/>
        <v>0</v>
      </c>
      <c r="M101" s="360">
        <f t="shared" si="63"/>
        <v>0</v>
      </c>
      <c r="N101" s="360">
        <f t="shared" si="64"/>
        <v>0</v>
      </c>
      <c r="O101" s="360">
        <f t="shared" si="65"/>
        <v>0</v>
      </c>
      <c r="P101" s="360">
        <f t="shared" si="66"/>
        <v>0</v>
      </c>
      <c r="Q101" s="214">
        <v>0</v>
      </c>
      <c r="R101" s="214">
        <v>0</v>
      </c>
      <c r="S101" s="214">
        <v>0</v>
      </c>
      <c r="T101" s="214">
        <v>0</v>
      </c>
      <c r="U101" s="214">
        <v>0</v>
      </c>
      <c r="V101" s="214">
        <v>0</v>
      </c>
      <c r="W101" s="214">
        <v>0</v>
      </c>
      <c r="X101" s="214">
        <v>0</v>
      </c>
      <c r="Y101" s="214">
        <v>0</v>
      </c>
      <c r="Z101" s="214">
        <v>0</v>
      </c>
      <c r="AA101" s="214">
        <v>0</v>
      </c>
      <c r="AB101" s="214">
        <v>0</v>
      </c>
      <c r="AC101" s="306">
        <v>0</v>
      </c>
      <c r="AD101" s="306">
        <v>0</v>
      </c>
      <c r="AE101" s="306">
        <v>0</v>
      </c>
      <c r="AF101" s="214">
        <v>0</v>
      </c>
      <c r="AG101" s="214">
        <v>0</v>
      </c>
      <c r="AH101" s="214">
        <v>0</v>
      </c>
      <c r="AI101" s="214">
        <v>0</v>
      </c>
      <c r="AJ101" s="214">
        <v>0</v>
      </c>
      <c r="AK101" s="214">
        <v>0</v>
      </c>
      <c r="AL101" s="214">
        <v>0</v>
      </c>
      <c r="AM101" s="214">
        <v>0</v>
      </c>
      <c r="AN101" s="214">
        <v>0</v>
      </c>
    </row>
    <row r="102" spans="1:40" ht="45" x14ac:dyDescent="0.25">
      <c r="A102" s="258" t="s">
        <v>236</v>
      </c>
      <c r="B102" s="228" t="s">
        <v>1060</v>
      </c>
      <c r="C102" s="547" t="s">
        <v>1061</v>
      </c>
      <c r="D102" s="214" t="s">
        <v>298</v>
      </c>
      <c r="E102" s="214">
        <v>0</v>
      </c>
      <c r="F102" s="214">
        <v>0</v>
      </c>
      <c r="G102" s="214">
        <v>0</v>
      </c>
      <c r="H102" s="214">
        <v>0</v>
      </c>
      <c r="I102" s="214">
        <v>0</v>
      </c>
      <c r="J102" s="214">
        <v>0</v>
      </c>
      <c r="K102" s="360">
        <f t="shared" si="61"/>
        <v>0</v>
      </c>
      <c r="L102" s="360">
        <f t="shared" si="62"/>
        <v>0</v>
      </c>
      <c r="M102" s="360">
        <f t="shared" si="63"/>
        <v>0</v>
      </c>
      <c r="N102" s="360">
        <f t="shared" si="64"/>
        <v>0</v>
      </c>
      <c r="O102" s="360">
        <f t="shared" si="65"/>
        <v>0</v>
      </c>
      <c r="P102" s="360">
        <f t="shared" si="66"/>
        <v>0</v>
      </c>
      <c r="Q102" s="214">
        <v>0</v>
      </c>
      <c r="R102" s="214">
        <v>0</v>
      </c>
      <c r="S102" s="214">
        <v>0</v>
      </c>
      <c r="T102" s="214">
        <v>0</v>
      </c>
      <c r="U102" s="214">
        <v>0</v>
      </c>
      <c r="V102" s="214">
        <v>0</v>
      </c>
      <c r="W102" s="214">
        <v>0</v>
      </c>
      <c r="X102" s="214">
        <v>0</v>
      </c>
      <c r="Y102" s="214">
        <v>0</v>
      </c>
      <c r="Z102" s="214">
        <v>0</v>
      </c>
      <c r="AA102" s="214">
        <v>0</v>
      </c>
      <c r="AB102" s="214">
        <v>0</v>
      </c>
      <c r="AC102" s="306">
        <v>0</v>
      </c>
      <c r="AD102" s="306">
        <v>0</v>
      </c>
      <c r="AE102" s="306">
        <v>0</v>
      </c>
      <c r="AF102" s="214">
        <v>0</v>
      </c>
      <c r="AG102" s="214">
        <v>0</v>
      </c>
      <c r="AH102" s="214">
        <v>0</v>
      </c>
      <c r="AI102" s="214">
        <v>0</v>
      </c>
      <c r="AJ102" s="214">
        <v>0</v>
      </c>
      <c r="AK102" s="214">
        <v>0</v>
      </c>
      <c r="AL102" s="214">
        <v>0</v>
      </c>
      <c r="AM102" s="214">
        <v>0</v>
      </c>
      <c r="AN102" s="214">
        <v>0</v>
      </c>
    </row>
    <row r="103" spans="1:40" ht="48.75" customHeight="1" x14ac:dyDescent="0.25">
      <c r="A103" s="214" t="s">
        <v>236</v>
      </c>
      <c r="B103" s="228" t="s">
        <v>1062</v>
      </c>
      <c r="C103" s="547" t="s">
        <v>1063</v>
      </c>
      <c r="D103" s="214" t="s">
        <v>298</v>
      </c>
      <c r="E103" s="274">
        <v>0</v>
      </c>
      <c r="F103" s="274">
        <v>0</v>
      </c>
      <c r="G103" s="274">
        <v>0</v>
      </c>
      <c r="H103" s="274">
        <v>0</v>
      </c>
      <c r="I103" s="274">
        <v>0</v>
      </c>
      <c r="J103" s="274">
        <v>0</v>
      </c>
      <c r="K103" s="360">
        <f t="shared" si="61"/>
        <v>0</v>
      </c>
      <c r="L103" s="360">
        <f t="shared" si="62"/>
        <v>0</v>
      </c>
      <c r="M103" s="360">
        <f t="shared" si="63"/>
        <v>0</v>
      </c>
      <c r="N103" s="360">
        <f t="shared" si="64"/>
        <v>0</v>
      </c>
      <c r="O103" s="360">
        <f t="shared" si="65"/>
        <v>0</v>
      </c>
      <c r="P103" s="360">
        <f t="shared" si="66"/>
        <v>0</v>
      </c>
      <c r="Q103" s="274">
        <v>0</v>
      </c>
      <c r="R103" s="274">
        <v>0</v>
      </c>
      <c r="S103" s="274">
        <v>0</v>
      </c>
      <c r="T103" s="274">
        <v>0</v>
      </c>
      <c r="U103" s="274">
        <v>0</v>
      </c>
      <c r="V103" s="274">
        <v>0</v>
      </c>
      <c r="W103" s="274">
        <v>0</v>
      </c>
      <c r="X103" s="274">
        <v>0</v>
      </c>
      <c r="Y103" s="274">
        <v>0</v>
      </c>
      <c r="Z103" s="274">
        <v>0</v>
      </c>
      <c r="AA103" s="274">
        <v>0</v>
      </c>
      <c r="AB103" s="274">
        <v>0</v>
      </c>
      <c r="AC103" s="214">
        <v>0</v>
      </c>
      <c r="AD103" s="214">
        <v>0</v>
      </c>
      <c r="AE103" s="214">
        <v>0</v>
      </c>
      <c r="AF103" s="214">
        <v>0</v>
      </c>
      <c r="AG103" s="214">
        <v>0</v>
      </c>
      <c r="AH103" s="214">
        <v>0</v>
      </c>
      <c r="AI103" s="306">
        <v>0</v>
      </c>
      <c r="AJ103" s="306">
        <v>0</v>
      </c>
      <c r="AK103" s="306">
        <v>0</v>
      </c>
      <c r="AL103" s="214">
        <v>0</v>
      </c>
      <c r="AM103" s="214">
        <v>0</v>
      </c>
      <c r="AN103" s="214">
        <v>0</v>
      </c>
    </row>
    <row r="104" spans="1:40" ht="48.75" customHeight="1" x14ac:dyDescent="0.25">
      <c r="A104" s="258" t="s">
        <v>236</v>
      </c>
      <c r="B104" s="228" t="s">
        <v>1064</v>
      </c>
      <c r="C104" s="547" t="s">
        <v>1065</v>
      </c>
      <c r="D104" s="214" t="s">
        <v>298</v>
      </c>
      <c r="E104" s="214">
        <v>0</v>
      </c>
      <c r="F104" s="214">
        <v>0</v>
      </c>
      <c r="G104" s="214">
        <v>0</v>
      </c>
      <c r="H104" s="214">
        <v>0</v>
      </c>
      <c r="I104" s="214">
        <v>0</v>
      </c>
      <c r="J104" s="214">
        <v>0</v>
      </c>
      <c r="K104" s="360">
        <f t="shared" si="61"/>
        <v>0</v>
      </c>
      <c r="L104" s="360">
        <f t="shared" si="62"/>
        <v>0</v>
      </c>
      <c r="M104" s="360">
        <f t="shared" si="63"/>
        <v>0</v>
      </c>
      <c r="N104" s="360">
        <f t="shared" si="64"/>
        <v>0</v>
      </c>
      <c r="O104" s="360">
        <f t="shared" si="65"/>
        <v>0</v>
      </c>
      <c r="P104" s="360">
        <f t="shared" si="66"/>
        <v>0</v>
      </c>
      <c r="Q104" s="214">
        <v>0</v>
      </c>
      <c r="R104" s="214">
        <v>0</v>
      </c>
      <c r="S104" s="214">
        <v>0</v>
      </c>
      <c r="T104" s="214">
        <v>0</v>
      </c>
      <c r="U104" s="214">
        <v>0</v>
      </c>
      <c r="V104" s="214">
        <v>0</v>
      </c>
      <c r="W104" s="214">
        <v>0</v>
      </c>
      <c r="X104" s="214">
        <v>0</v>
      </c>
      <c r="Y104" s="214">
        <v>0</v>
      </c>
      <c r="Z104" s="214">
        <v>0</v>
      </c>
      <c r="AA104" s="214">
        <v>0</v>
      </c>
      <c r="AB104" s="214">
        <v>0</v>
      </c>
      <c r="AC104" s="214">
        <v>0</v>
      </c>
      <c r="AD104" s="214">
        <v>0</v>
      </c>
      <c r="AE104" s="214">
        <v>0</v>
      </c>
      <c r="AF104" s="214">
        <v>0</v>
      </c>
      <c r="AG104" s="214">
        <v>0</v>
      </c>
      <c r="AH104" s="214">
        <v>0</v>
      </c>
      <c r="AI104" s="306">
        <v>0</v>
      </c>
      <c r="AJ104" s="306">
        <v>0</v>
      </c>
      <c r="AK104" s="306">
        <v>0</v>
      </c>
      <c r="AL104" s="214">
        <v>0</v>
      </c>
      <c r="AM104" s="214">
        <v>0</v>
      </c>
      <c r="AN104" s="214">
        <v>0</v>
      </c>
    </row>
    <row r="105" spans="1:40" ht="30.75" customHeight="1" x14ac:dyDescent="0.25">
      <c r="A105" s="258" t="s">
        <v>236</v>
      </c>
      <c r="B105" s="228" t="s">
        <v>1066</v>
      </c>
      <c r="C105" s="547" t="s">
        <v>1067</v>
      </c>
      <c r="D105" s="214" t="s">
        <v>298</v>
      </c>
      <c r="E105" s="214">
        <v>0</v>
      </c>
      <c r="F105" s="214">
        <v>0</v>
      </c>
      <c r="G105" s="214">
        <v>0</v>
      </c>
      <c r="H105" s="214">
        <v>0</v>
      </c>
      <c r="I105" s="214">
        <v>0</v>
      </c>
      <c r="J105" s="214">
        <v>0</v>
      </c>
      <c r="K105" s="360">
        <f t="shared" si="61"/>
        <v>0</v>
      </c>
      <c r="L105" s="360">
        <f t="shared" si="62"/>
        <v>0</v>
      </c>
      <c r="M105" s="360">
        <f t="shared" si="63"/>
        <v>0</v>
      </c>
      <c r="N105" s="360">
        <f t="shared" si="64"/>
        <v>0</v>
      </c>
      <c r="O105" s="360">
        <f t="shared" si="65"/>
        <v>0</v>
      </c>
      <c r="P105" s="360">
        <f t="shared" si="66"/>
        <v>0</v>
      </c>
      <c r="Q105" s="214">
        <v>0</v>
      </c>
      <c r="R105" s="214">
        <v>0</v>
      </c>
      <c r="S105" s="214">
        <v>0</v>
      </c>
      <c r="T105" s="214">
        <v>0</v>
      </c>
      <c r="U105" s="214">
        <v>0</v>
      </c>
      <c r="V105" s="214">
        <v>0</v>
      </c>
      <c r="W105" s="214">
        <v>0</v>
      </c>
      <c r="X105" s="214">
        <v>0</v>
      </c>
      <c r="Y105" s="214">
        <v>0</v>
      </c>
      <c r="Z105" s="214">
        <v>0</v>
      </c>
      <c r="AA105" s="214">
        <v>0</v>
      </c>
      <c r="AB105" s="214">
        <v>0</v>
      </c>
      <c r="AC105" s="214">
        <v>0</v>
      </c>
      <c r="AD105" s="214">
        <v>0</v>
      </c>
      <c r="AE105" s="214">
        <v>0</v>
      </c>
      <c r="AF105" s="214">
        <v>0</v>
      </c>
      <c r="AG105" s="214">
        <v>0</v>
      </c>
      <c r="AH105" s="214">
        <v>0</v>
      </c>
      <c r="AI105" s="306">
        <v>0</v>
      </c>
      <c r="AJ105" s="306">
        <v>0</v>
      </c>
      <c r="AK105" s="306">
        <v>0</v>
      </c>
      <c r="AL105" s="214">
        <v>0</v>
      </c>
      <c r="AM105" s="214">
        <v>0</v>
      </c>
      <c r="AN105" s="214">
        <v>0</v>
      </c>
    </row>
    <row r="106" spans="1:40" ht="48.75" customHeight="1" x14ac:dyDescent="0.25">
      <c r="A106" s="214" t="s">
        <v>236</v>
      </c>
      <c r="B106" s="228" t="s">
        <v>1068</v>
      </c>
      <c r="C106" s="547" t="s">
        <v>1069</v>
      </c>
      <c r="D106" s="214" t="s">
        <v>298</v>
      </c>
      <c r="E106" s="214">
        <v>0</v>
      </c>
      <c r="F106" s="214">
        <v>0</v>
      </c>
      <c r="G106" s="214">
        <v>0</v>
      </c>
      <c r="H106" s="214">
        <v>0</v>
      </c>
      <c r="I106" s="214">
        <v>0</v>
      </c>
      <c r="J106" s="214">
        <v>0</v>
      </c>
      <c r="K106" s="360">
        <f t="shared" si="61"/>
        <v>0</v>
      </c>
      <c r="L106" s="360">
        <f t="shared" si="62"/>
        <v>0</v>
      </c>
      <c r="M106" s="360">
        <f t="shared" si="63"/>
        <v>0</v>
      </c>
      <c r="N106" s="360">
        <f t="shared" si="64"/>
        <v>0</v>
      </c>
      <c r="O106" s="360">
        <f t="shared" si="65"/>
        <v>0</v>
      </c>
      <c r="P106" s="360">
        <f t="shared" si="66"/>
        <v>0</v>
      </c>
      <c r="Q106" s="214">
        <v>0</v>
      </c>
      <c r="R106" s="214">
        <v>0</v>
      </c>
      <c r="S106" s="214">
        <v>0</v>
      </c>
      <c r="T106" s="214">
        <v>0</v>
      </c>
      <c r="U106" s="214">
        <v>0</v>
      </c>
      <c r="V106" s="214">
        <v>0</v>
      </c>
      <c r="W106" s="214">
        <v>0</v>
      </c>
      <c r="X106" s="214">
        <v>0</v>
      </c>
      <c r="Y106" s="214">
        <v>0</v>
      </c>
      <c r="Z106" s="214">
        <v>0</v>
      </c>
      <c r="AA106" s="214">
        <v>0</v>
      </c>
      <c r="AB106" s="214">
        <v>0</v>
      </c>
      <c r="AC106" s="214">
        <v>0</v>
      </c>
      <c r="AD106" s="214">
        <v>0</v>
      </c>
      <c r="AE106" s="214">
        <v>0</v>
      </c>
      <c r="AF106" s="214">
        <v>0</v>
      </c>
      <c r="AG106" s="214">
        <v>0</v>
      </c>
      <c r="AH106" s="214">
        <v>0</v>
      </c>
      <c r="AI106" s="306">
        <v>0</v>
      </c>
      <c r="AJ106" s="306">
        <v>0</v>
      </c>
      <c r="AK106" s="306">
        <v>0</v>
      </c>
      <c r="AL106" s="214">
        <v>0</v>
      </c>
      <c r="AM106" s="214">
        <v>0</v>
      </c>
      <c r="AN106" s="214">
        <v>0</v>
      </c>
    </row>
    <row r="107" spans="1:40" ht="48.75" customHeight="1" x14ac:dyDescent="0.25">
      <c r="A107" s="258" t="s">
        <v>236</v>
      </c>
      <c r="B107" s="228" t="s">
        <v>1070</v>
      </c>
      <c r="C107" s="547" t="s">
        <v>1071</v>
      </c>
      <c r="D107" s="214" t="s">
        <v>298</v>
      </c>
      <c r="E107" s="274">
        <v>0</v>
      </c>
      <c r="F107" s="274">
        <v>0</v>
      </c>
      <c r="G107" s="274">
        <v>0</v>
      </c>
      <c r="H107" s="274">
        <v>0</v>
      </c>
      <c r="I107" s="274">
        <v>0</v>
      </c>
      <c r="J107" s="274">
        <v>0</v>
      </c>
      <c r="K107" s="360">
        <f t="shared" si="61"/>
        <v>0</v>
      </c>
      <c r="L107" s="360">
        <f t="shared" si="62"/>
        <v>0</v>
      </c>
      <c r="M107" s="360">
        <f t="shared" si="63"/>
        <v>0</v>
      </c>
      <c r="N107" s="360">
        <f t="shared" si="64"/>
        <v>0</v>
      </c>
      <c r="O107" s="360">
        <f t="shared" si="65"/>
        <v>0</v>
      </c>
      <c r="P107" s="360">
        <f t="shared" si="66"/>
        <v>0</v>
      </c>
      <c r="Q107" s="274">
        <v>0</v>
      </c>
      <c r="R107" s="274">
        <v>0</v>
      </c>
      <c r="S107" s="274">
        <v>0</v>
      </c>
      <c r="T107" s="274">
        <v>0</v>
      </c>
      <c r="U107" s="274">
        <v>0</v>
      </c>
      <c r="V107" s="274">
        <v>0</v>
      </c>
      <c r="W107" s="274">
        <v>0</v>
      </c>
      <c r="X107" s="274">
        <v>0</v>
      </c>
      <c r="Y107" s="274">
        <v>0</v>
      </c>
      <c r="Z107" s="274">
        <v>0</v>
      </c>
      <c r="AA107" s="274">
        <v>0</v>
      </c>
      <c r="AB107" s="274">
        <v>0</v>
      </c>
      <c r="AC107" s="214">
        <v>0</v>
      </c>
      <c r="AD107" s="214">
        <v>0</v>
      </c>
      <c r="AE107" s="214">
        <v>0</v>
      </c>
      <c r="AF107" s="214">
        <v>0</v>
      </c>
      <c r="AG107" s="214">
        <v>0</v>
      </c>
      <c r="AH107" s="214">
        <v>0</v>
      </c>
      <c r="AI107" s="306">
        <v>0</v>
      </c>
      <c r="AJ107" s="306">
        <v>0</v>
      </c>
      <c r="AK107" s="306">
        <v>0</v>
      </c>
      <c r="AL107" s="214">
        <v>0</v>
      </c>
      <c r="AM107" s="214">
        <v>0</v>
      </c>
      <c r="AN107" s="214">
        <v>0</v>
      </c>
    </row>
    <row r="108" spans="1:40" ht="30" x14ac:dyDescent="0.25">
      <c r="A108" s="258" t="s">
        <v>236</v>
      </c>
      <c r="B108" s="228" t="s">
        <v>1072</v>
      </c>
      <c r="C108" s="547" t="s">
        <v>1073</v>
      </c>
      <c r="D108" s="214" t="s">
        <v>298</v>
      </c>
      <c r="E108" s="274">
        <v>0</v>
      </c>
      <c r="F108" s="274">
        <v>0</v>
      </c>
      <c r="G108" s="274">
        <v>0</v>
      </c>
      <c r="H108" s="274">
        <v>0</v>
      </c>
      <c r="I108" s="274">
        <v>0</v>
      </c>
      <c r="J108" s="274">
        <v>0</v>
      </c>
      <c r="K108" s="360">
        <f t="shared" si="61"/>
        <v>0</v>
      </c>
      <c r="L108" s="360">
        <f t="shared" si="62"/>
        <v>0</v>
      </c>
      <c r="M108" s="360">
        <f t="shared" si="63"/>
        <v>0</v>
      </c>
      <c r="N108" s="360">
        <f t="shared" si="64"/>
        <v>0</v>
      </c>
      <c r="O108" s="360">
        <f t="shared" si="65"/>
        <v>0</v>
      </c>
      <c r="P108" s="360">
        <f t="shared" si="66"/>
        <v>0</v>
      </c>
      <c r="Q108" s="274">
        <v>0</v>
      </c>
      <c r="R108" s="274">
        <v>0</v>
      </c>
      <c r="S108" s="274">
        <v>0</v>
      </c>
      <c r="T108" s="274">
        <v>0</v>
      </c>
      <c r="U108" s="274">
        <v>0</v>
      </c>
      <c r="V108" s="274">
        <v>0</v>
      </c>
      <c r="W108" s="274">
        <v>0</v>
      </c>
      <c r="X108" s="274">
        <v>0</v>
      </c>
      <c r="Y108" s="274">
        <v>0</v>
      </c>
      <c r="Z108" s="274">
        <v>0</v>
      </c>
      <c r="AA108" s="274">
        <v>0</v>
      </c>
      <c r="AB108" s="274">
        <v>0</v>
      </c>
      <c r="AC108" s="214">
        <v>0</v>
      </c>
      <c r="AD108" s="214">
        <v>0</v>
      </c>
      <c r="AE108" s="214">
        <v>0</v>
      </c>
      <c r="AF108" s="214">
        <v>0</v>
      </c>
      <c r="AG108" s="214">
        <v>0</v>
      </c>
      <c r="AH108" s="214">
        <v>0</v>
      </c>
      <c r="AI108" s="214">
        <v>0</v>
      </c>
      <c r="AJ108" s="214">
        <v>0</v>
      </c>
      <c r="AK108" s="214">
        <v>0</v>
      </c>
      <c r="AL108" s="214">
        <v>0</v>
      </c>
      <c r="AM108" s="214">
        <v>0</v>
      </c>
      <c r="AN108" s="214">
        <v>0</v>
      </c>
    </row>
    <row r="109" spans="1:40" ht="33" customHeight="1" x14ac:dyDescent="0.25">
      <c r="A109" s="258" t="s">
        <v>236</v>
      </c>
      <c r="B109" s="228" t="s">
        <v>1074</v>
      </c>
      <c r="C109" s="547" t="s">
        <v>1075</v>
      </c>
      <c r="D109" s="214" t="s">
        <v>298</v>
      </c>
      <c r="E109" s="214">
        <v>0</v>
      </c>
      <c r="F109" s="214">
        <v>0</v>
      </c>
      <c r="G109" s="214">
        <v>0</v>
      </c>
      <c r="H109" s="214">
        <v>0</v>
      </c>
      <c r="I109" s="214">
        <v>0</v>
      </c>
      <c r="J109" s="214">
        <v>0</v>
      </c>
      <c r="K109" s="360">
        <f t="shared" si="61"/>
        <v>0</v>
      </c>
      <c r="L109" s="360">
        <f t="shared" si="62"/>
        <v>0</v>
      </c>
      <c r="M109" s="360">
        <f t="shared" si="63"/>
        <v>0</v>
      </c>
      <c r="N109" s="360">
        <f t="shared" si="64"/>
        <v>0</v>
      </c>
      <c r="O109" s="360">
        <f t="shared" si="65"/>
        <v>0</v>
      </c>
      <c r="P109" s="360">
        <f t="shared" si="66"/>
        <v>0</v>
      </c>
      <c r="Q109" s="214">
        <v>0</v>
      </c>
      <c r="R109" s="214">
        <v>0</v>
      </c>
      <c r="S109" s="214">
        <v>0</v>
      </c>
      <c r="T109" s="214">
        <v>0</v>
      </c>
      <c r="U109" s="214">
        <v>0</v>
      </c>
      <c r="V109" s="214">
        <v>0</v>
      </c>
      <c r="W109" s="214">
        <v>0</v>
      </c>
      <c r="X109" s="214">
        <v>0</v>
      </c>
      <c r="Y109" s="214">
        <v>0</v>
      </c>
      <c r="Z109" s="214">
        <v>0</v>
      </c>
      <c r="AA109" s="214">
        <v>0</v>
      </c>
      <c r="AB109" s="214">
        <v>0</v>
      </c>
      <c r="AC109" s="214">
        <v>0</v>
      </c>
      <c r="AD109" s="214">
        <v>0</v>
      </c>
      <c r="AE109" s="214">
        <v>0</v>
      </c>
      <c r="AF109" s="214">
        <v>0</v>
      </c>
      <c r="AG109" s="214">
        <v>0</v>
      </c>
      <c r="AH109" s="214">
        <v>0</v>
      </c>
      <c r="AI109" s="214">
        <v>0</v>
      </c>
      <c r="AJ109" s="214">
        <v>0</v>
      </c>
      <c r="AK109" s="214">
        <v>0</v>
      </c>
      <c r="AL109" s="214">
        <v>0</v>
      </c>
      <c r="AM109" s="214">
        <v>0</v>
      </c>
      <c r="AN109" s="214">
        <v>0</v>
      </c>
    </row>
    <row r="110" spans="1:40" ht="33" customHeight="1" x14ac:dyDescent="0.25">
      <c r="A110" s="214" t="s">
        <v>236</v>
      </c>
      <c r="B110" s="228" t="s">
        <v>1076</v>
      </c>
      <c r="C110" s="547" t="s">
        <v>1077</v>
      </c>
      <c r="D110" s="214" t="s">
        <v>298</v>
      </c>
      <c r="E110" s="214">
        <v>0</v>
      </c>
      <c r="F110" s="214">
        <v>0</v>
      </c>
      <c r="G110" s="214">
        <v>0</v>
      </c>
      <c r="H110" s="214">
        <v>0</v>
      </c>
      <c r="I110" s="214">
        <v>0</v>
      </c>
      <c r="J110" s="214">
        <v>0</v>
      </c>
      <c r="K110" s="360">
        <f t="shared" si="61"/>
        <v>0</v>
      </c>
      <c r="L110" s="360">
        <f t="shared" si="62"/>
        <v>0</v>
      </c>
      <c r="M110" s="360">
        <f t="shared" si="63"/>
        <v>0</v>
      </c>
      <c r="N110" s="360">
        <f t="shared" si="64"/>
        <v>0</v>
      </c>
      <c r="O110" s="360">
        <f t="shared" si="65"/>
        <v>0</v>
      </c>
      <c r="P110" s="360">
        <f t="shared" si="66"/>
        <v>0</v>
      </c>
      <c r="Q110" s="214">
        <v>0</v>
      </c>
      <c r="R110" s="214">
        <v>0</v>
      </c>
      <c r="S110" s="214">
        <v>0</v>
      </c>
      <c r="T110" s="214">
        <v>0</v>
      </c>
      <c r="U110" s="214">
        <v>0</v>
      </c>
      <c r="V110" s="214">
        <v>0</v>
      </c>
      <c r="W110" s="214">
        <v>0</v>
      </c>
      <c r="X110" s="214">
        <v>0</v>
      </c>
      <c r="Y110" s="214">
        <v>0</v>
      </c>
      <c r="Z110" s="214">
        <v>0</v>
      </c>
      <c r="AA110" s="214">
        <v>0</v>
      </c>
      <c r="AB110" s="214">
        <v>0</v>
      </c>
      <c r="AC110" s="214">
        <v>0</v>
      </c>
      <c r="AD110" s="214">
        <v>0</v>
      </c>
      <c r="AE110" s="214">
        <v>0</v>
      </c>
      <c r="AF110" s="214">
        <v>0</v>
      </c>
      <c r="AG110" s="214">
        <v>0</v>
      </c>
      <c r="AH110" s="214">
        <v>0</v>
      </c>
      <c r="AI110" s="214">
        <v>0</v>
      </c>
      <c r="AJ110" s="214">
        <v>0</v>
      </c>
      <c r="AK110" s="214">
        <v>0</v>
      </c>
      <c r="AL110" s="214">
        <v>0</v>
      </c>
      <c r="AM110" s="214">
        <v>0</v>
      </c>
      <c r="AN110" s="214">
        <v>0</v>
      </c>
    </row>
    <row r="111" spans="1:40" ht="33" customHeight="1" x14ac:dyDescent="0.25">
      <c r="A111" s="258" t="s">
        <v>236</v>
      </c>
      <c r="B111" s="226" t="s">
        <v>1078</v>
      </c>
      <c r="C111" s="227" t="s">
        <v>1079</v>
      </c>
      <c r="D111" s="214" t="s">
        <v>298</v>
      </c>
      <c r="E111" s="542">
        <v>0</v>
      </c>
      <c r="F111" s="214">
        <v>0</v>
      </c>
      <c r="G111" s="542">
        <v>1</v>
      </c>
      <c r="H111" s="214">
        <v>0</v>
      </c>
      <c r="I111" s="214">
        <v>0</v>
      </c>
      <c r="J111" s="214">
        <v>0</v>
      </c>
      <c r="K111" s="569">
        <f t="shared" si="61"/>
        <v>0</v>
      </c>
      <c r="L111" s="360">
        <f t="shared" si="62"/>
        <v>0</v>
      </c>
      <c r="M111" s="569">
        <f t="shared" si="63"/>
        <v>0</v>
      </c>
      <c r="N111" s="360">
        <f t="shared" si="64"/>
        <v>0</v>
      </c>
      <c r="O111" s="360">
        <f t="shared" si="65"/>
        <v>0</v>
      </c>
      <c r="P111" s="360">
        <f t="shared" si="66"/>
        <v>0</v>
      </c>
      <c r="Q111" s="542">
        <v>0</v>
      </c>
      <c r="R111" s="214">
        <v>0</v>
      </c>
      <c r="S111" s="542">
        <v>0</v>
      </c>
      <c r="T111" s="214">
        <v>0</v>
      </c>
      <c r="U111" s="214">
        <v>0</v>
      </c>
      <c r="V111" s="214">
        <v>0</v>
      </c>
      <c r="W111" s="542">
        <v>0</v>
      </c>
      <c r="X111" s="214">
        <v>0</v>
      </c>
      <c r="Y111" s="542">
        <v>0</v>
      </c>
      <c r="Z111" s="214">
        <v>0</v>
      </c>
      <c r="AA111" s="214">
        <v>0</v>
      </c>
      <c r="AB111" s="214">
        <v>0</v>
      </c>
      <c r="AC111" s="571">
        <v>0</v>
      </c>
      <c r="AD111" s="573">
        <v>0</v>
      </c>
      <c r="AE111" s="571">
        <v>0</v>
      </c>
      <c r="AF111" s="573">
        <v>0</v>
      </c>
      <c r="AG111" s="573">
        <v>0</v>
      </c>
      <c r="AH111" s="573">
        <v>0</v>
      </c>
      <c r="AI111" s="542">
        <v>0</v>
      </c>
      <c r="AJ111" s="214">
        <v>0</v>
      </c>
      <c r="AK111" s="542">
        <v>0</v>
      </c>
      <c r="AL111" s="214">
        <v>0</v>
      </c>
      <c r="AM111" s="214">
        <v>0</v>
      </c>
      <c r="AN111" s="214">
        <v>0</v>
      </c>
    </row>
    <row r="112" spans="1:40" ht="33" customHeight="1" x14ac:dyDescent="0.25">
      <c r="A112" s="258" t="s">
        <v>236</v>
      </c>
      <c r="B112" s="228" t="s">
        <v>1080</v>
      </c>
      <c r="C112" s="547" t="s">
        <v>1081</v>
      </c>
      <c r="D112" s="214" t="s">
        <v>298</v>
      </c>
      <c r="E112" s="274">
        <v>0</v>
      </c>
      <c r="F112" s="274">
        <v>0</v>
      </c>
      <c r="G112" s="274">
        <v>0</v>
      </c>
      <c r="H112" s="274">
        <v>0</v>
      </c>
      <c r="I112" s="274">
        <v>0</v>
      </c>
      <c r="J112" s="274">
        <v>0</v>
      </c>
      <c r="K112" s="360">
        <f t="shared" si="61"/>
        <v>0</v>
      </c>
      <c r="L112" s="360">
        <f t="shared" si="62"/>
        <v>0</v>
      </c>
      <c r="M112" s="360">
        <f t="shared" si="63"/>
        <v>0</v>
      </c>
      <c r="N112" s="360">
        <f t="shared" si="64"/>
        <v>0</v>
      </c>
      <c r="O112" s="360">
        <f t="shared" si="65"/>
        <v>0</v>
      </c>
      <c r="P112" s="360">
        <f t="shared" si="66"/>
        <v>0</v>
      </c>
      <c r="Q112" s="274">
        <v>0</v>
      </c>
      <c r="R112" s="274">
        <v>0</v>
      </c>
      <c r="S112" s="274">
        <v>0</v>
      </c>
      <c r="T112" s="274">
        <v>0</v>
      </c>
      <c r="U112" s="274">
        <v>0</v>
      </c>
      <c r="V112" s="274">
        <v>0</v>
      </c>
      <c r="W112" s="274">
        <v>0</v>
      </c>
      <c r="X112" s="274">
        <v>0</v>
      </c>
      <c r="Y112" s="274">
        <v>0</v>
      </c>
      <c r="Z112" s="274">
        <v>0</v>
      </c>
      <c r="AA112" s="274">
        <v>0</v>
      </c>
      <c r="AB112" s="274">
        <v>0</v>
      </c>
      <c r="AC112" s="214">
        <v>0</v>
      </c>
      <c r="AD112" s="214">
        <v>0</v>
      </c>
      <c r="AE112" s="214">
        <v>0</v>
      </c>
      <c r="AF112" s="214">
        <v>0</v>
      </c>
      <c r="AG112" s="214">
        <v>0</v>
      </c>
      <c r="AH112" s="214">
        <v>0</v>
      </c>
      <c r="AI112" s="214">
        <v>0</v>
      </c>
      <c r="AJ112" s="214">
        <v>0</v>
      </c>
      <c r="AK112" s="214">
        <v>0</v>
      </c>
      <c r="AL112" s="214">
        <v>0</v>
      </c>
      <c r="AM112" s="214">
        <v>0</v>
      </c>
      <c r="AN112" s="214">
        <v>0</v>
      </c>
    </row>
    <row r="113" spans="1:40" ht="33" customHeight="1" x14ac:dyDescent="0.25">
      <c r="A113" s="214" t="s">
        <v>236</v>
      </c>
      <c r="B113" s="226" t="s">
        <v>1082</v>
      </c>
      <c r="C113" s="227" t="s">
        <v>1083</v>
      </c>
      <c r="D113" s="214" t="s">
        <v>298</v>
      </c>
      <c r="E113" s="542">
        <v>0</v>
      </c>
      <c r="F113" s="214">
        <v>0</v>
      </c>
      <c r="G113" s="542">
        <v>1.2</v>
      </c>
      <c r="H113" s="214">
        <v>0</v>
      </c>
      <c r="I113" s="214">
        <v>0</v>
      </c>
      <c r="J113" s="214">
        <v>0</v>
      </c>
      <c r="K113" s="569">
        <f t="shared" si="61"/>
        <v>0</v>
      </c>
      <c r="L113" s="360">
        <f t="shared" si="62"/>
        <v>0</v>
      </c>
      <c r="M113" s="569">
        <f t="shared" si="63"/>
        <v>0</v>
      </c>
      <c r="N113" s="360">
        <f t="shared" si="64"/>
        <v>0</v>
      </c>
      <c r="O113" s="360">
        <f t="shared" si="65"/>
        <v>0</v>
      </c>
      <c r="P113" s="360">
        <f t="shared" si="66"/>
        <v>0</v>
      </c>
      <c r="Q113" s="542">
        <v>0</v>
      </c>
      <c r="R113" s="214">
        <v>0</v>
      </c>
      <c r="S113" s="542">
        <v>0</v>
      </c>
      <c r="T113" s="214">
        <v>0</v>
      </c>
      <c r="U113" s="214">
        <v>0</v>
      </c>
      <c r="V113" s="214">
        <v>0</v>
      </c>
      <c r="W113" s="542">
        <v>0</v>
      </c>
      <c r="X113" s="214">
        <v>0</v>
      </c>
      <c r="Y113" s="542">
        <v>0</v>
      </c>
      <c r="Z113" s="214">
        <v>0</v>
      </c>
      <c r="AA113" s="214">
        <v>0</v>
      </c>
      <c r="AB113" s="214">
        <v>0</v>
      </c>
      <c r="AC113" s="571">
        <v>0</v>
      </c>
      <c r="AD113" s="573">
        <v>0</v>
      </c>
      <c r="AE113" s="571">
        <v>0</v>
      </c>
      <c r="AF113" s="573">
        <v>0</v>
      </c>
      <c r="AG113" s="573">
        <v>0</v>
      </c>
      <c r="AH113" s="573">
        <v>0</v>
      </c>
      <c r="AI113" s="542">
        <v>0</v>
      </c>
      <c r="AJ113" s="214">
        <v>0</v>
      </c>
      <c r="AK113" s="542">
        <v>0</v>
      </c>
      <c r="AL113" s="214">
        <v>0</v>
      </c>
      <c r="AM113" s="214">
        <v>0</v>
      </c>
      <c r="AN113" s="214">
        <v>0</v>
      </c>
    </row>
    <row r="114" spans="1:40" ht="48.75" customHeight="1" x14ac:dyDescent="0.25">
      <c r="A114" s="258" t="s">
        <v>236</v>
      </c>
      <c r="B114" s="228" t="s">
        <v>1084</v>
      </c>
      <c r="C114" s="547" t="s">
        <v>1085</v>
      </c>
      <c r="D114" s="214" t="s">
        <v>298</v>
      </c>
      <c r="E114" s="214">
        <v>0</v>
      </c>
      <c r="F114" s="214">
        <v>0</v>
      </c>
      <c r="G114" s="214">
        <v>0</v>
      </c>
      <c r="H114" s="214">
        <v>0</v>
      </c>
      <c r="I114" s="214">
        <v>0</v>
      </c>
      <c r="J114" s="214">
        <v>0</v>
      </c>
      <c r="K114" s="360">
        <f t="shared" si="61"/>
        <v>0</v>
      </c>
      <c r="L114" s="360">
        <f t="shared" si="62"/>
        <v>0</v>
      </c>
      <c r="M114" s="360">
        <f t="shared" si="63"/>
        <v>0</v>
      </c>
      <c r="N114" s="360">
        <f t="shared" si="64"/>
        <v>0</v>
      </c>
      <c r="O114" s="360">
        <f t="shared" si="65"/>
        <v>0</v>
      </c>
      <c r="P114" s="360">
        <f t="shared" si="66"/>
        <v>0</v>
      </c>
      <c r="Q114" s="214">
        <v>0</v>
      </c>
      <c r="R114" s="214">
        <v>0</v>
      </c>
      <c r="S114" s="214">
        <v>0</v>
      </c>
      <c r="T114" s="214">
        <v>0</v>
      </c>
      <c r="U114" s="214">
        <v>0</v>
      </c>
      <c r="V114" s="214">
        <v>0</v>
      </c>
      <c r="W114" s="214">
        <v>0</v>
      </c>
      <c r="X114" s="214">
        <v>0</v>
      </c>
      <c r="Y114" s="214">
        <v>0</v>
      </c>
      <c r="Z114" s="214">
        <v>0</v>
      </c>
      <c r="AA114" s="214">
        <v>0</v>
      </c>
      <c r="AB114" s="214">
        <v>0</v>
      </c>
      <c r="AC114" s="214">
        <v>0</v>
      </c>
      <c r="AD114" s="214">
        <v>0</v>
      </c>
      <c r="AE114" s="214">
        <v>0</v>
      </c>
      <c r="AF114" s="214">
        <v>0</v>
      </c>
      <c r="AG114" s="214">
        <v>0</v>
      </c>
      <c r="AH114" s="214">
        <v>0</v>
      </c>
      <c r="AI114" s="214">
        <v>0</v>
      </c>
      <c r="AJ114" s="214">
        <v>0</v>
      </c>
      <c r="AK114" s="214">
        <v>0</v>
      </c>
      <c r="AL114" s="214">
        <v>0</v>
      </c>
      <c r="AM114" s="214">
        <v>0</v>
      </c>
      <c r="AN114" s="214">
        <v>0</v>
      </c>
    </row>
    <row r="115" spans="1:40" ht="34.5" customHeight="1" x14ac:dyDescent="0.25">
      <c r="A115" s="258" t="s">
        <v>236</v>
      </c>
      <c r="B115" s="228" t="s">
        <v>1086</v>
      </c>
      <c r="C115" s="547" t="s">
        <v>1087</v>
      </c>
      <c r="D115" s="214" t="s">
        <v>298</v>
      </c>
      <c r="E115" s="214">
        <v>0</v>
      </c>
      <c r="F115" s="214">
        <v>0</v>
      </c>
      <c r="G115" s="214">
        <v>0</v>
      </c>
      <c r="H115" s="214">
        <v>0</v>
      </c>
      <c r="I115" s="214">
        <v>0</v>
      </c>
      <c r="J115" s="214">
        <v>0</v>
      </c>
      <c r="K115" s="360">
        <f t="shared" si="61"/>
        <v>0</v>
      </c>
      <c r="L115" s="360">
        <f t="shared" si="62"/>
        <v>0</v>
      </c>
      <c r="M115" s="360">
        <f t="shared" si="63"/>
        <v>0</v>
      </c>
      <c r="N115" s="360">
        <f t="shared" si="64"/>
        <v>0</v>
      </c>
      <c r="O115" s="360">
        <f t="shared" si="65"/>
        <v>0</v>
      </c>
      <c r="P115" s="360">
        <f t="shared" si="66"/>
        <v>0</v>
      </c>
      <c r="Q115" s="214">
        <v>0</v>
      </c>
      <c r="R115" s="214">
        <v>0</v>
      </c>
      <c r="S115" s="214">
        <v>0</v>
      </c>
      <c r="T115" s="214">
        <v>0</v>
      </c>
      <c r="U115" s="214">
        <v>0</v>
      </c>
      <c r="V115" s="214">
        <v>0</v>
      </c>
      <c r="W115" s="214">
        <v>0</v>
      </c>
      <c r="X115" s="214">
        <v>0</v>
      </c>
      <c r="Y115" s="214">
        <v>0</v>
      </c>
      <c r="Z115" s="214">
        <v>0</v>
      </c>
      <c r="AA115" s="214">
        <v>0</v>
      </c>
      <c r="AB115" s="214">
        <v>0</v>
      </c>
      <c r="AC115" s="214">
        <v>0</v>
      </c>
      <c r="AD115" s="214">
        <v>0</v>
      </c>
      <c r="AE115" s="214">
        <v>0</v>
      </c>
      <c r="AF115" s="214">
        <v>0</v>
      </c>
      <c r="AG115" s="214">
        <v>0</v>
      </c>
      <c r="AH115" s="214">
        <v>0</v>
      </c>
      <c r="AI115" s="214">
        <v>0</v>
      </c>
      <c r="AJ115" s="214">
        <v>0</v>
      </c>
      <c r="AK115" s="214">
        <v>0</v>
      </c>
      <c r="AL115" s="214">
        <v>0</v>
      </c>
      <c r="AM115" s="214">
        <v>0</v>
      </c>
      <c r="AN115" s="214">
        <v>0</v>
      </c>
    </row>
    <row r="116" spans="1:40" ht="34.5" customHeight="1" x14ac:dyDescent="0.25">
      <c r="A116" s="543" t="s">
        <v>236</v>
      </c>
      <c r="B116" s="228" t="s">
        <v>1088</v>
      </c>
      <c r="C116" s="547" t="s">
        <v>1089</v>
      </c>
      <c r="D116" s="543" t="s">
        <v>298</v>
      </c>
      <c r="E116" s="543">
        <v>0</v>
      </c>
      <c r="F116" s="543">
        <v>0</v>
      </c>
      <c r="G116" s="543">
        <v>0</v>
      </c>
      <c r="H116" s="543">
        <v>0</v>
      </c>
      <c r="I116" s="543">
        <v>0</v>
      </c>
      <c r="J116" s="543">
        <v>0</v>
      </c>
      <c r="K116" s="360">
        <f t="shared" ref="K116:K117" si="67">Q116+W116+AC116+AI116</f>
        <v>0</v>
      </c>
      <c r="L116" s="360">
        <f t="shared" ref="L116:L117" si="68">R116+X116+AD116+AJ116</f>
        <v>0</v>
      </c>
      <c r="M116" s="360">
        <f t="shared" ref="M116:M117" si="69">S116+Y116+AE116+AK116</f>
        <v>0</v>
      </c>
      <c r="N116" s="360">
        <f t="shared" ref="N116:N117" si="70">T116+Z116+AF116+AL116</f>
        <v>0</v>
      </c>
      <c r="O116" s="360">
        <f t="shared" ref="O116:O117" si="71">U116+AA116+AG116+AM116</f>
        <v>0</v>
      </c>
      <c r="P116" s="360">
        <f t="shared" ref="P116:P117" si="72">V116+AB116+AH116+AN116</f>
        <v>0</v>
      </c>
      <c r="Q116" s="543">
        <v>0</v>
      </c>
      <c r="R116" s="543">
        <v>0</v>
      </c>
      <c r="S116" s="543">
        <v>0</v>
      </c>
      <c r="T116" s="543">
        <v>0</v>
      </c>
      <c r="U116" s="543">
        <v>0</v>
      </c>
      <c r="V116" s="543">
        <v>0</v>
      </c>
      <c r="W116" s="543">
        <v>0</v>
      </c>
      <c r="X116" s="543">
        <v>0</v>
      </c>
      <c r="Y116" s="543">
        <v>0</v>
      </c>
      <c r="Z116" s="543">
        <v>0</v>
      </c>
      <c r="AA116" s="543">
        <v>0</v>
      </c>
      <c r="AB116" s="543">
        <v>0</v>
      </c>
      <c r="AC116" s="543">
        <v>0</v>
      </c>
      <c r="AD116" s="543">
        <v>0</v>
      </c>
      <c r="AE116" s="543">
        <v>0</v>
      </c>
      <c r="AF116" s="543">
        <v>0</v>
      </c>
      <c r="AG116" s="543">
        <v>0</v>
      </c>
      <c r="AH116" s="543">
        <v>0</v>
      </c>
      <c r="AI116" s="543">
        <v>0</v>
      </c>
      <c r="AJ116" s="543">
        <v>0</v>
      </c>
      <c r="AK116" s="543">
        <v>0</v>
      </c>
      <c r="AL116" s="543">
        <v>0</v>
      </c>
      <c r="AM116" s="543">
        <v>0</v>
      </c>
      <c r="AN116" s="543">
        <v>0</v>
      </c>
    </row>
    <row r="117" spans="1:40" ht="34.5" customHeight="1" x14ac:dyDescent="0.25">
      <c r="A117" s="543" t="s">
        <v>236</v>
      </c>
      <c r="B117" s="228" t="s">
        <v>1100</v>
      </c>
      <c r="C117" s="547" t="s">
        <v>1098</v>
      </c>
      <c r="D117" s="543" t="s">
        <v>298</v>
      </c>
      <c r="E117" s="543">
        <v>0</v>
      </c>
      <c r="F117" s="543">
        <v>0</v>
      </c>
      <c r="G117" s="543">
        <v>0</v>
      </c>
      <c r="H117" s="543">
        <v>0</v>
      </c>
      <c r="I117" s="543">
        <v>0</v>
      </c>
      <c r="J117" s="543">
        <v>0</v>
      </c>
      <c r="K117" s="360">
        <f t="shared" si="67"/>
        <v>0</v>
      </c>
      <c r="L117" s="360">
        <f t="shared" si="68"/>
        <v>0</v>
      </c>
      <c r="M117" s="360">
        <f t="shared" si="69"/>
        <v>0</v>
      </c>
      <c r="N117" s="360">
        <f t="shared" si="70"/>
        <v>0</v>
      </c>
      <c r="O117" s="360">
        <f t="shared" si="71"/>
        <v>0</v>
      </c>
      <c r="P117" s="360">
        <f t="shared" si="72"/>
        <v>0</v>
      </c>
      <c r="Q117" s="543">
        <v>0</v>
      </c>
      <c r="R117" s="543">
        <v>0</v>
      </c>
      <c r="S117" s="543">
        <v>0</v>
      </c>
      <c r="T117" s="543">
        <v>0</v>
      </c>
      <c r="U117" s="543">
        <v>0</v>
      </c>
      <c r="V117" s="543">
        <v>0</v>
      </c>
      <c r="W117" s="543">
        <v>0</v>
      </c>
      <c r="X117" s="543">
        <v>0</v>
      </c>
      <c r="Y117" s="543">
        <v>0</v>
      </c>
      <c r="Z117" s="543">
        <v>0</v>
      </c>
      <c r="AA117" s="543">
        <v>0</v>
      </c>
      <c r="AB117" s="543">
        <v>0</v>
      </c>
      <c r="AC117" s="543">
        <v>0</v>
      </c>
      <c r="AD117" s="543">
        <v>0</v>
      </c>
      <c r="AE117" s="543">
        <v>0</v>
      </c>
      <c r="AF117" s="543">
        <v>0</v>
      </c>
      <c r="AG117" s="543">
        <v>0</v>
      </c>
      <c r="AH117" s="543">
        <v>0</v>
      </c>
      <c r="AI117" s="543">
        <v>0</v>
      </c>
      <c r="AJ117" s="543">
        <v>0</v>
      </c>
      <c r="AK117" s="543">
        <v>0</v>
      </c>
      <c r="AL117" s="543">
        <v>0</v>
      </c>
      <c r="AM117" s="543">
        <v>0</v>
      </c>
      <c r="AN117" s="543">
        <v>0</v>
      </c>
    </row>
    <row r="118" spans="1:40" ht="34.5" customHeight="1" x14ac:dyDescent="0.25">
      <c r="A118" s="214" t="s">
        <v>236</v>
      </c>
      <c r="B118" s="228" t="s">
        <v>1101</v>
      </c>
      <c r="C118" s="547" t="s">
        <v>1099</v>
      </c>
      <c r="D118" s="214" t="s">
        <v>298</v>
      </c>
      <c r="E118" s="214">
        <v>0</v>
      </c>
      <c r="F118" s="214">
        <v>0</v>
      </c>
      <c r="G118" s="214">
        <v>0</v>
      </c>
      <c r="H118" s="214">
        <v>0</v>
      </c>
      <c r="I118" s="214">
        <v>0</v>
      </c>
      <c r="J118" s="214">
        <v>0</v>
      </c>
      <c r="K118" s="360">
        <f t="shared" si="61"/>
        <v>0</v>
      </c>
      <c r="L118" s="360">
        <f t="shared" si="62"/>
        <v>0</v>
      </c>
      <c r="M118" s="360">
        <f t="shared" si="63"/>
        <v>0</v>
      </c>
      <c r="N118" s="360">
        <f t="shared" si="64"/>
        <v>0</v>
      </c>
      <c r="O118" s="360">
        <f t="shared" si="65"/>
        <v>0</v>
      </c>
      <c r="P118" s="360">
        <f t="shared" si="66"/>
        <v>0</v>
      </c>
      <c r="Q118" s="214">
        <v>0</v>
      </c>
      <c r="R118" s="214">
        <v>0</v>
      </c>
      <c r="S118" s="214">
        <v>0</v>
      </c>
      <c r="T118" s="214">
        <v>0</v>
      </c>
      <c r="U118" s="214">
        <v>0</v>
      </c>
      <c r="V118" s="214">
        <v>0</v>
      </c>
      <c r="W118" s="214">
        <v>0</v>
      </c>
      <c r="X118" s="214">
        <v>0</v>
      </c>
      <c r="Y118" s="214">
        <v>0</v>
      </c>
      <c r="Z118" s="214">
        <v>0</v>
      </c>
      <c r="AA118" s="214">
        <v>0</v>
      </c>
      <c r="AB118" s="214">
        <v>0</v>
      </c>
      <c r="AC118" s="214">
        <v>0</v>
      </c>
      <c r="AD118" s="214">
        <v>0</v>
      </c>
      <c r="AE118" s="214">
        <v>0</v>
      </c>
      <c r="AF118" s="214">
        <v>0</v>
      </c>
      <c r="AG118" s="214">
        <v>0</v>
      </c>
      <c r="AH118" s="214">
        <v>0</v>
      </c>
      <c r="AI118" s="214">
        <v>0</v>
      </c>
      <c r="AJ118" s="214">
        <v>0</v>
      </c>
      <c r="AK118" s="214">
        <v>0</v>
      </c>
      <c r="AL118" s="214">
        <v>0</v>
      </c>
      <c r="AM118" s="214">
        <v>0</v>
      </c>
      <c r="AN118" s="214">
        <v>0</v>
      </c>
    </row>
    <row r="119" spans="1:40" ht="25.5" x14ac:dyDescent="0.2">
      <c r="A119" s="259" t="s">
        <v>238</v>
      </c>
      <c r="B119" s="249" t="s">
        <v>239</v>
      </c>
      <c r="C119" s="277" t="s">
        <v>183</v>
      </c>
      <c r="D119" s="214" t="s">
        <v>298</v>
      </c>
      <c r="E119" s="189">
        <v>0</v>
      </c>
      <c r="F119" s="189">
        <v>0</v>
      </c>
      <c r="G119" s="189">
        <v>0</v>
      </c>
      <c r="H119" s="189">
        <v>0</v>
      </c>
      <c r="I119" s="189">
        <v>0</v>
      </c>
      <c r="J119" s="189">
        <v>0</v>
      </c>
      <c r="K119" s="361">
        <v>0</v>
      </c>
      <c r="L119" s="361">
        <v>0</v>
      </c>
      <c r="M119" s="361">
        <v>0</v>
      </c>
      <c r="N119" s="361">
        <v>0</v>
      </c>
      <c r="O119" s="361">
        <v>0</v>
      </c>
      <c r="P119" s="361">
        <v>0</v>
      </c>
      <c r="Q119" s="189">
        <v>0</v>
      </c>
      <c r="R119" s="189">
        <v>0</v>
      </c>
      <c r="S119" s="189">
        <v>0</v>
      </c>
      <c r="T119" s="189">
        <v>0</v>
      </c>
      <c r="U119" s="189">
        <v>0</v>
      </c>
      <c r="V119" s="189">
        <v>0</v>
      </c>
      <c r="W119" s="189">
        <v>0</v>
      </c>
      <c r="X119" s="189">
        <v>0</v>
      </c>
      <c r="Y119" s="189">
        <v>0</v>
      </c>
      <c r="Z119" s="189">
        <v>0</v>
      </c>
      <c r="AA119" s="189">
        <v>0</v>
      </c>
      <c r="AB119" s="189">
        <v>0</v>
      </c>
      <c r="AC119" s="189">
        <v>0</v>
      </c>
      <c r="AD119" s="189">
        <v>0</v>
      </c>
      <c r="AE119" s="189">
        <v>0</v>
      </c>
      <c r="AF119" s="189">
        <v>0</v>
      </c>
      <c r="AG119" s="189">
        <v>0</v>
      </c>
      <c r="AH119" s="189">
        <v>0</v>
      </c>
      <c r="AI119" s="189">
        <v>0</v>
      </c>
      <c r="AJ119" s="189">
        <v>0</v>
      </c>
      <c r="AK119" s="189">
        <v>0</v>
      </c>
      <c r="AL119" s="189">
        <v>0</v>
      </c>
      <c r="AM119" s="189">
        <v>0</v>
      </c>
      <c r="AN119" s="189">
        <v>0</v>
      </c>
    </row>
    <row r="120" spans="1:40" ht="25.5" x14ac:dyDescent="0.2">
      <c r="A120" s="262" t="s">
        <v>240</v>
      </c>
      <c r="B120" s="249" t="s">
        <v>241</v>
      </c>
      <c r="C120" s="277" t="s">
        <v>183</v>
      </c>
      <c r="D120" s="214" t="s">
        <v>298</v>
      </c>
      <c r="E120" s="189">
        <v>0</v>
      </c>
      <c r="F120" s="189">
        <v>0</v>
      </c>
      <c r="G120" s="189">
        <v>0</v>
      </c>
      <c r="H120" s="189">
        <v>0</v>
      </c>
      <c r="I120" s="189">
        <v>0</v>
      </c>
      <c r="J120" s="189">
        <v>0</v>
      </c>
      <c r="K120" s="361">
        <v>0</v>
      </c>
      <c r="L120" s="361">
        <v>0</v>
      </c>
      <c r="M120" s="361">
        <v>0</v>
      </c>
      <c r="N120" s="361">
        <v>0</v>
      </c>
      <c r="O120" s="361">
        <v>0</v>
      </c>
      <c r="P120" s="361">
        <v>0</v>
      </c>
      <c r="Q120" s="189">
        <v>0</v>
      </c>
      <c r="R120" s="189">
        <v>0</v>
      </c>
      <c r="S120" s="189">
        <v>0</v>
      </c>
      <c r="T120" s="189">
        <v>0</v>
      </c>
      <c r="U120" s="189">
        <v>0</v>
      </c>
      <c r="V120" s="189">
        <v>0</v>
      </c>
      <c r="W120" s="189">
        <v>0</v>
      </c>
      <c r="X120" s="189">
        <v>0</v>
      </c>
      <c r="Y120" s="189">
        <v>0</v>
      </c>
      <c r="Z120" s="189">
        <v>0</v>
      </c>
      <c r="AA120" s="189">
        <v>0</v>
      </c>
      <c r="AB120" s="189">
        <v>0</v>
      </c>
      <c r="AC120" s="189">
        <v>0</v>
      </c>
      <c r="AD120" s="189">
        <v>0</v>
      </c>
      <c r="AE120" s="189">
        <v>0</v>
      </c>
      <c r="AF120" s="189">
        <v>0</v>
      </c>
      <c r="AG120" s="189">
        <v>0</v>
      </c>
      <c r="AH120" s="189">
        <v>0</v>
      </c>
      <c r="AI120" s="189">
        <v>0</v>
      </c>
      <c r="AJ120" s="189">
        <v>0</v>
      </c>
      <c r="AK120" s="189">
        <v>0</v>
      </c>
      <c r="AL120" s="189">
        <v>0</v>
      </c>
      <c r="AM120" s="189">
        <v>0</v>
      </c>
      <c r="AN120" s="189">
        <v>0</v>
      </c>
    </row>
    <row r="121" spans="1:40" s="347" customFormat="1" ht="25.5" x14ac:dyDescent="0.2">
      <c r="A121" s="252" t="s">
        <v>242</v>
      </c>
      <c r="B121" s="253" t="s">
        <v>243</v>
      </c>
      <c r="C121" s="296" t="s">
        <v>183</v>
      </c>
      <c r="D121" s="252" t="s">
        <v>298</v>
      </c>
      <c r="E121" s="365">
        <v>0</v>
      </c>
      <c r="F121" s="365">
        <v>0</v>
      </c>
      <c r="G121" s="365">
        <v>0</v>
      </c>
      <c r="H121" s="365">
        <v>0</v>
      </c>
      <c r="I121" s="365">
        <v>0</v>
      </c>
      <c r="J121" s="365">
        <v>0</v>
      </c>
      <c r="K121" s="364">
        <v>0</v>
      </c>
      <c r="L121" s="364">
        <v>0</v>
      </c>
      <c r="M121" s="364">
        <v>0</v>
      </c>
      <c r="N121" s="364">
        <v>0</v>
      </c>
      <c r="O121" s="364">
        <v>0</v>
      </c>
      <c r="P121" s="364">
        <v>0</v>
      </c>
      <c r="Q121" s="365">
        <v>0</v>
      </c>
      <c r="R121" s="365">
        <v>0</v>
      </c>
      <c r="S121" s="365">
        <v>0</v>
      </c>
      <c r="T121" s="365">
        <v>0</v>
      </c>
      <c r="U121" s="365">
        <v>0</v>
      </c>
      <c r="V121" s="365">
        <v>0</v>
      </c>
      <c r="W121" s="365">
        <v>0</v>
      </c>
      <c r="X121" s="365">
        <v>0</v>
      </c>
      <c r="Y121" s="365">
        <v>0</v>
      </c>
      <c r="Z121" s="365">
        <v>0</v>
      </c>
      <c r="AA121" s="365">
        <v>0</v>
      </c>
      <c r="AB121" s="365">
        <v>0</v>
      </c>
      <c r="AC121" s="365">
        <v>0</v>
      </c>
      <c r="AD121" s="365">
        <v>0</v>
      </c>
      <c r="AE121" s="365">
        <v>0</v>
      </c>
      <c r="AF121" s="365">
        <v>0</v>
      </c>
      <c r="AG121" s="365">
        <v>0</v>
      </c>
      <c r="AH121" s="365">
        <v>0</v>
      </c>
      <c r="AI121" s="365">
        <v>0</v>
      </c>
      <c r="AJ121" s="365">
        <v>0</v>
      </c>
      <c r="AK121" s="365">
        <v>0</v>
      </c>
      <c r="AL121" s="365">
        <v>0</v>
      </c>
      <c r="AM121" s="365">
        <v>0</v>
      </c>
      <c r="AN121" s="365">
        <v>0</v>
      </c>
    </row>
    <row r="122" spans="1:40" s="347" customFormat="1" ht="25.5" x14ac:dyDescent="0.2">
      <c r="A122" s="252" t="s">
        <v>244</v>
      </c>
      <c r="B122" s="253" t="s">
        <v>245</v>
      </c>
      <c r="C122" s="296" t="s">
        <v>183</v>
      </c>
      <c r="D122" s="252" t="s">
        <v>298</v>
      </c>
      <c r="E122" s="365">
        <v>0</v>
      </c>
      <c r="F122" s="365">
        <v>0</v>
      </c>
      <c r="G122" s="365">
        <v>0</v>
      </c>
      <c r="H122" s="365">
        <v>0</v>
      </c>
      <c r="I122" s="365">
        <v>0</v>
      </c>
      <c r="J122" s="365">
        <v>0</v>
      </c>
      <c r="K122" s="364">
        <v>0</v>
      </c>
      <c r="L122" s="364">
        <v>0</v>
      </c>
      <c r="M122" s="364">
        <v>0</v>
      </c>
      <c r="N122" s="364">
        <v>0</v>
      </c>
      <c r="O122" s="364">
        <v>0</v>
      </c>
      <c r="P122" s="364">
        <v>0</v>
      </c>
      <c r="Q122" s="365">
        <v>0</v>
      </c>
      <c r="R122" s="365">
        <v>0</v>
      </c>
      <c r="S122" s="365">
        <v>0</v>
      </c>
      <c r="T122" s="365">
        <v>0</v>
      </c>
      <c r="U122" s="365">
        <v>0</v>
      </c>
      <c r="V122" s="365">
        <v>0</v>
      </c>
      <c r="W122" s="365">
        <v>0</v>
      </c>
      <c r="X122" s="365">
        <v>0</v>
      </c>
      <c r="Y122" s="365">
        <v>0</v>
      </c>
      <c r="Z122" s="365">
        <v>0</v>
      </c>
      <c r="AA122" s="365">
        <v>0</v>
      </c>
      <c r="AB122" s="365">
        <v>0</v>
      </c>
      <c r="AC122" s="365">
        <v>0</v>
      </c>
      <c r="AD122" s="365">
        <v>0</v>
      </c>
      <c r="AE122" s="365">
        <v>0</v>
      </c>
      <c r="AF122" s="365">
        <v>0</v>
      </c>
      <c r="AG122" s="365">
        <v>0</v>
      </c>
      <c r="AH122" s="365">
        <v>0</v>
      </c>
      <c r="AI122" s="365">
        <v>0</v>
      </c>
      <c r="AJ122" s="365">
        <v>0</v>
      </c>
      <c r="AK122" s="365">
        <v>0</v>
      </c>
      <c r="AL122" s="365">
        <v>0</v>
      </c>
      <c r="AM122" s="365">
        <v>0</v>
      </c>
      <c r="AN122" s="365">
        <v>0</v>
      </c>
    </row>
    <row r="123" spans="1:40" s="347" customFormat="1" ht="25.5" x14ac:dyDescent="0.2">
      <c r="A123" s="252" t="s">
        <v>246</v>
      </c>
      <c r="B123" s="253" t="s">
        <v>247</v>
      </c>
      <c r="C123" s="296" t="s">
        <v>183</v>
      </c>
      <c r="D123" s="252" t="s">
        <v>298</v>
      </c>
      <c r="E123" s="365">
        <v>0</v>
      </c>
      <c r="F123" s="365">
        <v>0</v>
      </c>
      <c r="G123" s="365">
        <v>0</v>
      </c>
      <c r="H123" s="365">
        <v>0</v>
      </c>
      <c r="I123" s="365">
        <v>0</v>
      </c>
      <c r="J123" s="365">
        <v>0</v>
      </c>
      <c r="K123" s="364">
        <v>0</v>
      </c>
      <c r="L123" s="364">
        <v>0</v>
      </c>
      <c r="M123" s="364">
        <v>0</v>
      </c>
      <c r="N123" s="364">
        <v>0</v>
      </c>
      <c r="O123" s="364">
        <v>0</v>
      </c>
      <c r="P123" s="364">
        <v>0</v>
      </c>
      <c r="Q123" s="365">
        <v>0</v>
      </c>
      <c r="R123" s="365">
        <v>0</v>
      </c>
      <c r="S123" s="365">
        <v>0</v>
      </c>
      <c r="T123" s="365">
        <v>0</v>
      </c>
      <c r="U123" s="365">
        <v>0</v>
      </c>
      <c r="V123" s="365">
        <v>0</v>
      </c>
      <c r="W123" s="365">
        <v>0</v>
      </c>
      <c r="X123" s="365">
        <v>0</v>
      </c>
      <c r="Y123" s="365">
        <v>0</v>
      </c>
      <c r="Z123" s="365">
        <v>0</v>
      </c>
      <c r="AA123" s="365">
        <v>0</v>
      </c>
      <c r="AB123" s="365">
        <v>0</v>
      </c>
      <c r="AC123" s="365">
        <v>0</v>
      </c>
      <c r="AD123" s="365">
        <v>0</v>
      </c>
      <c r="AE123" s="365">
        <v>0</v>
      </c>
      <c r="AF123" s="365">
        <v>0</v>
      </c>
      <c r="AG123" s="365">
        <v>0</v>
      </c>
      <c r="AH123" s="365">
        <v>0</v>
      </c>
      <c r="AI123" s="365">
        <v>0</v>
      </c>
      <c r="AJ123" s="365">
        <v>0</v>
      </c>
      <c r="AK123" s="365">
        <v>0</v>
      </c>
      <c r="AL123" s="365">
        <v>0</v>
      </c>
      <c r="AM123" s="365">
        <v>0</v>
      </c>
      <c r="AN123" s="365">
        <v>0</v>
      </c>
    </row>
    <row r="124" spans="1:40" s="347" customFormat="1" ht="25.5" x14ac:dyDescent="0.2">
      <c r="A124" s="252" t="s">
        <v>248</v>
      </c>
      <c r="B124" s="253" t="s">
        <v>249</v>
      </c>
      <c r="C124" s="296" t="s">
        <v>183</v>
      </c>
      <c r="D124" s="252" t="s">
        <v>298</v>
      </c>
      <c r="E124" s="365">
        <v>0</v>
      </c>
      <c r="F124" s="365">
        <v>0</v>
      </c>
      <c r="G124" s="365">
        <v>0</v>
      </c>
      <c r="H124" s="365">
        <v>0</v>
      </c>
      <c r="I124" s="365">
        <v>0</v>
      </c>
      <c r="J124" s="365">
        <v>0</v>
      </c>
      <c r="K124" s="364">
        <v>0</v>
      </c>
      <c r="L124" s="364">
        <v>0</v>
      </c>
      <c r="M124" s="364">
        <v>0</v>
      </c>
      <c r="N124" s="364">
        <v>0</v>
      </c>
      <c r="O124" s="364">
        <v>0</v>
      </c>
      <c r="P124" s="364">
        <v>0</v>
      </c>
      <c r="Q124" s="365">
        <v>0</v>
      </c>
      <c r="R124" s="365">
        <v>0</v>
      </c>
      <c r="S124" s="365">
        <v>0</v>
      </c>
      <c r="T124" s="365">
        <v>0</v>
      </c>
      <c r="U124" s="365">
        <v>0</v>
      </c>
      <c r="V124" s="365">
        <v>0</v>
      </c>
      <c r="W124" s="365">
        <v>0</v>
      </c>
      <c r="X124" s="365">
        <v>0</v>
      </c>
      <c r="Y124" s="365">
        <v>0</v>
      </c>
      <c r="Z124" s="365">
        <v>0</v>
      </c>
      <c r="AA124" s="365">
        <v>0</v>
      </c>
      <c r="AB124" s="365">
        <v>0</v>
      </c>
      <c r="AC124" s="365">
        <v>0</v>
      </c>
      <c r="AD124" s="365">
        <v>0</v>
      </c>
      <c r="AE124" s="365">
        <v>0</v>
      </c>
      <c r="AF124" s="365">
        <v>0</v>
      </c>
      <c r="AG124" s="365">
        <v>0</v>
      </c>
      <c r="AH124" s="365">
        <v>0</v>
      </c>
      <c r="AI124" s="365">
        <v>0</v>
      </c>
      <c r="AJ124" s="365">
        <v>0</v>
      </c>
      <c r="AK124" s="365">
        <v>0</v>
      </c>
      <c r="AL124" s="365">
        <v>0</v>
      </c>
      <c r="AM124" s="365">
        <v>0</v>
      </c>
      <c r="AN124" s="365">
        <v>0</v>
      </c>
    </row>
    <row r="125" spans="1:40" s="347" customFormat="1" ht="25.5" x14ac:dyDescent="0.2">
      <c r="A125" s="252" t="s">
        <v>250</v>
      </c>
      <c r="B125" s="253" t="s">
        <v>251</v>
      </c>
      <c r="C125" s="296" t="s">
        <v>183</v>
      </c>
      <c r="D125" s="252" t="s">
        <v>298</v>
      </c>
      <c r="E125" s="365">
        <v>0</v>
      </c>
      <c r="F125" s="365">
        <v>0</v>
      </c>
      <c r="G125" s="365">
        <v>0</v>
      </c>
      <c r="H125" s="365">
        <v>0</v>
      </c>
      <c r="I125" s="365">
        <v>0</v>
      </c>
      <c r="J125" s="365">
        <v>0</v>
      </c>
      <c r="K125" s="364">
        <v>0</v>
      </c>
      <c r="L125" s="364">
        <v>0</v>
      </c>
      <c r="M125" s="364">
        <v>0</v>
      </c>
      <c r="N125" s="364">
        <v>0</v>
      </c>
      <c r="O125" s="364">
        <v>0</v>
      </c>
      <c r="P125" s="364">
        <v>0</v>
      </c>
      <c r="Q125" s="365">
        <v>0</v>
      </c>
      <c r="R125" s="365">
        <v>0</v>
      </c>
      <c r="S125" s="365">
        <v>0</v>
      </c>
      <c r="T125" s="365">
        <v>0</v>
      </c>
      <c r="U125" s="365">
        <v>0</v>
      </c>
      <c r="V125" s="365">
        <v>0</v>
      </c>
      <c r="W125" s="365">
        <v>0</v>
      </c>
      <c r="X125" s="365">
        <v>0</v>
      </c>
      <c r="Y125" s="365">
        <v>0</v>
      </c>
      <c r="Z125" s="365">
        <v>0</v>
      </c>
      <c r="AA125" s="365">
        <v>0</v>
      </c>
      <c r="AB125" s="365">
        <v>0</v>
      </c>
      <c r="AC125" s="365">
        <v>0</v>
      </c>
      <c r="AD125" s="365">
        <v>0</v>
      </c>
      <c r="AE125" s="365">
        <v>0</v>
      </c>
      <c r="AF125" s="365">
        <v>0</v>
      </c>
      <c r="AG125" s="365">
        <v>0</v>
      </c>
      <c r="AH125" s="365">
        <v>0</v>
      </c>
      <c r="AI125" s="365">
        <v>0</v>
      </c>
      <c r="AJ125" s="365">
        <v>0</v>
      </c>
      <c r="AK125" s="365">
        <v>0</v>
      </c>
      <c r="AL125" s="365">
        <v>0</v>
      </c>
      <c r="AM125" s="365">
        <v>0</v>
      </c>
      <c r="AN125" s="365">
        <v>0</v>
      </c>
    </row>
    <row r="126" spans="1:40" s="347" customFormat="1" ht="25.5" x14ac:dyDescent="0.2">
      <c r="A126" s="252" t="s">
        <v>252</v>
      </c>
      <c r="B126" s="253" t="s">
        <v>253</v>
      </c>
      <c r="C126" s="296" t="s">
        <v>183</v>
      </c>
      <c r="D126" s="252" t="s">
        <v>298</v>
      </c>
      <c r="E126" s="365">
        <v>0</v>
      </c>
      <c r="F126" s="365">
        <v>0</v>
      </c>
      <c r="G126" s="365">
        <v>0</v>
      </c>
      <c r="H126" s="365">
        <v>0</v>
      </c>
      <c r="I126" s="365">
        <v>0</v>
      </c>
      <c r="J126" s="365">
        <v>0</v>
      </c>
      <c r="K126" s="364">
        <v>0</v>
      </c>
      <c r="L126" s="364">
        <v>0</v>
      </c>
      <c r="M126" s="364">
        <v>0</v>
      </c>
      <c r="N126" s="364">
        <v>0</v>
      </c>
      <c r="O126" s="364">
        <v>0</v>
      </c>
      <c r="P126" s="364">
        <v>0</v>
      </c>
      <c r="Q126" s="365">
        <v>0</v>
      </c>
      <c r="R126" s="365">
        <v>0</v>
      </c>
      <c r="S126" s="365">
        <v>0</v>
      </c>
      <c r="T126" s="365">
        <v>0</v>
      </c>
      <c r="U126" s="365">
        <v>0</v>
      </c>
      <c r="V126" s="365">
        <v>0</v>
      </c>
      <c r="W126" s="365">
        <v>0</v>
      </c>
      <c r="X126" s="365">
        <v>0</v>
      </c>
      <c r="Y126" s="365">
        <v>0</v>
      </c>
      <c r="Z126" s="365">
        <v>0</v>
      </c>
      <c r="AA126" s="365">
        <v>0</v>
      </c>
      <c r="AB126" s="365">
        <v>0</v>
      </c>
      <c r="AC126" s="365">
        <v>0</v>
      </c>
      <c r="AD126" s="365">
        <v>0</v>
      </c>
      <c r="AE126" s="365">
        <v>0</v>
      </c>
      <c r="AF126" s="365">
        <v>0</v>
      </c>
      <c r="AG126" s="365">
        <v>0</v>
      </c>
      <c r="AH126" s="365">
        <v>0</v>
      </c>
      <c r="AI126" s="365">
        <v>0</v>
      </c>
      <c r="AJ126" s="365">
        <v>0</v>
      </c>
      <c r="AK126" s="365">
        <v>0</v>
      </c>
      <c r="AL126" s="365">
        <v>0</v>
      </c>
      <c r="AM126" s="365">
        <v>0</v>
      </c>
      <c r="AN126" s="365">
        <v>0</v>
      </c>
    </row>
    <row r="127" spans="1:40" s="347" customFormat="1" ht="25.5" x14ac:dyDescent="0.2">
      <c r="A127" s="252" t="s">
        <v>254</v>
      </c>
      <c r="B127" s="253" t="s">
        <v>255</v>
      </c>
      <c r="C127" s="296" t="s">
        <v>183</v>
      </c>
      <c r="D127" s="252" t="s">
        <v>298</v>
      </c>
      <c r="E127" s="365">
        <v>0</v>
      </c>
      <c r="F127" s="365">
        <v>0</v>
      </c>
      <c r="G127" s="365">
        <v>0</v>
      </c>
      <c r="H127" s="365">
        <v>0</v>
      </c>
      <c r="I127" s="365">
        <v>0</v>
      </c>
      <c r="J127" s="365">
        <v>0</v>
      </c>
      <c r="K127" s="364">
        <v>0</v>
      </c>
      <c r="L127" s="364">
        <v>0</v>
      </c>
      <c r="M127" s="364">
        <v>0</v>
      </c>
      <c r="N127" s="364">
        <v>0</v>
      </c>
      <c r="O127" s="364">
        <v>0</v>
      </c>
      <c r="P127" s="364">
        <v>0</v>
      </c>
      <c r="Q127" s="365">
        <v>0</v>
      </c>
      <c r="R127" s="365">
        <v>0</v>
      </c>
      <c r="S127" s="365">
        <v>0</v>
      </c>
      <c r="T127" s="365">
        <v>0</v>
      </c>
      <c r="U127" s="365">
        <v>0</v>
      </c>
      <c r="V127" s="365">
        <v>0</v>
      </c>
      <c r="W127" s="365">
        <v>0</v>
      </c>
      <c r="X127" s="365">
        <v>0</v>
      </c>
      <c r="Y127" s="365">
        <v>0</v>
      </c>
      <c r="Z127" s="365">
        <v>0</v>
      </c>
      <c r="AA127" s="365">
        <v>0</v>
      </c>
      <c r="AB127" s="365">
        <v>0</v>
      </c>
      <c r="AC127" s="365">
        <v>0</v>
      </c>
      <c r="AD127" s="365">
        <v>0</v>
      </c>
      <c r="AE127" s="365">
        <v>0</v>
      </c>
      <c r="AF127" s="365">
        <v>0</v>
      </c>
      <c r="AG127" s="365">
        <v>0</v>
      </c>
      <c r="AH127" s="365">
        <v>0</v>
      </c>
      <c r="AI127" s="365">
        <v>0</v>
      </c>
      <c r="AJ127" s="365">
        <v>0</v>
      </c>
      <c r="AK127" s="365">
        <v>0</v>
      </c>
      <c r="AL127" s="365">
        <v>0</v>
      </c>
      <c r="AM127" s="365">
        <v>0</v>
      </c>
      <c r="AN127" s="365">
        <v>0</v>
      </c>
    </row>
    <row r="128" spans="1:40" s="347" customFormat="1" ht="25.5" x14ac:dyDescent="0.2">
      <c r="A128" s="252" t="s">
        <v>256</v>
      </c>
      <c r="B128" s="253" t="s">
        <v>257</v>
      </c>
      <c r="C128" s="296" t="s">
        <v>183</v>
      </c>
      <c r="D128" s="252" t="s">
        <v>298</v>
      </c>
      <c r="E128" s="365">
        <v>0</v>
      </c>
      <c r="F128" s="365">
        <v>0</v>
      </c>
      <c r="G128" s="365">
        <v>0</v>
      </c>
      <c r="H128" s="365">
        <v>0</v>
      </c>
      <c r="I128" s="365">
        <v>0</v>
      </c>
      <c r="J128" s="365">
        <v>0</v>
      </c>
      <c r="K128" s="364">
        <v>0</v>
      </c>
      <c r="L128" s="364">
        <v>0</v>
      </c>
      <c r="M128" s="364">
        <v>0</v>
      </c>
      <c r="N128" s="364">
        <v>0</v>
      </c>
      <c r="O128" s="364">
        <v>0</v>
      </c>
      <c r="P128" s="364">
        <v>0</v>
      </c>
      <c r="Q128" s="365">
        <v>0</v>
      </c>
      <c r="R128" s="365">
        <v>0</v>
      </c>
      <c r="S128" s="365">
        <v>0</v>
      </c>
      <c r="T128" s="365">
        <v>0</v>
      </c>
      <c r="U128" s="365">
        <v>0</v>
      </c>
      <c r="V128" s="365">
        <v>0</v>
      </c>
      <c r="W128" s="365">
        <v>0</v>
      </c>
      <c r="X128" s="365">
        <v>0</v>
      </c>
      <c r="Y128" s="365">
        <v>0</v>
      </c>
      <c r="Z128" s="365">
        <v>0</v>
      </c>
      <c r="AA128" s="365">
        <v>0</v>
      </c>
      <c r="AB128" s="365">
        <v>0</v>
      </c>
      <c r="AC128" s="365">
        <v>0</v>
      </c>
      <c r="AD128" s="365">
        <v>0</v>
      </c>
      <c r="AE128" s="365">
        <v>0</v>
      </c>
      <c r="AF128" s="365">
        <v>0</v>
      </c>
      <c r="AG128" s="365">
        <v>0</v>
      </c>
      <c r="AH128" s="365">
        <v>0</v>
      </c>
      <c r="AI128" s="365">
        <v>0</v>
      </c>
      <c r="AJ128" s="365">
        <v>0</v>
      </c>
      <c r="AK128" s="365">
        <v>0</v>
      </c>
      <c r="AL128" s="365">
        <v>0</v>
      </c>
      <c r="AM128" s="365">
        <v>0</v>
      </c>
      <c r="AN128" s="365">
        <v>0</v>
      </c>
    </row>
    <row r="129" spans="1:40" ht="25.5" x14ac:dyDescent="0.2">
      <c r="A129" s="262" t="s">
        <v>258</v>
      </c>
      <c r="B129" s="249" t="s">
        <v>259</v>
      </c>
      <c r="C129" s="277" t="s">
        <v>183</v>
      </c>
      <c r="D129" s="214" t="s">
        <v>298</v>
      </c>
      <c r="E129" s="189">
        <v>0</v>
      </c>
      <c r="F129" s="189">
        <v>0</v>
      </c>
      <c r="G129" s="189">
        <v>0</v>
      </c>
      <c r="H129" s="189">
        <v>0</v>
      </c>
      <c r="I129" s="189">
        <v>0</v>
      </c>
      <c r="J129" s="189">
        <v>0</v>
      </c>
      <c r="K129" s="361">
        <v>0</v>
      </c>
      <c r="L129" s="361">
        <v>0</v>
      </c>
      <c r="M129" s="361">
        <v>0</v>
      </c>
      <c r="N129" s="361">
        <v>0</v>
      </c>
      <c r="O129" s="361">
        <v>0</v>
      </c>
      <c r="P129" s="361">
        <v>0</v>
      </c>
      <c r="Q129" s="189">
        <v>0</v>
      </c>
      <c r="R129" s="189">
        <v>0</v>
      </c>
      <c r="S129" s="189">
        <v>0</v>
      </c>
      <c r="T129" s="189">
        <v>0</v>
      </c>
      <c r="U129" s="189">
        <v>0</v>
      </c>
      <c r="V129" s="189">
        <v>0</v>
      </c>
      <c r="W129" s="189">
        <v>0</v>
      </c>
      <c r="X129" s="189">
        <v>0</v>
      </c>
      <c r="Y129" s="189">
        <v>0</v>
      </c>
      <c r="Z129" s="189">
        <v>0</v>
      </c>
      <c r="AA129" s="189">
        <v>0</v>
      </c>
      <c r="AB129" s="189">
        <v>0</v>
      </c>
      <c r="AC129" s="189">
        <v>0</v>
      </c>
      <c r="AD129" s="189">
        <v>0</v>
      </c>
      <c r="AE129" s="189">
        <v>0</v>
      </c>
      <c r="AF129" s="189">
        <v>0</v>
      </c>
      <c r="AG129" s="189">
        <v>0</v>
      </c>
      <c r="AH129" s="189">
        <v>0</v>
      </c>
      <c r="AI129" s="189">
        <v>0</v>
      </c>
      <c r="AJ129" s="189">
        <v>0</v>
      </c>
      <c r="AK129" s="189">
        <v>0</v>
      </c>
      <c r="AL129" s="189">
        <v>0</v>
      </c>
      <c r="AM129" s="189">
        <v>0</v>
      </c>
      <c r="AN129" s="189">
        <v>0</v>
      </c>
    </row>
    <row r="130" spans="1:40" s="347" customFormat="1" ht="25.5" x14ac:dyDescent="0.2">
      <c r="A130" s="252" t="s">
        <v>260</v>
      </c>
      <c r="B130" s="253" t="s">
        <v>261</v>
      </c>
      <c r="C130" s="296" t="s">
        <v>183</v>
      </c>
      <c r="D130" s="252" t="s">
        <v>298</v>
      </c>
      <c r="E130" s="365">
        <v>0</v>
      </c>
      <c r="F130" s="365">
        <v>0</v>
      </c>
      <c r="G130" s="365">
        <v>0</v>
      </c>
      <c r="H130" s="365">
        <v>0</v>
      </c>
      <c r="I130" s="365">
        <v>0</v>
      </c>
      <c r="J130" s="365">
        <v>0</v>
      </c>
      <c r="K130" s="364">
        <v>0</v>
      </c>
      <c r="L130" s="364">
        <v>0</v>
      </c>
      <c r="M130" s="364">
        <v>0</v>
      </c>
      <c r="N130" s="364">
        <v>0</v>
      </c>
      <c r="O130" s="364">
        <v>0</v>
      </c>
      <c r="P130" s="364">
        <v>0</v>
      </c>
      <c r="Q130" s="365">
        <v>0</v>
      </c>
      <c r="R130" s="365">
        <v>0</v>
      </c>
      <c r="S130" s="365">
        <v>0</v>
      </c>
      <c r="T130" s="365">
        <v>0</v>
      </c>
      <c r="U130" s="365">
        <v>0</v>
      </c>
      <c r="V130" s="365">
        <v>0</v>
      </c>
      <c r="W130" s="365">
        <v>0</v>
      </c>
      <c r="X130" s="365">
        <v>0</v>
      </c>
      <c r="Y130" s="365">
        <v>0</v>
      </c>
      <c r="Z130" s="365">
        <v>0</v>
      </c>
      <c r="AA130" s="365">
        <v>0</v>
      </c>
      <c r="AB130" s="365">
        <v>0</v>
      </c>
      <c r="AC130" s="365">
        <v>0</v>
      </c>
      <c r="AD130" s="365">
        <v>0</v>
      </c>
      <c r="AE130" s="365">
        <v>0</v>
      </c>
      <c r="AF130" s="365">
        <v>0</v>
      </c>
      <c r="AG130" s="365">
        <v>0</v>
      </c>
      <c r="AH130" s="365">
        <v>0</v>
      </c>
      <c r="AI130" s="365">
        <v>0</v>
      </c>
      <c r="AJ130" s="365">
        <v>0</v>
      </c>
      <c r="AK130" s="365">
        <v>0</v>
      </c>
      <c r="AL130" s="365">
        <v>0</v>
      </c>
      <c r="AM130" s="365">
        <v>0</v>
      </c>
      <c r="AN130" s="365">
        <v>0</v>
      </c>
    </row>
    <row r="131" spans="1:40" s="347" customFormat="1" ht="25.5" x14ac:dyDescent="0.2">
      <c r="A131" s="252" t="s">
        <v>262</v>
      </c>
      <c r="B131" s="253" t="s">
        <v>263</v>
      </c>
      <c r="C131" s="296" t="s">
        <v>183</v>
      </c>
      <c r="D131" s="252" t="s">
        <v>298</v>
      </c>
      <c r="E131" s="365">
        <v>0</v>
      </c>
      <c r="F131" s="365">
        <v>0</v>
      </c>
      <c r="G131" s="365">
        <v>0</v>
      </c>
      <c r="H131" s="365">
        <v>0</v>
      </c>
      <c r="I131" s="365">
        <v>0</v>
      </c>
      <c r="J131" s="365">
        <v>0</v>
      </c>
      <c r="K131" s="364">
        <v>0</v>
      </c>
      <c r="L131" s="364">
        <v>0</v>
      </c>
      <c r="M131" s="364">
        <v>0</v>
      </c>
      <c r="N131" s="364">
        <v>0</v>
      </c>
      <c r="O131" s="364">
        <v>0</v>
      </c>
      <c r="P131" s="364">
        <v>0</v>
      </c>
      <c r="Q131" s="365">
        <v>0</v>
      </c>
      <c r="R131" s="365">
        <v>0</v>
      </c>
      <c r="S131" s="365">
        <v>0</v>
      </c>
      <c r="T131" s="365">
        <v>0</v>
      </c>
      <c r="U131" s="365">
        <v>0</v>
      </c>
      <c r="V131" s="365">
        <v>0</v>
      </c>
      <c r="W131" s="365">
        <v>0</v>
      </c>
      <c r="X131" s="365">
        <v>0</v>
      </c>
      <c r="Y131" s="365">
        <v>0</v>
      </c>
      <c r="Z131" s="365">
        <v>0</v>
      </c>
      <c r="AA131" s="365">
        <v>0</v>
      </c>
      <c r="AB131" s="365">
        <v>0</v>
      </c>
      <c r="AC131" s="365">
        <v>0</v>
      </c>
      <c r="AD131" s="365">
        <v>0</v>
      </c>
      <c r="AE131" s="365">
        <v>0</v>
      </c>
      <c r="AF131" s="365">
        <v>0</v>
      </c>
      <c r="AG131" s="365">
        <v>0</v>
      </c>
      <c r="AH131" s="365">
        <v>0</v>
      </c>
      <c r="AI131" s="365">
        <v>0</v>
      </c>
      <c r="AJ131" s="365">
        <v>0</v>
      </c>
      <c r="AK131" s="365">
        <v>0</v>
      </c>
      <c r="AL131" s="365">
        <v>0</v>
      </c>
      <c r="AM131" s="365">
        <v>0</v>
      </c>
      <c r="AN131" s="365">
        <v>0</v>
      </c>
    </row>
    <row r="132" spans="1:40" ht="38.25" x14ac:dyDescent="0.2">
      <c r="A132" s="60" t="s">
        <v>264</v>
      </c>
      <c r="B132" s="249" t="s">
        <v>265</v>
      </c>
      <c r="C132" s="277" t="s">
        <v>183</v>
      </c>
      <c r="D132" s="214" t="s">
        <v>298</v>
      </c>
      <c r="E132" s="189">
        <v>0</v>
      </c>
      <c r="F132" s="189">
        <v>0</v>
      </c>
      <c r="G132" s="189">
        <v>0</v>
      </c>
      <c r="H132" s="189">
        <v>0</v>
      </c>
      <c r="I132" s="189">
        <v>0</v>
      </c>
      <c r="J132" s="189">
        <v>0</v>
      </c>
      <c r="K132" s="361">
        <v>0</v>
      </c>
      <c r="L132" s="361">
        <v>0</v>
      </c>
      <c r="M132" s="361">
        <v>0</v>
      </c>
      <c r="N132" s="361">
        <v>0</v>
      </c>
      <c r="O132" s="361">
        <v>0</v>
      </c>
      <c r="P132" s="361">
        <v>0</v>
      </c>
      <c r="Q132" s="189">
        <v>0</v>
      </c>
      <c r="R132" s="189">
        <v>0</v>
      </c>
      <c r="S132" s="189">
        <v>0</v>
      </c>
      <c r="T132" s="189">
        <v>0</v>
      </c>
      <c r="U132" s="189">
        <v>0</v>
      </c>
      <c r="V132" s="189">
        <v>0</v>
      </c>
      <c r="W132" s="189">
        <v>0</v>
      </c>
      <c r="X132" s="189">
        <v>0</v>
      </c>
      <c r="Y132" s="189">
        <v>0</v>
      </c>
      <c r="Z132" s="189">
        <v>0</v>
      </c>
      <c r="AA132" s="189">
        <v>0</v>
      </c>
      <c r="AB132" s="189">
        <v>0</v>
      </c>
      <c r="AC132" s="189">
        <v>0</v>
      </c>
      <c r="AD132" s="189">
        <v>0</v>
      </c>
      <c r="AE132" s="189">
        <v>0</v>
      </c>
      <c r="AF132" s="189">
        <v>0</v>
      </c>
      <c r="AG132" s="189">
        <v>0</v>
      </c>
      <c r="AH132" s="189">
        <v>0</v>
      </c>
      <c r="AI132" s="189">
        <v>0</v>
      </c>
      <c r="AJ132" s="189">
        <v>0</v>
      </c>
      <c r="AK132" s="189">
        <v>0</v>
      </c>
      <c r="AL132" s="189">
        <v>0</v>
      </c>
      <c r="AM132" s="189">
        <v>0</v>
      </c>
      <c r="AN132" s="189">
        <v>0</v>
      </c>
    </row>
    <row r="133" spans="1:40" s="347" customFormat="1" ht="38.25" x14ac:dyDescent="0.2">
      <c r="A133" s="263" t="s">
        <v>266</v>
      </c>
      <c r="B133" s="253" t="s">
        <v>267</v>
      </c>
      <c r="C133" s="296" t="s">
        <v>183</v>
      </c>
      <c r="D133" s="252" t="s">
        <v>298</v>
      </c>
      <c r="E133" s="365">
        <v>0</v>
      </c>
      <c r="F133" s="365">
        <v>0</v>
      </c>
      <c r="G133" s="365">
        <v>0</v>
      </c>
      <c r="H133" s="365">
        <v>0</v>
      </c>
      <c r="I133" s="365">
        <v>0</v>
      </c>
      <c r="J133" s="365">
        <v>0</v>
      </c>
      <c r="K133" s="364">
        <v>0</v>
      </c>
      <c r="L133" s="364">
        <v>0</v>
      </c>
      <c r="M133" s="364">
        <v>0</v>
      </c>
      <c r="N133" s="364">
        <v>0</v>
      </c>
      <c r="O133" s="364">
        <v>0</v>
      </c>
      <c r="P133" s="364">
        <v>0</v>
      </c>
      <c r="Q133" s="365">
        <v>0</v>
      </c>
      <c r="R133" s="365">
        <v>0</v>
      </c>
      <c r="S133" s="365">
        <v>0</v>
      </c>
      <c r="T133" s="365">
        <v>0</v>
      </c>
      <c r="U133" s="365">
        <v>0</v>
      </c>
      <c r="V133" s="365">
        <v>0</v>
      </c>
      <c r="W133" s="365">
        <v>0</v>
      </c>
      <c r="X133" s="365">
        <v>0</v>
      </c>
      <c r="Y133" s="365">
        <v>0</v>
      </c>
      <c r="Z133" s="365">
        <v>0</v>
      </c>
      <c r="AA133" s="365">
        <v>0</v>
      </c>
      <c r="AB133" s="365">
        <v>0</v>
      </c>
      <c r="AC133" s="365">
        <v>0</v>
      </c>
      <c r="AD133" s="365">
        <v>0</v>
      </c>
      <c r="AE133" s="365">
        <v>0</v>
      </c>
      <c r="AF133" s="365">
        <v>0</v>
      </c>
      <c r="AG133" s="365">
        <v>0</v>
      </c>
      <c r="AH133" s="365">
        <v>0</v>
      </c>
      <c r="AI133" s="365">
        <v>0</v>
      </c>
      <c r="AJ133" s="365">
        <v>0</v>
      </c>
      <c r="AK133" s="365">
        <v>0</v>
      </c>
      <c r="AL133" s="365">
        <v>0</v>
      </c>
      <c r="AM133" s="365">
        <v>0</v>
      </c>
      <c r="AN133" s="365">
        <v>0</v>
      </c>
    </row>
    <row r="134" spans="1:40" s="347" customFormat="1" ht="38.25" x14ac:dyDescent="0.2">
      <c r="A134" s="263" t="s">
        <v>268</v>
      </c>
      <c r="B134" s="253" t="s">
        <v>269</v>
      </c>
      <c r="C134" s="296" t="s">
        <v>183</v>
      </c>
      <c r="D134" s="252" t="s">
        <v>298</v>
      </c>
      <c r="E134" s="365">
        <v>0</v>
      </c>
      <c r="F134" s="365">
        <v>0</v>
      </c>
      <c r="G134" s="365">
        <v>0</v>
      </c>
      <c r="H134" s="365">
        <v>0</v>
      </c>
      <c r="I134" s="365">
        <v>0</v>
      </c>
      <c r="J134" s="365">
        <v>0</v>
      </c>
      <c r="K134" s="364">
        <v>0</v>
      </c>
      <c r="L134" s="364">
        <v>0</v>
      </c>
      <c r="M134" s="364">
        <v>0</v>
      </c>
      <c r="N134" s="364">
        <v>0</v>
      </c>
      <c r="O134" s="364">
        <v>0</v>
      </c>
      <c r="P134" s="364">
        <v>0</v>
      </c>
      <c r="Q134" s="365">
        <v>0</v>
      </c>
      <c r="R134" s="365">
        <v>0</v>
      </c>
      <c r="S134" s="365">
        <v>0</v>
      </c>
      <c r="T134" s="365">
        <v>0</v>
      </c>
      <c r="U134" s="365">
        <v>0</v>
      </c>
      <c r="V134" s="365">
        <v>0</v>
      </c>
      <c r="W134" s="365">
        <v>0</v>
      </c>
      <c r="X134" s="365">
        <v>0</v>
      </c>
      <c r="Y134" s="365">
        <v>0</v>
      </c>
      <c r="Z134" s="365">
        <v>0</v>
      </c>
      <c r="AA134" s="365">
        <v>0</v>
      </c>
      <c r="AB134" s="365">
        <v>0</v>
      </c>
      <c r="AC134" s="365">
        <v>0</v>
      </c>
      <c r="AD134" s="365">
        <v>0</v>
      </c>
      <c r="AE134" s="365">
        <v>0</v>
      </c>
      <c r="AF134" s="365">
        <v>0</v>
      </c>
      <c r="AG134" s="365">
        <v>0</v>
      </c>
      <c r="AH134" s="365">
        <v>0</v>
      </c>
      <c r="AI134" s="365">
        <v>0</v>
      </c>
      <c r="AJ134" s="365">
        <v>0</v>
      </c>
      <c r="AK134" s="365">
        <v>0</v>
      </c>
      <c r="AL134" s="365">
        <v>0</v>
      </c>
      <c r="AM134" s="365">
        <v>0</v>
      </c>
      <c r="AN134" s="365">
        <v>0</v>
      </c>
    </row>
    <row r="135" spans="1:40" ht="25.5" x14ac:dyDescent="0.2">
      <c r="A135" s="60" t="s">
        <v>270</v>
      </c>
      <c r="B135" s="249" t="s">
        <v>271</v>
      </c>
      <c r="C135" s="277" t="s">
        <v>183</v>
      </c>
      <c r="D135" s="214" t="s">
        <v>298</v>
      </c>
      <c r="E135" s="189">
        <v>0</v>
      </c>
      <c r="F135" s="189">
        <v>0</v>
      </c>
      <c r="G135" s="189">
        <v>0</v>
      </c>
      <c r="H135" s="189">
        <v>0</v>
      </c>
      <c r="I135" s="189">
        <v>0</v>
      </c>
      <c r="J135" s="189">
        <v>0</v>
      </c>
      <c r="K135" s="361">
        <v>0</v>
      </c>
      <c r="L135" s="361">
        <v>0</v>
      </c>
      <c r="M135" s="361">
        <v>0</v>
      </c>
      <c r="N135" s="361">
        <v>0</v>
      </c>
      <c r="O135" s="361">
        <v>0</v>
      </c>
      <c r="P135" s="361">
        <v>0</v>
      </c>
      <c r="Q135" s="189">
        <v>0</v>
      </c>
      <c r="R135" s="189">
        <v>0</v>
      </c>
      <c r="S135" s="189">
        <v>0</v>
      </c>
      <c r="T135" s="189">
        <v>0</v>
      </c>
      <c r="U135" s="189">
        <v>0</v>
      </c>
      <c r="V135" s="189">
        <v>0</v>
      </c>
      <c r="W135" s="189">
        <v>0</v>
      </c>
      <c r="X135" s="189">
        <v>0</v>
      </c>
      <c r="Y135" s="189">
        <v>0</v>
      </c>
      <c r="Z135" s="189">
        <v>0</v>
      </c>
      <c r="AA135" s="189">
        <v>0</v>
      </c>
      <c r="AB135" s="189">
        <v>0</v>
      </c>
      <c r="AC135" s="189">
        <v>0</v>
      </c>
      <c r="AD135" s="189">
        <v>0</v>
      </c>
      <c r="AE135" s="189">
        <v>0</v>
      </c>
      <c r="AF135" s="189">
        <v>0</v>
      </c>
      <c r="AG135" s="189">
        <v>0</v>
      </c>
      <c r="AH135" s="189">
        <v>0</v>
      </c>
      <c r="AI135" s="189">
        <v>0</v>
      </c>
      <c r="AJ135" s="189">
        <v>0</v>
      </c>
      <c r="AK135" s="189">
        <v>0</v>
      </c>
      <c r="AL135" s="189">
        <v>0</v>
      </c>
      <c r="AM135" s="189">
        <v>0</v>
      </c>
      <c r="AN135" s="189">
        <v>0</v>
      </c>
    </row>
    <row r="136" spans="1:40" ht="25.5" x14ac:dyDescent="0.2">
      <c r="A136" s="60" t="s">
        <v>272</v>
      </c>
      <c r="B136" s="249" t="s">
        <v>273</v>
      </c>
      <c r="C136" s="277" t="s">
        <v>183</v>
      </c>
      <c r="D136" s="214" t="s">
        <v>298</v>
      </c>
      <c r="E136" s="320">
        <v>0</v>
      </c>
      <c r="F136" s="320">
        <v>0</v>
      </c>
      <c r="G136" s="320">
        <v>0</v>
      </c>
      <c r="H136" s="320">
        <v>0</v>
      </c>
      <c r="I136" s="320">
        <v>0</v>
      </c>
      <c r="J136" s="320">
        <v>0</v>
      </c>
      <c r="K136" s="362">
        <v>0</v>
      </c>
      <c r="L136" s="362">
        <v>0</v>
      </c>
      <c r="M136" s="362">
        <v>0</v>
      </c>
      <c r="N136" s="362">
        <v>0</v>
      </c>
      <c r="O136" s="362">
        <v>0</v>
      </c>
      <c r="P136" s="362">
        <v>0</v>
      </c>
      <c r="Q136" s="320">
        <v>0</v>
      </c>
      <c r="R136" s="320">
        <v>0</v>
      </c>
      <c r="S136" s="320">
        <v>0</v>
      </c>
      <c r="T136" s="320">
        <v>0</v>
      </c>
      <c r="U136" s="320">
        <v>0</v>
      </c>
      <c r="V136" s="320">
        <v>0</v>
      </c>
      <c r="W136" s="320">
        <v>0</v>
      </c>
      <c r="X136" s="320">
        <v>0</v>
      </c>
      <c r="Y136" s="320">
        <v>0</v>
      </c>
      <c r="Z136" s="320">
        <v>0</v>
      </c>
      <c r="AA136" s="320">
        <v>0</v>
      </c>
      <c r="AB136" s="320">
        <v>0</v>
      </c>
      <c r="AC136" s="320">
        <v>0</v>
      </c>
      <c r="AD136" s="320">
        <v>0</v>
      </c>
      <c r="AE136" s="320">
        <v>0</v>
      </c>
      <c r="AF136" s="320">
        <v>0</v>
      </c>
      <c r="AG136" s="320">
        <v>0</v>
      </c>
      <c r="AH136" s="320">
        <v>0</v>
      </c>
      <c r="AI136" s="320">
        <v>0</v>
      </c>
      <c r="AJ136" s="320">
        <v>0</v>
      </c>
      <c r="AK136" s="320">
        <v>0</v>
      </c>
      <c r="AL136" s="320">
        <v>0</v>
      </c>
      <c r="AM136" s="320">
        <v>0</v>
      </c>
      <c r="AN136" s="320">
        <v>0</v>
      </c>
    </row>
    <row r="137" spans="1:40" x14ac:dyDescent="0.2">
      <c r="A137" s="60" t="s">
        <v>274</v>
      </c>
      <c r="B137" s="249" t="s">
        <v>275</v>
      </c>
      <c r="C137" s="277" t="s">
        <v>183</v>
      </c>
      <c r="D137" s="214" t="s">
        <v>298</v>
      </c>
      <c r="E137" s="189">
        <v>0</v>
      </c>
      <c r="F137" s="189">
        <v>0</v>
      </c>
      <c r="G137" s="189">
        <v>0</v>
      </c>
      <c r="H137" s="189">
        <v>0</v>
      </c>
      <c r="I137" s="189">
        <v>0</v>
      </c>
      <c r="J137" s="189">
        <v>0</v>
      </c>
      <c r="K137" s="361">
        <v>0</v>
      </c>
      <c r="L137" s="361">
        <v>0</v>
      </c>
      <c r="M137" s="361">
        <v>0</v>
      </c>
      <c r="N137" s="361">
        <v>0</v>
      </c>
      <c r="O137" s="361">
        <v>0</v>
      </c>
      <c r="P137" s="361">
        <v>0</v>
      </c>
      <c r="Q137" s="189">
        <v>0</v>
      </c>
      <c r="R137" s="189">
        <v>0</v>
      </c>
      <c r="S137" s="189">
        <v>0</v>
      </c>
      <c r="T137" s="189">
        <v>0</v>
      </c>
      <c r="U137" s="189">
        <v>0</v>
      </c>
      <c r="V137" s="189">
        <v>0</v>
      </c>
      <c r="W137" s="189">
        <v>0</v>
      </c>
      <c r="X137" s="189">
        <v>0</v>
      </c>
      <c r="Y137" s="189">
        <v>0</v>
      </c>
      <c r="Z137" s="189">
        <v>0</v>
      </c>
      <c r="AA137" s="189">
        <v>0</v>
      </c>
      <c r="AB137" s="189">
        <v>0</v>
      </c>
      <c r="AC137" s="189">
        <v>0</v>
      </c>
      <c r="AD137" s="189">
        <v>0</v>
      </c>
      <c r="AE137" s="189">
        <v>0</v>
      </c>
      <c r="AF137" s="189">
        <v>0</v>
      </c>
      <c r="AG137" s="189">
        <v>0</v>
      </c>
      <c r="AH137" s="189">
        <v>0</v>
      </c>
      <c r="AI137" s="189">
        <v>0</v>
      </c>
      <c r="AJ137" s="189">
        <v>0</v>
      </c>
      <c r="AK137" s="189">
        <v>0</v>
      </c>
      <c r="AL137" s="189">
        <v>0</v>
      </c>
      <c r="AM137" s="189">
        <v>0</v>
      </c>
      <c r="AN137" s="189">
        <v>0</v>
      </c>
    </row>
  </sheetData>
  <mergeCells count="23">
    <mergeCell ref="L6:AA6"/>
    <mergeCell ref="AI2:AN2"/>
    <mergeCell ref="A3:AN3"/>
    <mergeCell ref="L4:M4"/>
    <mergeCell ref="N4:O4"/>
    <mergeCell ref="Q4:R4"/>
    <mergeCell ref="A14:A17"/>
    <mergeCell ref="B14:B17"/>
    <mergeCell ref="C14:C17"/>
    <mergeCell ref="D14:D17"/>
    <mergeCell ref="E14:AN14"/>
    <mergeCell ref="E15:J15"/>
    <mergeCell ref="E16:J16"/>
    <mergeCell ref="AI16:AN16"/>
    <mergeCell ref="L7:AA7"/>
    <mergeCell ref="Q9:R9"/>
    <mergeCell ref="N11:AD11"/>
    <mergeCell ref="N12:AD12"/>
    <mergeCell ref="K16:P16"/>
    <mergeCell ref="AC16:AH16"/>
    <mergeCell ref="W16:AB16"/>
    <mergeCell ref="Q16:V16"/>
    <mergeCell ref="K15:AN15"/>
  </mergeCells>
  <phoneticPr fontId="68" type="noConversion"/>
  <pageMargins left="0.25" right="0.25" top="0.75" bottom="0.75" header="0.3" footer="0.3"/>
  <pageSetup paperSize="9" scale="34" fitToHeight="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  <pageSetUpPr fitToPage="1"/>
  </sheetPr>
  <dimension ref="A1:CO137"/>
  <sheetViews>
    <sheetView zoomScale="70" zoomScaleNormal="70" workbookViewId="0">
      <selection activeCell="BI61" sqref="BI61"/>
    </sheetView>
  </sheetViews>
  <sheetFormatPr defaultRowHeight="12.75" x14ac:dyDescent="0.2"/>
  <cols>
    <col min="1" max="1" width="8.85546875" style="372" customWidth="1"/>
    <col min="2" max="2" width="45.42578125" style="372" customWidth="1"/>
    <col min="3" max="3" width="10.7109375" style="372" customWidth="1"/>
    <col min="4" max="4" width="15.7109375" style="372" customWidth="1"/>
    <col min="5" max="12" width="9.140625" style="371"/>
    <col min="13" max="44" width="9.140625" style="372"/>
    <col min="45" max="52" width="9.140625" style="371"/>
    <col min="53" max="92" width="9.140625" style="372"/>
    <col min="93" max="93" width="11.28515625" style="372" customWidth="1"/>
    <col min="94" max="16384" width="9.140625" style="372"/>
  </cols>
  <sheetData>
    <row r="1" spans="1:93" s="100" customFormat="1" ht="11.25" x14ac:dyDescent="0.2">
      <c r="E1" s="379"/>
      <c r="F1" s="379"/>
      <c r="G1" s="379"/>
      <c r="H1" s="379"/>
      <c r="I1" s="379"/>
      <c r="J1" s="379"/>
      <c r="K1" s="379"/>
      <c r="L1" s="379"/>
      <c r="AS1" s="379"/>
      <c r="AT1" s="379"/>
      <c r="AU1" s="379"/>
      <c r="AV1" s="379"/>
      <c r="AW1" s="379"/>
      <c r="AX1" s="379"/>
      <c r="AY1" s="379"/>
      <c r="AZ1" s="379"/>
      <c r="CO1" s="101" t="s">
        <v>303</v>
      </c>
    </row>
    <row r="2" spans="1:93" s="100" customFormat="1" ht="24" customHeight="1" x14ac:dyDescent="0.2">
      <c r="E2" s="379"/>
      <c r="F2" s="379"/>
      <c r="G2" s="379"/>
      <c r="H2" s="379"/>
      <c r="I2" s="379"/>
      <c r="J2" s="379"/>
      <c r="K2" s="379"/>
      <c r="L2" s="379"/>
      <c r="AS2" s="379"/>
      <c r="AT2" s="379"/>
      <c r="AU2" s="379"/>
      <c r="AV2" s="379"/>
      <c r="AW2" s="379"/>
      <c r="AX2" s="379"/>
      <c r="AY2" s="379"/>
      <c r="AZ2" s="379"/>
      <c r="CH2" s="223"/>
      <c r="CK2" s="721" t="s">
        <v>4</v>
      </c>
      <c r="CL2" s="721"/>
      <c r="CM2" s="721"/>
      <c r="CN2" s="721"/>
      <c r="CO2" s="721"/>
    </row>
    <row r="3" spans="1:93" s="102" customFormat="1" ht="12" x14ac:dyDescent="0.2">
      <c r="A3" s="722" t="s">
        <v>304</v>
      </c>
      <c r="B3" s="722"/>
      <c r="C3" s="722"/>
      <c r="D3" s="722"/>
      <c r="E3" s="722"/>
      <c r="F3" s="722"/>
      <c r="G3" s="722"/>
      <c r="H3" s="722"/>
      <c r="I3" s="722"/>
      <c r="J3" s="722"/>
      <c r="K3" s="722"/>
      <c r="L3" s="722"/>
      <c r="M3" s="722"/>
      <c r="N3" s="722"/>
      <c r="O3" s="722"/>
      <c r="P3" s="722"/>
      <c r="Q3" s="722"/>
      <c r="R3" s="722"/>
      <c r="S3" s="722"/>
      <c r="T3" s="722"/>
      <c r="U3" s="722"/>
      <c r="V3" s="722"/>
      <c r="W3" s="722"/>
      <c r="X3" s="722"/>
      <c r="Y3" s="722"/>
      <c r="Z3" s="722"/>
      <c r="AA3" s="722"/>
      <c r="AB3" s="722"/>
      <c r="AC3" s="722"/>
      <c r="AD3" s="722"/>
      <c r="AE3" s="722"/>
      <c r="AF3" s="722"/>
      <c r="AG3" s="722"/>
      <c r="AH3" s="722"/>
      <c r="AI3" s="722"/>
      <c r="AJ3" s="722"/>
      <c r="AK3" s="722"/>
      <c r="AL3" s="722"/>
      <c r="AM3" s="722"/>
      <c r="AN3" s="722"/>
      <c r="AO3" s="722"/>
      <c r="AS3" s="380"/>
      <c r="AT3" s="380"/>
      <c r="AU3" s="380"/>
      <c r="AV3" s="380"/>
      <c r="AW3" s="380"/>
      <c r="AX3" s="380"/>
      <c r="AY3" s="380"/>
      <c r="AZ3" s="380"/>
    </row>
    <row r="4" spans="1:93" s="102" customFormat="1" ht="12" x14ac:dyDescent="0.2">
      <c r="E4" s="380"/>
      <c r="F4" s="380"/>
      <c r="G4" s="380"/>
      <c r="H4" s="380"/>
      <c r="I4" s="380"/>
      <c r="J4" s="380"/>
      <c r="K4" s="381"/>
      <c r="L4" s="381"/>
      <c r="M4" s="723" t="str">
        <f>'10'!G4</f>
        <v>2 квартал</v>
      </c>
      <c r="N4" s="710"/>
      <c r="O4" s="722"/>
      <c r="P4" s="722"/>
      <c r="Q4" s="709">
        <f>'10'!J4</f>
        <v>2026</v>
      </c>
      <c r="R4" s="710"/>
      <c r="S4" s="102" t="s">
        <v>24</v>
      </c>
      <c r="AS4" s="380"/>
      <c r="AT4" s="380"/>
      <c r="AU4" s="380"/>
      <c r="AV4" s="380"/>
      <c r="AW4" s="380"/>
      <c r="AX4" s="380"/>
      <c r="AY4" s="380"/>
      <c r="AZ4" s="380"/>
    </row>
    <row r="5" spans="1:93" s="103" customFormat="1" ht="11.25" customHeight="1" x14ac:dyDescent="0.2">
      <c r="E5" s="382"/>
      <c r="F5" s="382"/>
      <c r="G5" s="382"/>
      <c r="H5" s="382"/>
      <c r="I5" s="382"/>
      <c r="J5" s="382"/>
      <c r="K5" s="382"/>
      <c r="L5" s="382"/>
      <c r="AS5" s="382"/>
      <c r="AT5" s="382"/>
      <c r="AU5" s="382"/>
      <c r="AV5" s="382"/>
      <c r="AW5" s="382"/>
      <c r="AX5" s="382"/>
      <c r="AY5" s="382"/>
      <c r="AZ5" s="382"/>
    </row>
    <row r="6" spans="1:93" s="102" customFormat="1" ht="12.75" customHeight="1" x14ac:dyDescent="0.2">
      <c r="E6" s="380"/>
      <c r="F6" s="380"/>
      <c r="G6" s="380"/>
      <c r="H6" s="380"/>
      <c r="I6" s="380"/>
      <c r="J6" s="380"/>
      <c r="K6" s="381" t="s">
        <v>27</v>
      </c>
      <c r="L6" s="381"/>
      <c r="M6" s="720" t="s">
        <v>181</v>
      </c>
      <c r="N6" s="720"/>
      <c r="O6" s="720"/>
      <c r="P6" s="720"/>
      <c r="Q6" s="720"/>
      <c r="R6" s="720"/>
      <c r="S6" s="720"/>
      <c r="T6" s="720"/>
      <c r="U6" s="720"/>
      <c r="V6" s="720"/>
      <c r="W6" s="720"/>
      <c r="X6" s="720"/>
      <c r="Y6" s="720"/>
      <c r="Z6" s="720"/>
      <c r="AA6" s="720"/>
      <c r="AB6" s="720"/>
      <c r="AC6" s="720"/>
      <c r="AS6" s="380"/>
      <c r="AT6" s="380"/>
      <c r="AU6" s="380"/>
      <c r="AV6" s="380"/>
      <c r="AW6" s="380"/>
      <c r="AX6" s="380"/>
      <c r="AY6" s="380"/>
      <c r="AZ6" s="380"/>
    </row>
    <row r="7" spans="1:93" s="100" customFormat="1" ht="10.5" customHeight="1" x14ac:dyDescent="0.2">
      <c r="E7" s="379"/>
      <c r="F7" s="379"/>
      <c r="G7" s="379"/>
      <c r="H7" s="379"/>
      <c r="I7" s="379"/>
      <c r="J7" s="379"/>
      <c r="K7" s="379"/>
      <c r="L7" s="379"/>
      <c r="M7" s="708" t="s">
        <v>5</v>
      </c>
      <c r="N7" s="708"/>
      <c r="O7" s="708"/>
      <c r="P7" s="708"/>
      <c r="Q7" s="708"/>
      <c r="R7" s="708"/>
      <c r="S7" s="708"/>
      <c r="T7" s="708"/>
      <c r="U7" s="708"/>
      <c r="V7" s="708"/>
      <c r="W7" s="708"/>
      <c r="X7" s="708"/>
      <c r="Y7" s="708"/>
      <c r="Z7" s="708"/>
      <c r="AA7" s="708"/>
      <c r="AB7" s="708"/>
      <c r="AC7" s="708"/>
      <c r="AD7" s="222"/>
      <c r="AN7" s="222"/>
      <c r="AO7" s="222"/>
      <c r="AS7" s="379"/>
      <c r="AT7" s="379"/>
      <c r="AU7" s="379"/>
      <c r="AV7" s="379"/>
      <c r="AW7" s="379"/>
      <c r="AX7" s="379"/>
      <c r="AY7" s="379"/>
      <c r="AZ7" s="379"/>
    </row>
    <row r="8" spans="1:93" s="103" customFormat="1" ht="11.25" customHeight="1" x14ac:dyDescent="0.2">
      <c r="E8" s="382"/>
      <c r="F8" s="382"/>
      <c r="G8" s="382"/>
      <c r="H8" s="382"/>
      <c r="I8" s="382"/>
      <c r="J8" s="382"/>
      <c r="K8" s="382"/>
      <c r="L8" s="382"/>
      <c r="AS8" s="382"/>
      <c r="AT8" s="382"/>
      <c r="AU8" s="382"/>
      <c r="AV8" s="382"/>
      <c r="AW8" s="382"/>
      <c r="AX8" s="382"/>
      <c r="AY8" s="382"/>
      <c r="AZ8" s="382"/>
    </row>
    <row r="9" spans="1:93" s="102" customFormat="1" ht="12" x14ac:dyDescent="0.2">
      <c r="E9" s="380"/>
      <c r="F9" s="380"/>
      <c r="G9" s="380"/>
      <c r="H9" s="380"/>
      <c r="I9" s="380"/>
      <c r="J9" s="380"/>
      <c r="K9" s="380"/>
      <c r="L9" s="380"/>
      <c r="P9" s="104" t="s">
        <v>6</v>
      </c>
      <c r="Q9" s="709">
        <f>'10'!J9</f>
        <v>2026</v>
      </c>
      <c r="R9" s="710"/>
      <c r="S9" s="102" t="s">
        <v>7</v>
      </c>
      <c r="AS9" s="380"/>
      <c r="AT9" s="380"/>
      <c r="AU9" s="380"/>
      <c r="AV9" s="380"/>
      <c r="AW9" s="380"/>
      <c r="AX9" s="380"/>
      <c r="AY9" s="380"/>
      <c r="AZ9" s="380"/>
    </row>
    <row r="10" spans="1:93" s="103" customFormat="1" ht="11.25" customHeight="1" x14ac:dyDescent="0.2">
      <c r="E10" s="382"/>
      <c r="F10" s="382"/>
      <c r="G10" s="382"/>
      <c r="H10" s="382"/>
      <c r="I10" s="382"/>
      <c r="J10" s="382"/>
      <c r="K10" s="382"/>
      <c r="L10" s="382"/>
      <c r="AS10" s="382"/>
      <c r="AT10" s="382"/>
      <c r="AU10" s="382"/>
      <c r="AV10" s="382"/>
      <c r="AW10" s="382"/>
      <c r="AX10" s="382"/>
      <c r="AY10" s="382"/>
      <c r="AZ10" s="382"/>
    </row>
    <row r="11" spans="1:93" s="102" customFormat="1" x14ac:dyDescent="0.2">
      <c r="E11" s="380"/>
      <c r="F11" s="380"/>
      <c r="G11" s="380"/>
      <c r="H11" s="380"/>
      <c r="I11" s="380"/>
      <c r="J11" s="380"/>
      <c r="K11" s="380"/>
      <c r="L11" s="380"/>
      <c r="O11" s="104" t="s">
        <v>8</v>
      </c>
      <c r="P11" s="647" t="str">
        <f>'10'!H11</f>
        <v>приказ министра энергетики МО №146 от 25.12.2025</v>
      </c>
      <c r="Q11" s="646"/>
      <c r="R11" s="646"/>
      <c r="S11" s="646"/>
      <c r="T11" s="646"/>
      <c r="U11" s="646"/>
      <c r="V11" s="646"/>
      <c r="W11" s="646"/>
      <c r="X11" s="646"/>
      <c r="Y11" s="646"/>
      <c r="Z11" s="646"/>
      <c r="AA11" s="646"/>
      <c r="AB11" s="646"/>
      <c r="AC11" s="646"/>
      <c r="AD11" s="646"/>
      <c r="AE11" s="646"/>
      <c r="AF11" s="646"/>
      <c r="AG11" s="646"/>
      <c r="AH11" s="646"/>
      <c r="AI11" s="105"/>
      <c r="AJ11" s="105"/>
      <c r="AS11" s="380"/>
      <c r="AT11" s="380"/>
      <c r="AU11" s="380"/>
      <c r="AV11" s="380"/>
      <c r="AW11" s="380"/>
      <c r="AX11" s="380"/>
      <c r="AY11" s="380"/>
      <c r="AZ11" s="380"/>
    </row>
    <row r="12" spans="1:93" s="100" customFormat="1" ht="12.75" customHeight="1" x14ac:dyDescent="0.2">
      <c r="E12" s="379"/>
      <c r="F12" s="379"/>
      <c r="G12" s="379"/>
      <c r="H12" s="379"/>
      <c r="I12" s="379"/>
      <c r="J12" s="379"/>
      <c r="K12" s="379"/>
      <c r="L12" s="379"/>
      <c r="P12" s="708" t="s">
        <v>9</v>
      </c>
      <c r="Q12" s="708"/>
      <c r="R12" s="708"/>
      <c r="S12" s="708"/>
      <c r="T12" s="708"/>
      <c r="U12" s="708"/>
      <c r="V12" s="708"/>
      <c r="W12" s="708"/>
      <c r="X12" s="708"/>
      <c r="Y12" s="708"/>
      <c r="Z12" s="708"/>
      <c r="AA12" s="708"/>
      <c r="AB12" s="708"/>
      <c r="AC12" s="708"/>
      <c r="AD12" s="708"/>
      <c r="AE12" s="708"/>
      <c r="AF12" s="222"/>
      <c r="AG12" s="222"/>
      <c r="AH12" s="222"/>
      <c r="AI12" s="222"/>
      <c r="AJ12" s="222"/>
      <c r="AS12" s="379"/>
      <c r="AT12" s="379"/>
      <c r="AU12" s="379"/>
      <c r="AV12" s="379"/>
      <c r="AW12" s="379"/>
      <c r="AX12" s="379"/>
      <c r="AY12" s="379"/>
      <c r="AZ12" s="379"/>
    </row>
    <row r="13" spans="1:93" s="106" customFormat="1" ht="9.1999999999999993" customHeight="1" x14ac:dyDescent="0.2">
      <c r="E13" s="383"/>
      <c r="F13" s="383"/>
      <c r="G13" s="384"/>
      <c r="H13" s="384"/>
      <c r="I13" s="384"/>
      <c r="J13" s="384"/>
      <c r="K13" s="384"/>
      <c r="L13" s="384"/>
      <c r="M13" s="107"/>
      <c r="N13" s="107"/>
      <c r="O13" s="107"/>
      <c r="P13" s="107"/>
      <c r="Q13" s="107"/>
      <c r="R13" s="107"/>
      <c r="S13" s="107"/>
      <c r="T13" s="107"/>
      <c r="U13" s="107"/>
      <c r="AS13" s="383"/>
      <c r="AT13" s="383"/>
      <c r="AU13" s="383"/>
      <c r="AV13" s="383"/>
      <c r="AW13" s="383"/>
      <c r="AX13" s="383"/>
      <c r="AY13" s="383"/>
      <c r="AZ13" s="383"/>
    </row>
    <row r="14" spans="1:93" s="100" customFormat="1" ht="15" customHeight="1" x14ac:dyDescent="0.2">
      <c r="A14" s="706" t="s">
        <v>10</v>
      </c>
      <c r="B14" s="706" t="s">
        <v>11</v>
      </c>
      <c r="C14" s="706" t="s">
        <v>12</v>
      </c>
      <c r="D14" s="706" t="s">
        <v>305</v>
      </c>
      <c r="E14" s="700" t="s">
        <v>1091</v>
      </c>
      <c r="F14" s="701"/>
      <c r="G14" s="701"/>
      <c r="H14" s="701"/>
      <c r="I14" s="701"/>
      <c r="J14" s="701"/>
      <c r="K14" s="701"/>
      <c r="L14" s="701"/>
      <c r="M14" s="701"/>
      <c r="N14" s="701"/>
      <c r="O14" s="701"/>
      <c r="P14" s="701"/>
      <c r="Q14" s="701"/>
      <c r="R14" s="701"/>
      <c r="S14" s="701"/>
      <c r="T14" s="701"/>
      <c r="U14" s="701"/>
      <c r="V14" s="701"/>
      <c r="W14" s="701"/>
      <c r="X14" s="701"/>
      <c r="Y14" s="701"/>
      <c r="Z14" s="701"/>
      <c r="AA14" s="701"/>
      <c r="AB14" s="701"/>
      <c r="AC14" s="701"/>
      <c r="AD14" s="701"/>
      <c r="AE14" s="701"/>
      <c r="AF14" s="701"/>
      <c r="AG14" s="701"/>
      <c r="AH14" s="701"/>
      <c r="AI14" s="701"/>
      <c r="AJ14" s="701"/>
      <c r="AK14" s="701"/>
      <c r="AL14" s="701"/>
      <c r="AM14" s="701"/>
      <c r="AN14" s="701"/>
      <c r="AO14" s="701"/>
      <c r="AP14" s="701"/>
      <c r="AQ14" s="701"/>
      <c r="AR14" s="701"/>
      <c r="AS14" s="701"/>
      <c r="AT14" s="701"/>
      <c r="AU14" s="701"/>
      <c r="AV14" s="701"/>
      <c r="AW14" s="701"/>
      <c r="AX14" s="701"/>
      <c r="AY14" s="701"/>
      <c r="AZ14" s="701"/>
      <c r="BA14" s="701"/>
      <c r="BB14" s="701"/>
      <c r="BC14" s="701"/>
      <c r="BD14" s="701"/>
      <c r="BE14" s="701"/>
      <c r="BF14" s="701"/>
      <c r="BG14" s="701"/>
      <c r="BH14" s="701"/>
      <c r="BI14" s="701"/>
      <c r="BJ14" s="701"/>
      <c r="BK14" s="701"/>
      <c r="BL14" s="701"/>
      <c r="BM14" s="701"/>
      <c r="BN14" s="701"/>
      <c r="BO14" s="701"/>
      <c r="BP14" s="701"/>
      <c r="BQ14" s="701"/>
      <c r="BR14" s="701"/>
      <c r="BS14" s="701"/>
      <c r="BT14" s="701"/>
      <c r="BU14" s="701"/>
      <c r="BV14" s="701"/>
      <c r="BW14" s="701"/>
      <c r="BX14" s="701"/>
      <c r="BY14" s="701"/>
      <c r="BZ14" s="701"/>
      <c r="CA14" s="701"/>
      <c r="CB14" s="701"/>
      <c r="CC14" s="701"/>
      <c r="CD14" s="701"/>
      <c r="CE14" s="701"/>
      <c r="CF14" s="702"/>
      <c r="CG14" s="714" t="s">
        <v>306</v>
      </c>
      <c r="CH14" s="715"/>
      <c r="CI14" s="715"/>
      <c r="CJ14" s="715"/>
      <c r="CK14" s="715"/>
      <c r="CL14" s="715"/>
      <c r="CM14" s="715"/>
      <c r="CN14" s="716"/>
      <c r="CO14" s="706" t="s">
        <v>3</v>
      </c>
    </row>
    <row r="15" spans="1:93" s="100" customFormat="1" ht="15" customHeight="1" x14ac:dyDescent="0.2">
      <c r="A15" s="707"/>
      <c r="B15" s="707"/>
      <c r="C15" s="707"/>
      <c r="D15" s="707"/>
      <c r="E15" s="703" t="s">
        <v>0</v>
      </c>
      <c r="F15" s="704"/>
      <c r="G15" s="704"/>
      <c r="H15" s="704"/>
      <c r="I15" s="704"/>
      <c r="J15" s="704"/>
      <c r="K15" s="704"/>
      <c r="L15" s="704"/>
      <c r="M15" s="704"/>
      <c r="N15" s="704"/>
      <c r="O15" s="704"/>
      <c r="P15" s="704"/>
      <c r="Q15" s="704"/>
      <c r="R15" s="704"/>
      <c r="S15" s="704"/>
      <c r="T15" s="704"/>
      <c r="U15" s="704"/>
      <c r="V15" s="704"/>
      <c r="W15" s="704"/>
      <c r="X15" s="704"/>
      <c r="Y15" s="704"/>
      <c r="Z15" s="704"/>
      <c r="AA15" s="704"/>
      <c r="AB15" s="704"/>
      <c r="AC15" s="704"/>
      <c r="AD15" s="704"/>
      <c r="AE15" s="704"/>
      <c r="AF15" s="704"/>
      <c r="AG15" s="704"/>
      <c r="AH15" s="704"/>
      <c r="AI15" s="704"/>
      <c r="AJ15" s="704"/>
      <c r="AK15" s="704"/>
      <c r="AL15" s="704"/>
      <c r="AM15" s="704"/>
      <c r="AN15" s="704"/>
      <c r="AO15" s="704"/>
      <c r="AP15" s="704"/>
      <c r="AQ15" s="704"/>
      <c r="AR15" s="705"/>
      <c r="AS15" s="697" t="s">
        <v>1</v>
      </c>
      <c r="AT15" s="698"/>
      <c r="AU15" s="698"/>
      <c r="AV15" s="698"/>
      <c r="AW15" s="698"/>
      <c r="AX15" s="698"/>
      <c r="AY15" s="698"/>
      <c r="AZ15" s="698"/>
      <c r="BA15" s="698"/>
      <c r="BB15" s="698"/>
      <c r="BC15" s="698"/>
      <c r="BD15" s="698"/>
      <c r="BE15" s="698"/>
      <c r="BF15" s="698"/>
      <c r="BG15" s="698"/>
      <c r="BH15" s="698"/>
      <c r="BI15" s="698"/>
      <c r="BJ15" s="698"/>
      <c r="BK15" s="698"/>
      <c r="BL15" s="698"/>
      <c r="BM15" s="698"/>
      <c r="BN15" s="698"/>
      <c r="BO15" s="698"/>
      <c r="BP15" s="698"/>
      <c r="BQ15" s="698"/>
      <c r="BR15" s="698"/>
      <c r="BS15" s="698"/>
      <c r="BT15" s="698"/>
      <c r="BU15" s="698"/>
      <c r="BV15" s="698"/>
      <c r="BW15" s="698"/>
      <c r="BX15" s="698"/>
      <c r="BY15" s="698"/>
      <c r="BZ15" s="698"/>
      <c r="CA15" s="698"/>
      <c r="CB15" s="698"/>
      <c r="CC15" s="698"/>
      <c r="CD15" s="698"/>
      <c r="CE15" s="698"/>
      <c r="CF15" s="699"/>
      <c r="CG15" s="717"/>
      <c r="CH15" s="718"/>
      <c r="CI15" s="718"/>
      <c r="CJ15" s="718"/>
      <c r="CK15" s="718"/>
      <c r="CL15" s="718"/>
      <c r="CM15" s="718"/>
      <c r="CN15" s="719"/>
      <c r="CO15" s="707"/>
    </row>
    <row r="16" spans="1:93" s="393" customFormat="1" ht="15" customHeight="1" x14ac:dyDescent="0.2">
      <c r="A16" s="707"/>
      <c r="B16" s="707"/>
      <c r="C16" s="707"/>
      <c r="D16" s="707"/>
      <c r="E16" s="711" t="s">
        <v>14</v>
      </c>
      <c r="F16" s="712"/>
      <c r="G16" s="712"/>
      <c r="H16" s="712"/>
      <c r="I16" s="712"/>
      <c r="J16" s="712"/>
      <c r="K16" s="712"/>
      <c r="L16" s="713"/>
      <c r="M16" s="703" t="s">
        <v>15</v>
      </c>
      <c r="N16" s="704"/>
      <c r="O16" s="704"/>
      <c r="P16" s="704"/>
      <c r="Q16" s="704"/>
      <c r="R16" s="704"/>
      <c r="S16" s="704"/>
      <c r="T16" s="705"/>
      <c r="U16" s="703" t="s">
        <v>16</v>
      </c>
      <c r="V16" s="704"/>
      <c r="W16" s="704"/>
      <c r="X16" s="704"/>
      <c r="Y16" s="704"/>
      <c r="Z16" s="704"/>
      <c r="AA16" s="704"/>
      <c r="AB16" s="705"/>
      <c r="AC16" s="703" t="s">
        <v>17</v>
      </c>
      <c r="AD16" s="704"/>
      <c r="AE16" s="704"/>
      <c r="AF16" s="704"/>
      <c r="AG16" s="704"/>
      <c r="AH16" s="704"/>
      <c r="AI16" s="704"/>
      <c r="AJ16" s="705"/>
      <c r="AK16" s="703" t="s">
        <v>18</v>
      </c>
      <c r="AL16" s="704"/>
      <c r="AM16" s="704"/>
      <c r="AN16" s="704"/>
      <c r="AO16" s="704"/>
      <c r="AP16" s="704"/>
      <c r="AQ16" s="704"/>
      <c r="AR16" s="705"/>
      <c r="AS16" s="711" t="s">
        <v>14</v>
      </c>
      <c r="AT16" s="712"/>
      <c r="AU16" s="712"/>
      <c r="AV16" s="712"/>
      <c r="AW16" s="712"/>
      <c r="AX16" s="712"/>
      <c r="AY16" s="712"/>
      <c r="AZ16" s="713"/>
      <c r="BA16" s="703" t="s">
        <v>15</v>
      </c>
      <c r="BB16" s="704"/>
      <c r="BC16" s="704"/>
      <c r="BD16" s="704"/>
      <c r="BE16" s="704"/>
      <c r="BF16" s="704"/>
      <c r="BG16" s="704"/>
      <c r="BH16" s="705"/>
      <c r="BI16" s="703" t="s">
        <v>16</v>
      </c>
      <c r="BJ16" s="704"/>
      <c r="BK16" s="704"/>
      <c r="BL16" s="704"/>
      <c r="BM16" s="704"/>
      <c r="BN16" s="704"/>
      <c r="BO16" s="704"/>
      <c r="BP16" s="705"/>
      <c r="BQ16" s="703" t="s">
        <v>17</v>
      </c>
      <c r="BR16" s="704"/>
      <c r="BS16" s="704"/>
      <c r="BT16" s="704"/>
      <c r="BU16" s="704"/>
      <c r="BV16" s="704"/>
      <c r="BW16" s="704"/>
      <c r="BX16" s="705"/>
      <c r="BY16" s="703" t="s">
        <v>18</v>
      </c>
      <c r="BZ16" s="704"/>
      <c r="CA16" s="704"/>
      <c r="CB16" s="704"/>
      <c r="CC16" s="704"/>
      <c r="CD16" s="704"/>
      <c r="CE16" s="704"/>
      <c r="CF16" s="705"/>
      <c r="CG16" s="717"/>
      <c r="CH16" s="718"/>
      <c r="CI16" s="718"/>
      <c r="CJ16" s="718"/>
      <c r="CK16" s="718"/>
      <c r="CL16" s="718"/>
      <c r="CM16" s="718"/>
      <c r="CN16" s="719"/>
      <c r="CO16" s="707"/>
    </row>
    <row r="17" spans="1:93" s="393" customFormat="1" ht="60" customHeight="1" x14ac:dyDescent="0.2">
      <c r="A17" s="707"/>
      <c r="B17" s="707"/>
      <c r="C17" s="707"/>
      <c r="D17" s="707"/>
      <c r="E17" s="394" t="s">
        <v>44</v>
      </c>
      <c r="F17" s="394" t="s">
        <v>45</v>
      </c>
      <c r="G17" s="394" t="s">
        <v>309</v>
      </c>
      <c r="H17" s="394" t="s">
        <v>310</v>
      </c>
      <c r="I17" s="394" t="s">
        <v>307</v>
      </c>
      <c r="J17" s="394" t="s">
        <v>47</v>
      </c>
      <c r="K17" s="395" t="s">
        <v>311</v>
      </c>
      <c r="L17" s="395" t="s">
        <v>291</v>
      </c>
      <c r="M17" s="217" t="s">
        <v>44</v>
      </c>
      <c r="N17" s="217" t="s">
        <v>45</v>
      </c>
      <c r="O17" s="217" t="s">
        <v>309</v>
      </c>
      <c r="P17" s="217" t="s">
        <v>310</v>
      </c>
      <c r="Q17" s="217" t="s">
        <v>307</v>
      </c>
      <c r="R17" s="217" t="s">
        <v>47</v>
      </c>
      <c r="S17" s="201" t="s">
        <v>311</v>
      </c>
      <c r="T17" s="201" t="s">
        <v>291</v>
      </c>
      <c r="U17" s="217" t="s">
        <v>44</v>
      </c>
      <c r="V17" s="217" t="s">
        <v>45</v>
      </c>
      <c r="W17" s="217" t="s">
        <v>309</v>
      </c>
      <c r="X17" s="217" t="s">
        <v>310</v>
      </c>
      <c r="Y17" s="217" t="s">
        <v>307</v>
      </c>
      <c r="Z17" s="217" t="s">
        <v>47</v>
      </c>
      <c r="AA17" s="201" t="s">
        <v>311</v>
      </c>
      <c r="AB17" s="201" t="s">
        <v>291</v>
      </c>
      <c r="AC17" s="217" t="s">
        <v>44</v>
      </c>
      <c r="AD17" s="217" t="s">
        <v>45</v>
      </c>
      <c r="AE17" s="217" t="s">
        <v>309</v>
      </c>
      <c r="AF17" s="217" t="s">
        <v>310</v>
      </c>
      <c r="AG17" s="217" t="s">
        <v>307</v>
      </c>
      <c r="AH17" s="217" t="s">
        <v>47</v>
      </c>
      <c r="AI17" s="201" t="s">
        <v>311</v>
      </c>
      <c r="AJ17" s="201" t="s">
        <v>291</v>
      </c>
      <c r="AK17" s="217" t="s">
        <v>44</v>
      </c>
      <c r="AL17" s="217" t="s">
        <v>45</v>
      </c>
      <c r="AM17" s="217" t="s">
        <v>309</v>
      </c>
      <c r="AN17" s="217" t="s">
        <v>310</v>
      </c>
      <c r="AO17" s="217" t="s">
        <v>307</v>
      </c>
      <c r="AP17" s="217" t="s">
        <v>47</v>
      </c>
      <c r="AQ17" s="201" t="s">
        <v>311</v>
      </c>
      <c r="AR17" s="201" t="s">
        <v>291</v>
      </c>
      <c r="AS17" s="394" t="s">
        <v>44</v>
      </c>
      <c r="AT17" s="394" t="s">
        <v>45</v>
      </c>
      <c r="AU17" s="394" t="s">
        <v>309</v>
      </c>
      <c r="AV17" s="394" t="s">
        <v>310</v>
      </c>
      <c r="AW17" s="394" t="s">
        <v>307</v>
      </c>
      <c r="AX17" s="394" t="s">
        <v>47</v>
      </c>
      <c r="AY17" s="395" t="s">
        <v>311</v>
      </c>
      <c r="AZ17" s="395" t="s">
        <v>291</v>
      </c>
      <c r="BA17" s="217" t="s">
        <v>44</v>
      </c>
      <c r="BB17" s="217" t="s">
        <v>45</v>
      </c>
      <c r="BC17" s="217" t="s">
        <v>309</v>
      </c>
      <c r="BD17" s="217" t="s">
        <v>310</v>
      </c>
      <c r="BE17" s="217" t="s">
        <v>307</v>
      </c>
      <c r="BF17" s="217" t="s">
        <v>47</v>
      </c>
      <c r="BG17" s="201" t="s">
        <v>311</v>
      </c>
      <c r="BH17" s="201" t="s">
        <v>291</v>
      </c>
      <c r="BI17" s="217" t="s">
        <v>44</v>
      </c>
      <c r="BJ17" s="217" t="s">
        <v>45</v>
      </c>
      <c r="BK17" s="217" t="s">
        <v>309</v>
      </c>
      <c r="BL17" s="217" t="s">
        <v>310</v>
      </c>
      <c r="BM17" s="217" t="s">
        <v>307</v>
      </c>
      <c r="BN17" s="217" t="s">
        <v>47</v>
      </c>
      <c r="BO17" s="201" t="s">
        <v>311</v>
      </c>
      <c r="BP17" s="201" t="s">
        <v>291</v>
      </c>
      <c r="BQ17" s="217" t="s">
        <v>44</v>
      </c>
      <c r="BR17" s="217" t="s">
        <v>45</v>
      </c>
      <c r="BS17" s="217" t="s">
        <v>309</v>
      </c>
      <c r="BT17" s="217" t="s">
        <v>310</v>
      </c>
      <c r="BU17" s="217" t="s">
        <v>307</v>
      </c>
      <c r="BV17" s="217" t="s">
        <v>47</v>
      </c>
      <c r="BW17" s="201" t="s">
        <v>311</v>
      </c>
      <c r="BX17" s="201" t="s">
        <v>291</v>
      </c>
      <c r="BY17" s="217" t="s">
        <v>44</v>
      </c>
      <c r="BZ17" s="217" t="s">
        <v>45</v>
      </c>
      <c r="CA17" s="217" t="s">
        <v>309</v>
      </c>
      <c r="CB17" s="217" t="s">
        <v>310</v>
      </c>
      <c r="CC17" s="217" t="s">
        <v>307</v>
      </c>
      <c r="CD17" s="217" t="s">
        <v>47</v>
      </c>
      <c r="CE17" s="201" t="s">
        <v>311</v>
      </c>
      <c r="CF17" s="201" t="s">
        <v>291</v>
      </c>
      <c r="CG17" s="217" t="s">
        <v>44</v>
      </c>
      <c r="CH17" s="217" t="s">
        <v>45</v>
      </c>
      <c r="CI17" s="217" t="s">
        <v>309</v>
      </c>
      <c r="CJ17" s="217" t="s">
        <v>310</v>
      </c>
      <c r="CK17" s="217" t="s">
        <v>307</v>
      </c>
      <c r="CL17" s="217" t="s">
        <v>47</v>
      </c>
      <c r="CM17" s="201" t="s">
        <v>311</v>
      </c>
      <c r="CN17" s="201" t="s">
        <v>291</v>
      </c>
      <c r="CO17" s="707"/>
    </row>
    <row r="18" spans="1:93" s="100" customFormat="1" ht="11.25" x14ac:dyDescent="0.2">
      <c r="A18" s="161">
        <v>1</v>
      </c>
      <c r="B18" s="161">
        <v>2</v>
      </c>
      <c r="C18" s="161">
        <v>3</v>
      </c>
      <c r="D18" s="161">
        <v>4</v>
      </c>
      <c r="E18" s="385" t="s">
        <v>48</v>
      </c>
      <c r="F18" s="385" t="s">
        <v>49</v>
      </c>
      <c r="G18" s="385" t="s">
        <v>50</v>
      </c>
      <c r="H18" s="385" t="s">
        <v>51</v>
      </c>
      <c r="I18" s="385" t="s">
        <v>52</v>
      </c>
      <c r="J18" s="385" t="s">
        <v>53</v>
      </c>
      <c r="K18" s="385" t="s">
        <v>54</v>
      </c>
      <c r="L18" s="385" t="s">
        <v>312</v>
      </c>
      <c r="M18" s="161" t="s">
        <v>55</v>
      </c>
      <c r="N18" s="161" t="s">
        <v>56</v>
      </c>
      <c r="O18" s="161" t="s">
        <v>57</v>
      </c>
      <c r="P18" s="161" t="s">
        <v>58</v>
      </c>
      <c r="Q18" s="161" t="s">
        <v>59</v>
      </c>
      <c r="R18" s="161" t="s">
        <v>60</v>
      </c>
      <c r="S18" s="161" t="s">
        <v>61</v>
      </c>
      <c r="T18" s="161" t="s">
        <v>313</v>
      </c>
      <c r="U18" s="161" t="s">
        <v>62</v>
      </c>
      <c r="V18" s="161" t="s">
        <v>63</v>
      </c>
      <c r="W18" s="161" t="s">
        <v>64</v>
      </c>
      <c r="X18" s="161" t="s">
        <v>65</v>
      </c>
      <c r="Y18" s="161" t="s">
        <v>66</v>
      </c>
      <c r="Z18" s="161" t="s">
        <v>67</v>
      </c>
      <c r="AA18" s="161" t="s">
        <v>68</v>
      </c>
      <c r="AB18" s="161" t="s">
        <v>314</v>
      </c>
      <c r="AC18" s="161" t="s">
        <v>69</v>
      </c>
      <c r="AD18" s="161" t="s">
        <v>70</v>
      </c>
      <c r="AE18" s="161" t="s">
        <v>71</v>
      </c>
      <c r="AF18" s="161" t="s">
        <v>72</v>
      </c>
      <c r="AG18" s="161" t="s">
        <v>73</v>
      </c>
      <c r="AH18" s="161" t="s">
        <v>74</v>
      </c>
      <c r="AI18" s="161" t="s">
        <v>75</v>
      </c>
      <c r="AJ18" s="161" t="s">
        <v>321</v>
      </c>
      <c r="AK18" s="161" t="s">
        <v>76</v>
      </c>
      <c r="AL18" s="161" t="s">
        <v>77</v>
      </c>
      <c r="AM18" s="161" t="s">
        <v>78</v>
      </c>
      <c r="AN18" s="161" t="s">
        <v>79</v>
      </c>
      <c r="AO18" s="161" t="s">
        <v>80</v>
      </c>
      <c r="AP18" s="161" t="s">
        <v>81</v>
      </c>
      <c r="AQ18" s="161" t="s">
        <v>82</v>
      </c>
      <c r="AR18" s="161" t="s">
        <v>322</v>
      </c>
      <c r="AS18" s="385" t="s">
        <v>83</v>
      </c>
      <c r="AT18" s="385" t="s">
        <v>84</v>
      </c>
      <c r="AU18" s="385" t="s">
        <v>85</v>
      </c>
      <c r="AV18" s="385" t="s">
        <v>86</v>
      </c>
      <c r="AW18" s="385" t="s">
        <v>87</v>
      </c>
      <c r="AX18" s="385" t="s">
        <v>88</v>
      </c>
      <c r="AY18" s="385" t="s">
        <v>89</v>
      </c>
      <c r="AZ18" s="385" t="s">
        <v>315</v>
      </c>
      <c r="BA18" s="161" t="s">
        <v>90</v>
      </c>
      <c r="BB18" s="161" t="s">
        <v>91</v>
      </c>
      <c r="BC18" s="161" t="s">
        <v>92</v>
      </c>
      <c r="BD18" s="161" t="s">
        <v>93</v>
      </c>
      <c r="BE18" s="161" t="s">
        <v>94</v>
      </c>
      <c r="BF18" s="161" t="s">
        <v>95</v>
      </c>
      <c r="BG18" s="161" t="s">
        <v>96</v>
      </c>
      <c r="BH18" s="161" t="s">
        <v>316</v>
      </c>
      <c r="BI18" s="161" t="s">
        <v>97</v>
      </c>
      <c r="BJ18" s="161" t="s">
        <v>98</v>
      </c>
      <c r="BK18" s="161" t="s">
        <v>99</v>
      </c>
      <c r="BL18" s="161" t="s">
        <v>100</v>
      </c>
      <c r="BM18" s="161" t="s">
        <v>101</v>
      </c>
      <c r="BN18" s="161" t="s">
        <v>102</v>
      </c>
      <c r="BO18" s="161" t="s">
        <v>103</v>
      </c>
      <c r="BP18" s="161" t="s">
        <v>317</v>
      </c>
      <c r="BQ18" s="161" t="s">
        <v>104</v>
      </c>
      <c r="BR18" s="161" t="s">
        <v>105</v>
      </c>
      <c r="BS18" s="161" t="s">
        <v>106</v>
      </c>
      <c r="BT18" s="161" t="s">
        <v>107</v>
      </c>
      <c r="BU18" s="161" t="s">
        <v>108</v>
      </c>
      <c r="BV18" s="161" t="s">
        <v>109</v>
      </c>
      <c r="BW18" s="161" t="s">
        <v>110</v>
      </c>
      <c r="BX18" s="161" t="s">
        <v>319</v>
      </c>
      <c r="BY18" s="161" t="s">
        <v>111</v>
      </c>
      <c r="BZ18" s="161" t="s">
        <v>112</v>
      </c>
      <c r="CA18" s="161" t="s">
        <v>113</v>
      </c>
      <c r="CB18" s="161" t="s">
        <v>114</v>
      </c>
      <c r="CC18" s="161" t="s">
        <v>115</v>
      </c>
      <c r="CD18" s="161" t="s">
        <v>116</v>
      </c>
      <c r="CE18" s="161" t="s">
        <v>117</v>
      </c>
      <c r="CF18" s="161" t="s">
        <v>320</v>
      </c>
      <c r="CG18" s="161" t="s">
        <v>118</v>
      </c>
      <c r="CH18" s="161" t="s">
        <v>119</v>
      </c>
      <c r="CI18" s="161" t="s">
        <v>120</v>
      </c>
      <c r="CJ18" s="161" t="s">
        <v>121</v>
      </c>
      <c r="CK18" s="161" t="s">
        <v>122</v>
      </c>
      <c r="CL18" s="161" t="s">
        <v>299</v>
      </c>
      <c r="CM18" s="161" t="s">
        <v>308</v>
      </c>
      <c r="CN18" s="161" t="s">
        <v>318</v>
      </c>
      <c r="CO18" s="161">
        <v>8</v>
      </c>
    </row>
    <row r="19" spans="1:93" s="371" customFormat="1" ht="15.75" x14ac:dyDescent="0.2">
      <c r="A19" s="230">
        <v>0</v>
      </c>
      <c r="B19" s="229" t="s">
        <v>182</v>
      </c>
      <c r="C19" s="229" t="s">
        <v>183</v>
      </c>
      <c r="D19" s="230" t="s">
        <v>298</v>
      </c>
      <c r="E19" s="311">
        <f t="shared" ref="E19:AB19" si="0">SUM(E20:E25)</f>
        <v>3.78</v>
      </c>
      <c r="F19" s="232">
        <f t="shared" si="0"/>
        <v>0</v>
      </c>
      <c r="G19" s="311">
        <f t="shared" si="0"/>
        <v>1</v>
      </c>
      <c r="H19" s="232">
        <f t="shared" si="0"/>
        <v>0</v>
      </c>
      <c r="I19" s="311">
        <f t="shared" si="0"/>
        <v>7.45</v>
      </c>
      <c r="J19" s="232">
        <f t="shared" si="0"/>
        <v>0</v>
      </c>
      <c r="K19" s="232">
        <f t="shared" si="0"/>
        <v>28</v>
      </c>
      <c r="L19" s="232">
        <f t="shared" si="0"/>
        <v>0</v>
      </c>
      <c r="M19" s="311">
        <f t="shared" si="0"/>
        <v>0</v>
      </c>
      <c r="N19" s="232">
        <f t="shared" si="0"/>
        <v>0</v>
      </c>
      <c r="O19" s="232">
        <f t="shared" si="0"/>
        <v>0</v>
      </c>
      <c r="P19" s="232">
        <f t="shared" si="0"/>
        <v>0</v>
      </c>
      <c r="Q19" s="232">
        <f t="shared" si="0"/>
        <v>0</v>
      </c>
      <c r="R19" s="232">
        <f t="shared" si="0"/>
        <v>0</v>
      </c>
      <c r="S19" s="232">
        <f t="shared" si="0"/>
        <v>0</v>
      </c>
      <c r="T19" s="232">
        <f t="shared" si="0"/>
        <v>0</v>
      </c>
      <c r="U19" s="311">
        <f t="shared" si="0"/>
        <v>1.26</v>
      </c>
      <c r="V19" s="232">
        <f t="shared" si="0"/>
        <v>0</v>
      </c>
      <c r="W19" s="232">
        <f t="shared" si="0"/>
        <v>0</v>
      </c>
      <c r="X19" s="232">
        <f t="shared" si="0"/>
        <v>0</v>
      </c>
      <c r="Y19" s="232">
        <f t="shared" si="0"/>
        <v>0</v>
      </c>
      <c r="Z19" s="232">
        <f t="shared" si="0"/>
        <v>0</v>
      </c>
      <c r="AA19" s="232">
        <f t="shared" si="0"/>
        <v>16</v>
      </c>
      <c r="AB19" s="232">
        <f t="shared" si="0"/>
        <v>0</v>
      </c>
      <c r="AC19" s="311">
        <f t="shared" ref="AC19:AS19" si="1">SUM(AC20:AC25)</f>
        <v>0</v>
      </c>
      <c r="AD19" s="232">
        <f t="shared" si="1"/>
        <v>0</v>
      </c>
      <c r="AE19" s="311">
        <f t="shared" si="1"/>
        <v>1</v>
      </c>
      <c r="AF19" s="232">
        <f t="shared" si="1"/>
        <v>0</v>
      </c>
      <c r="AG19" s="311">
        <f t="shared" si="1"/>
        <v>7.45</v>
      </c>
      <c r="AH19" s="232">
        <f t="shared" si="1"/>
        <v>0</v>
      </c>
      <c r="AI19" s="232">
        <f t="shared" si="1"/>
        <v>12</v>
      </c>
      <c r="AJ19" s="232">
        <f t="shared" si="1"/>
        <v>0</v>
      </c>
      <c r="AK19" s="311">
        <f t="shared" si="1"/>
        <v>2.52</v>
      </c>
      <c r="AL19" s="232">
        <f t="shared" si="1"/>
        <v>0</v>
      </c>
      <c r="AM19" s="311">
        <f t="shared" si="1"/>
        <v>0</v>
      </c>
      <c r="AN19" s="232">
        <f t="shared" si="1"/>
        <v>0</v>
      </c>
      <c r="AO19" s="311">
        <f t="shared" si="1"/>
        <v>0</v>
      </c>
      <c r="AP19" s="232">
        <f t="shared" si="1"/>
        <v>0</v>
      </c>
      <c r="AQ19" s="232">
        <f t="shared" si="1"/>
        <v>0</v>
      </c>
      <c r="AR19" s="232">
        <f t="shared" si="1"/>
        <v>0</v>
      </c>
      <c r="AS19" s="311">
        <f t="shared" si="1"/>
        <v>1.26</v>
      </c>
      <c r="AT19" s="232">
        <f t="shared" ref="AT19:CG19" si="2">SUM(AT20:AT25)</f>
        <v>0</v>
      </c>
      <c r="AU19" s="232">
        <f t="shared" si="2"/>
        <v>0</v>
      </c>
      <c r="AV19" s="232">
        <f t="shared" si="2"/>
        <v>0</v>
      </c>
      <c r="AW19" s="232">
        <f t="shared" si="2"/>
        <v>0</v>
      </c>
      <c r="AX19" s="232">
        <f t="shared" si="2"/>
        <v>0</v>
      </c>
      <c r="AY19" s="232">
        <f t="shared" si="2"/>
        <v>16</v>
      </c>
      <c r="AZ19" s="232">
        <f t="shared" si="2"/>
        <v>0</v>
      </c>
      <c r="BA19" s="311">
        <f t="shared" si="2"/>
        <v>0</v>
      </c>
      <c r="BB19" s="232">
        <f t="shared" si="2"/>
        <v>0</v>
      </c>
      <c r="BC19" s="232">
        <f t="shared" si="2"/>
        <v>0</v>
      </c>
      <c r="BD19" s="232">
        <f t="shared" si="2"/>
        <v>0</v>
      </c>
      <c r="BE19" s="232">
        <f t="shared" si="2"/>
        <v>0</v>
      </c>
      <c r="BF19" s="232">
        <f t="shared" si="2"/>
        <v>0</v>
      </c>
      <c r="BG19" s="232">
        <f t="shared" si="2"/>
        <v>0</v>
      </c>
      <c r="BH19" s="232">
        <f t="shared" si="2"/>
        <v>0</v>
      </c>
      <c r="BI19" s="311">
        <f t="shared" si="2"/>
        <v>1.26</v>
      </c>
      <c r="BJ19" s="232">
        <f t="shared" si="2"/>
        <v>0</v>
      </c>
      <c r="BK19" s="232">
        <f t="shared" si="2"/>
        <v>0</v>
      </c>
      <c r="BL19" s="232">
        <f t="shared" si="2"/>
        <v>0</v>
      </c>
      <c r="BM19" s="232">
        <f t="shared" si="2"/>
        <v>0</v>
      </c>
      <c r="BN19" s="232">
        <f t="shared" si="2"/>
        <v>0</v>
      </c>
      <c r="BO19" s="232">
        <f t="shared" si="2"/>
        <v>16</v>
      </c>
      <c r="BP19" s="232">
        <f t="shared" si="2"/>
        <v>0</v>
      </c>
      <c r="BQ19" s="311">
        <f t="shared" ref="BQ19" si="3">SUM(BQ20:BQ25)</f>
        <v>0</v>
      </c>
      <c r="BR19" s="232">
        <f t="shared" si="2"/>
        <v>0</v>
      </c>
      <c r="BS19" s="232">
        <f t="shared" si="2"/>
        <v>0</v>
      </c>
      <c r="BT19" s="232">
        <f t="shared" si="2"/>
        <v>0</v>
      </c>
      <c r="BU19" s="232">
        <f t="shared" si="2"/>
        <v>0</v>
      </c>
      <c r="BV19" s="232">
        <f t="shared" si="2"/>
        <v>0</v>
      </c>
      <c r="BW19" s="232">
        <f t="shared" si="2"/>
        <v>0</v>
      </c>
      <c r="BX19" s="232">
        <f t="shared" si="2"/>
        <v>0</v>
      </c>
      <c r="BY19" s="232">
        <f t="shared" si="2"/>
        <v>0</v>
      </c>
      <c r="BZ19" s="232">
        <f t="shared" si="2"/>
        <v>0</v>
      </c>
      <c r="CA19" s="232">
        <f t="shared" si="2"/>
        <v>0</v>
      </c>
      <c r="CB19" s="232">
        <f t="shared" si="2"/>
        <v>0</v>
      </c>
      <c r="CC19" s="232">
        <f t="shared" si="2"/>
        <v>0</v>
      </c>
      <c r="CD19" s="232">
        <f t="shared" si="2"/>
        <v>0</v>
      </c>
      <c r="CE19" s="232">
        <f t="shared" si="2"/>
        <v>0</v>
      </c>
      <c r="CF19" s="232">
        <f t="shared" si="2"/>
        <v>0</v>
      </c>
      <c r="CG19" s="232">
        <f t="shared" si="2"/>
        <v>0</v>
      </c>
      <c r="CH19" s="232">
        <f t="shared" ref="CH19:CN19" si="4">SUM(CH20:CH25)</f>
        <v>0</v>
      </c>
      <c r="CI19" s="232">
        <f t="shared" si="4"/>
        <v>0</v>
      </c>
      <c r="CJ19" s="232">
        <f t="shared" si="4"/>
        <v>0</v>
      </c>
      <c r="CK19" s="232">
        <f t="shared" si="4"/>
        <v>0</v>
      </c>
      <c r="CL19" s="232">
        <f t="shared" si="4"/>
        <v>0</v>
      </c>
      <c r="CM19" s="232">
        <f t="shared" si="4"/>
        <v>0</v>
      </c>
      <c r="CN19" s="232">
        <f t="shared" si="4"/>
        <v>0</v>
      </c>
      <c r="CO19" s="230" t="s">
        <v>298</v>
      </c>
    </row>
    <row r="20" spans="1:93" ht="15.75" x14ac:dyDescent="0.2">
      <c r="A20" s="214" t="s">
        <v>184</v>
      </c>
      <c r="B20" s="249" t="s">
        <v>185</v>
      </c>
      <c r="C20" s="54" t="s">
        <v>183</v>
      </c>
      <c r="D20" s="224" t="s">
        <v>298</v>
      </c>
      <c r="E20" s="232">
        <f t="shared" ref="E20:AB20" si="5">E27</f>
        <v>0</v>
      </c>
      <c r="F20" s="232">
        <f t="shared" si="5"/>
        <v>0</v>
      </c>
      <c r="G20" s="232">
        <f t="shared" si="5"/>
        <v>0</v>
      </c>
      <c r="H20" s="232">
        <f t="shared" si="5"/>
        <v>0</v>
      </c>
      <c r="I20" s="232">
        <f t="shared" si="5"/>
        <v>0</v>
      </c>
      <c r="J20" s="232">
        <f t="shared" si="5"/>
        <v>0</v>
      </c>
      <c r="K20" s="232">
        <f t="shared" si="5"/>
        <v>0</v>
      </c>
      <c r="L20" s="232">
        <f t="shared" si="5"/>
        <v>0</v>
      </c>
      <c r="M20" s="55">
        <f t="shared" si="5"/>
        <v>0</v>
      </c>
      <c r="N20" s="55">
        <f t="shared" si="5"/>
        <v>0</v>
      </c>
      <c r="O20" s="55">
        <f t="shared" si="5"/>
        <v>0</v>
      </c>
      <c r="P20" s="55">
        <f t="shared" si="5"/>
        <v>0</v>
      </c>
      <c r="Q20" s="55">
        <f t="shared" si="5"/>
        <v>0</v>
      </c>
      <c r="R20" s="55">
        <f t="shared" si="5"/>
        <v>0</v>
      </c>
      <c r="S20" s="55">
        <f t="shared" si="5"/>
        <v>0</v>
      </c>
      <c r="T20" s="55">
        <f t="shared" si="5"/>
        <v>0</v>
      </c>
      <c r="U20" s="55">
        <f t="shared" si="5"/>
        <v>0</v>
      </c>
      <c r="V20" s="55">
        <f t="shared" si="5"/>
        <v>0</v>
      </c>
      <c r="W20" s="55">
        <f t="shared" si="5"/>
        <v>0</v>
      </c>
      <c r="X20" s="55">
        <f t="shared" si="5"/>
        <v>0</v>
      </c>
      <c r="Y20" s="55">
        <f t="shared" si="5"/>
        <v>0</v>
      </c>
      <c r="Z20" s="55">
        <f t="shared" si="5"/>
        <v>0</v>
      </c>
      <c r="AA20" s="55">
        <f t="shared" si="5"/>
        <v>0</v>
      </c>
      <c r="AB20" s="55">
        <f t="shared" si="5"/>
        <v>0</v>
      </c>
      <c r="AC20" s="55">
        <f t="shared" ref="AC20:AS20" si="6">AC27</f>
        <v>0</v>
      </c>
      <c r="AD20" s="55">
        <f t="shared" si="6"/>
        <v>0</v>
      </c>
      <c r="AE20" s="55">
        <f t="shared" si="6"/>
        <v>0</v>
      </c>
      <c r="AF20" s="55">
        <f t="shared" si="6"/>
        <v>0</v>
      </c>
      <c r="AG20" s="55">
        <f t="shared" si="6"/>
        <v>0</v>
      </c>
      <c r="AH20" s="55">
        <f t="shared" si="6"/>
        <v>0</v>
      </c>
      <c r="AI20" s="55">
        <f t="shared" si="6"/>
        <v>0</v>
      </c>
      <c r="AJ20" s="55">
        <f t="shared" si="6"/>
        <v>0</v>
      </c>
      <c r="AK20" s="55">
        <f t="shared" si="6"/>
        <v>0</v>
      </c>
      <c r="AL20" s="55">
        <f t="shared" si="6"/>
        <v>0</v>
      </c>
      <c r="AM20" s="55">
        <f t="shared" si="6"/>
        <v>0</v>
      </c>
      <c r="AN20" s="55">
        <f t="shared" si="6"/>
        <v>0</v>
      </c>
      <c r="AO20" s="55">
        <f t="shared" si="6"/>
        <v>0</v>
      </c>
      <c r="AP20" s="55">
        <f t="shared" si="6"/>
        <v>0</v>
      </c>
      <c r="AQ20" s="55">
        <f t="shared" si="6"/>
        <v>0</v>
      </c>
      <c r="AR20" s="55">
        <f t="shared" si="6"/>
        <v>0</v>
      </c>
      <c r="AS20" s="232">
        <f t="shared" si="6"/>
        <v>0</v>
      </c>
      <c r="AT20" s="232">
        <f t="shared" ref="AT20:CG20" si="7">AT27</f>
        <v>0</v>
      </c>
      <c r="AU20" s="232">
        <f t="shared" si="7"/>
        <v>0</v>
      </c>
      <c r="AV20" s="232">
        <f t="shared" si="7"/>
        <v>0</v>
      </c>
      <c r="AW20" s="232">
        <f t="shared" si="7"/>
        <v>0</v>
      </c>
      <c r="AX20" s="232">
        <f t="shared" si="7"/>
        <v>0</v>
      </c>
      <c r="AY20" s="232">
        <f t="shared" si="7"/>
        <v>0</v>
      </c>
      <c r="AZ20" s="232">
        <f t="shared" si="7"/>
        <v>0</v>
      </c>
      <c r="BA20" s="55">
        <f t="shared" si="7"/>
        <v>0</v>
      </c>
      <c r="BB20" s="55">
        <f t="shared" si="7"/>
        <v>0</v>
      </c>
      <c r="BC20" s="55">
        <f t="shared" si="7"/>
        <v>0</v>
      </c>
      <c r="BD20" s="55">
        <f t="shared" si="7"/>
        <v>0</v>
      </c>
      <c r="BE20" s="55">
        <f t="shared" si="7"/>
        <v>0</v>
      </c>
      <c r="BF20" s="55">
        <f t="shared" si="7"/>
        <v>0</v>
      </c>
      <c r="BG20" s="55">
        <f t="shared" si="7"/>
        <v>0</v>
      </c>
      <c r="BH20" s="55">
        <f t="shared" si="7"/>
        <v>0</v>
      </c>
      <c r="BI20" s="55">
        <f t="shared" si="7"/>
        <v>0</v>
      </c>
      <c r="BJ20" s="55">
        <f t="shared" si="7"/>
        <v>0</v>
      </c>
      <c r="BK20" s="55">
        <f t="shared" si="7"/>
        <v>0</v>
      </c>
      <c r="BL20" s="55">
        <f t="shared" si="7"/>
        <v>0</v>
      </c>
      <c r="BM20" s="55">
        <f t="shared" si="7"/>
        <v>0</v>
      </c>
      <c r="BN20" s="55">
        <f t="shared" si="7"/>
        <v>0</v>
      </c>
      <c r="BO20" s="55">
        <f t="shared" si="7"/>
        <v>0</v>
      </c>
      <c r="BP20" s="55">
        <f t="shared" si="7"/>
        <v>0</v>
      </c>
      <c r="BQ20" s="55">
        <f t="shared" ref="BQ20" si="8">BQ27</f>
        <v>0</v>
      </c>
      <c r="BR20" s="55">
        <f t="shared" si="7"/>
        <v>0</v>
      </c>
      <c r="BS20" s="55">
        <f t="shared" si="7"/>
        <v>0</v>
      </c>
      <c r="BT20" s="55">
        <f t="shared" si="7"/>
        <v>0</v>
      </c>
      <c r="BU20" s="55">
        <f t="shared" si="7"/>
        <v>0</v>
      </c>
      <c r="BV20" s="55">
        <f t="shared" si="7"/>
        <v>0</v>
      </c>
      <c r="BW20" s="55">
        <f t="shared" si="7"/>
        <v>0</v>
      </c>
      <c r="BX20" s="55">
        <f t="shared" si="7"/>
        <v>0</v>
      </c>
      <c r="BY20" s="55">
        <f t="shared" si="7"/>
        <v>0</v>
      </c>
      <c r="BZ20" s="55">
        <f t="shared" si="7"/>
        <v>0</v>
      </c>
      <c r="CA20" s="55">
        <f t="shared" si="7"/>
        <v>0</v>
      </c>
      <c r="CB20" s="55">
        <f t="shared" si="7"/>
        <v>0</v>
      </c>
      <c r="CC20" s="55">
        <f t="shared" si="7"/>
        <v>0</v>
      </c>
      <c r="CD20" s="55">
        <f t="shared" si="7"/>
        <v>0</v>
      </c>
      <c r="CE20" s="55">
        <f t="shared" si="7"/>
        <v>0</v>
      </c>
      <c r="CF20" s="55">
        <f t="shared" si="7"/>
        <v>0</v>
      </c>
      <c r="CG20" s="55">
        <f t="shared" si="7"/>
        <v>0</v>
      </c>
      <c r="CH20" s="55">
        <f t="shared" ref="CH20:CN20" si="9">CH27</f>
        <v>0</v>
      </c>
      <c r="CI20" s="55">
        <f t="shared" si="9"/>
        <v>0</v>
      </c>
      <c r="CJ20" s="55">
        <f t="shared" si="9"/>
        <v>0</v>
      </c>
      <c r="CK20" s="55">
        <f t="shared" si="9"/>
        <v>0</v>
      </c>
      <c r="CL20" s="55">
        <f t="shared" si="9"/>
        <v>0</v>
      </c>
      <c r="CM20" s="55">
        <f t="shared" si="9"/>
        <v>0</v>
      </c>
      <c r="CN20" s="55">
        <f t="shared" si="9"/>
        <v>0</v>
      </c>
      <c r="CO20" s="224" t="s">
        <v>298</v>
      </c>
    </row>
    <row r="21" spans="1:93" ht="25.5" x14ac:dyDescent="0.2">
      <c r="A21" s="214" t="s">
        <v>186</v>
      </c>
      <c r="B21" s="249" t="s">
        <v>187</v>
      </c>
      <c r="C21" s="54" t="s">
        <v>183</v>
      </c>
      <c r="D21" s="224" t="s">
        <v>298</v>
      </c>
      <c r="E21" s="311">
        <f t="shared" ref="E21:AB21" si="10">E47</f>
        <v>3.78</v>
      </c>
      <c r="F21" s="232">
        <f t="shared" si="10"/>
        <v>0</v>
      </c>
      <c r="G21" s="311">
        <f t="shared" si="10"/>
        <v>1</v>
      </c>
      <c r="H21" s="232">
        <f t="shared" si="10"/>
        <v>0</v>
      </c>
      <c r="I21" s="311">
        <f t="shared" si="10"/>
        <v>7.45</v>
      </c>
      <c r="J21" s="232">
        <f t="shared" si="10"/>
        <v>0</v>
      </c>
      <c r="K21" s="232">
        <f t="shared" si="10"/>
        <v>28</v>
      </c>
      <c r="L21" s="232">
        <f t="shared" si="10"/>
        <v>0</v>
      </c>
      <c r="M21" s="56">
        <f t="shared" si="10"/>
        <v>0</v>
      </c>
      <c r="N21" s="55">
        <f t="shared" si="10"/>
        <v>0</v>
      </c>
      <c r="O21" s="55">
        <f t="shared" si="10"/>
        <v>0</v>
      </c>
      <c r="P21" s="55">
        <f t="shared" si="10"/>
        <v>0</v>
      </c>
      <c r="Q21" s="55">
        <f t="shared" si="10"/>
        <v>0</v>
      </c>
      <c r="R21" s="55">
        <f t="shared" si="10"/>
        <v>0</v>
      </c>
      <c r="S21" s="55">
        <f t="shared" si="10"/>
        <v>0</v>
      </c>
      <c r="T21" s="55">
        <f t="shared" si="10"/>
        <v>0</v>
      </c>
      <c r="U21" s="56">
        <f t="shared" si="10"/>
        <v>1.26</v>
      </c>
      <c r="V21" s="55">
        <f t="shared" si="10"/>
        <v>0</v>
      </c>
      <c r="W21" s="55">
        <f t="shared" si="10"/>
        <v>0</v>
      </c>
      <c r="X21" s="55">
        <f t="shared" si="10"/>
        <v>0</v>
      </c>
      <c r="Y21" s="55">
        <f t="shared" si="10"/>
        <v>0</v>
      </c>
      <c r="Z21" s="55">
        <f t="shared" si="10"/>
        <v>0</v>
      </c>
      <c r="AA21" s="55">
        <f t="shared" si="10"/>
        <v>16</v>
      </c>
      <c r="AB21" s="55">
        <f t="shared" si="10"/>
        <v>0</v>
      </c>
      <c r="AC21" s="56">
        <f t="shared" ref="AC21:AS21" si="11">AC47</f>
        <v>0</v>
      </c>
      <c r="AD21" s="55">
        <f t="shared" si="11"/>
        <v>0</v>
      </c>
      <c r="AE21" s="56">
        <f t="shared" si="11"/>
        <v>1</v>
      </c>
      <c r="AF21" s="55">
        <f t="shared" si="11"/>
        <v>0</v>
      </c>
      <c r="AG21" s="56">
        <f t="shared" si="11"/>
        <v>7.45</v>
      </c>
      <c r="AH21" s="55">
        <f t="shared" si="11"/>
        <v>0</v>
      </c>
      <c r="AI21" s="55">
        <f t="shared" si="11"/>
        <v>12</v>
      </c>
      <c r="AJ21" s="55">
        <f t="shared" si="11"/>
        <v>0</v>
      </c>
      <c r="AK21" s="56">
        <f t="shared" si="11"/>
        <v>2.52</v>
      </c>
      <c r="AL21" s="55">
        <f t="shared" si="11"/>
        <v>0</v>
      </c>
      <c r="AM21" s="56">
        <f t="shared" si="11"/>
        <v>0</v>
      </c>
      <c r="AN21" s="55">
        <f t="shared" si="11"/>
        <v>0</v>
      </c>
      <c r="AO21" s="56">
        <f t="shared" si="11"/>
        <v>0</v>
      </c>
      <c r="AP21" s="55">
        <f t="shared" si="11"/>
        <v>0</v>
      </c>
      <c r="AQ21" s="55">
        <f t="shared" si="11"/>
        <v>0</v>
      </c>
      <c r="AR21" s="55">
        <f t="shared" si="11"/>
        <v>0</v>
      </c>
      <c r="AS21" s="311">
        <f t="shared" si="11"/>
        <v>1.26</v>
      </c>
      <c r="AT21" s="232">
        <f t="shared" ref="AT21:CG21" si="12">AT47</f>
        <v>0</v>
      </c>
      <c r="AU21" s="232">
        <f t="shared" si="12"/>
        <v>0</v>
      </c>
      <c r="AV21" s="232">
        <f t="shared" si="12"/>
        <v>0</v>
      </c>
      <c r="AW21" s="232">
        <f t="shared" si="12"/>
        <v>0</v>
      </c>
      <c r="AX21" s="232">
        <f t="shared" si="12"/>
        <v>0</v>
      </c>
      <c r="AY21" s="232">
        <f t="shared" si="12"/>
        <v>16</v>
      </c>
      <c r="AZ21" s="232">
        <f t="shared" si="12"/>
        <v>0</v>
      </c>
      <c r="BA21" s="56">
        <f t="shared" si="12"/>
        <v>0</v>
      </c>
      <c r="BB21" s="55">
        <f t="shared" si="12"/>
        <v>0</v>
      </c>
      <c r="BC21" s="55">
        <f t="shared" si="12"/>
        <v>0</v>
      </c>
      <c r="BD21" s="55">
        <f t="shared" si="12"/>
        <v>0</v>
      </c>
      <c r="BE21" s="55">
        <f t="shared" si="12"/>
        <v>0</v>
      </c>
      <c r="BF21" s="55">
        <f t="shared" si="12"/>
        <v>0</v>
      </c>
      <c r="BG21" s="55">
        <f t="shared" si="12"/>
        <v>0</v>
      </c>
      <c r="BH21" s="55">
        <f t="shared" si="12"/>
        <v>0</v>
      </c>
      <c r="BI21" s="56">
        <f t="shared" si="12"/>
        <v>1.26</v>
      </c>
      <c r="BJ21" s="55">
        <f t="shared" si="12"/>
        <v>0</v>
      </c>
      <c r="BK21" s="55">
        <f t="shared" si="12"/>
        <v>0</v>
      </c>
      <c r="BL21" s="55">
        <f t="shared" si="12"/>
        <v>0</v>
      </c>
      <c r="BM21" s="55">
        <f t="shared" si="12"/>
        <v>0</v>
      </c>
      <c r="BN21" s="55">
        <f t="shared" si="12"/>
        <v>0</v>
      </c>
      <c r="BO21" s="55">
        <f t="shared" si="12"/>
        <v>16</v>
      </c>
      <c r="BP21" s="55">
        <f t="shared" si="12"/>
        <v>0</v>
      </c>
      <c r="BQ21" s="56">
        <f t="shared" ref="BQ21" si="13">BQ47</f>
        <v>0</v>
      </c>
      <c r="BR21" s="55">
        <f t="shared" si="12"/>
        <v>0</v>
      </c>
      <c r="BS21" s="55">
        <f t="shared" si="12"/>
        <v>0</v>
      </c>
      <c r="BT21" s="55">
        <f t="shared" si="12"/>
        <v>0</v>
      </c>
      <c r="BU21" s="55">
        <f t="shared" si="12"/>
        <v>0</v>
      </c>
      <c r="BV21" s="55">
        <f t="shared" si="12"/>
        <v>0</v>
      </c>
      <c r="BW21" s="55">
        <f t="shared" si="12"/>
        <v>0</v>
      </c>
      <c r="BX21" s="55">
        <f t="shared" si="12"/>
        <v>0</v>
      </c>
      <c r="BY21" s="55">
        <f t="shared" si="12"/>
        <v>0</v>
      </c>
      <c r="BZ21" s="55">
        <f t="shared" si="12"/>
        <v>0</v>
      </c>
      <c r="CA21" s="55">
        <f t="shared" si="12"/>
        <v>0</v>
      </c>
      <c r="CB21" s="55">
        <f t="shared" si="12"/>
        <v>0</v>
      </c>
      <c r="CC21" s="55">
        <f t="shared" si="12"/>
        <v>0</v>
      </c>
      <c r="CD21" s="55">
        <f t="shared" si="12"/>
        <v>0</v>
      </c>
      <c r="CE21" s="55">
        <f t="shared" si="12"/>
        <v>0</v>
      </c>
      <c r="CF21" s="55">
        <f t="shared" si="12"/>
        <v>0</v>
      </c>
      <c r="CG21" s="55">
        <f t="shared" si="12"/>
        <v>0</v>
      </c>
      <c r="CH21" s="55">
        <f t="shared" ref="CH21:CN21" si="14">CH47</f>
        <v>0</v>
      </c>
      <c r="CI21" s="55">
        <f t="shared" si="14"/>
        <v>0</v>
      </c>
      <c r="CJ21" s="55">
        <f t="shared" si="14"/>
        <v>0</v>
      </c>
      <c r="CK21" s="55">
        <f t="shared" si="14"/>
        <v>0</v>
      </c>
      <c r="CL21" s="55">
        <f t="shared" si="14"/>
        <v>0</v>
      </c>
      <c r="CM21" s="55">
        <f t="shared" si="14"/>
        <v>0</v>
      </c>
      <c r="CN21" s="55">
        <f t="shared" si="14"/>
        <v>0</v>
      </c>
      <c r="CO21" s="224" t="s">
        <v>298</v>
      </c>
    </row>
    <row r="22" spans="1:93" ht="39" customHeight="1" x14ac:dyDescent="0.2">
      <c r="A22" s="214" t="s">
        <v>188</v>
      </c>
      <c r="B22" s="249" t="s">
        <v>189</v>
      </c>
      <c r="C22" s="54" t="s">
        <v>183</v>
      </c>
      <c r="D22" s="224" t="s">
        <v>298</v>
      </c>
      <c r="E22" s="229">
        <v>0</v>
      </c>
      <c r="F22" s="232">
        <v>0</v>
      </c>
      <c r="G22" s="232">
        <v>0</v>
      </c>
      <c r="H22" s="232">
        <v>0</v>
      </c>
      <c r="I22" s="232">
        <v>0</v>
      </c>
      <c r="J22" s="232">
        <v>0</v>
      </c>
      <c r="K22" s="232">
        <v>0</v>
      </c>
      <c r="L22" s="232">
        <v>0</v>
      </c>
      <c r="M22" s="54">
        <v>0</v>
      </c>
      <c r="N22" s="55">
        <v>0</v>
      </c>
      <c r="O22" s="55">
        <v>0</v>
      </c>
      <c r="P22" s="55">
        <v>0</v>
      </c>
      <c r="Q22" s="55">
        <v>0</v>
      </c>
      <c r="R22" s="55">
        <v>0</v>
      </c>
      <c r="S22" s="55">
        <v>0</v>
      </c>
      <c r="T22" s="55">
        <v>0</v>
      </c>
      <c r="U22" s="54">
        <v>0</v>
      </c>
      <c r="V22" s="55">
        <v>0</v>
      </c>
      <c r="W22" s="55">
        <v>0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54">
        <v>0</v>
      </c>
      <c r="AD22" s="54">
        <v>0</v>
      </c>
      <c r="AE22" s="54">
        <v>0</v>
      </c>
      <c r="AF22" s="54">
        <v>0</v>
      </c>
      <c r="AG22" s="54">
        <v>0</v>
      </c>
      <c r="AH22" s="54">
        <v>0</v>
      </c>
      <c r="AI22" s="54">
        <v>0</v>
      </c>
      <c r="AJ22" s="54">
        <v>0</v>
      </c>
      <c r="AK22" s="54">
        <v>0</v>
      </c>
      <c r="AL22" s="54">
        <v>0</v>
      </c>
      <c r="AM22" s="54">
        <v>0</v>
      </c>
      <c r="AN22" s="54">
        <v>0</v>
      </c>
      <c r="AO22" s="54">
        <v>0</v>
      </c>
      <c r="AP22" s="54">
        <v>0</v>
      </c>
      <c r="AQ22" s="54">
        <v>0</v>
      </c>
      <c r="AR22" s="54">
        <v>0</v>
      </c>
      <c r="AS22" s="229">
        <v>0</v>
      </c>
      <c r="AT22" s="229">
        <v>0</v>
      </c>
      <c r="AU22" s="232">
        <v>0</v>
      </c>
      <c r="AV22" s="232">
        <v>0</v>
      </c>
      <c r="AW22" s="232">
        <v>0</v>
      </c>
      <c r="AX22" s="232">
        <v>0</v>
      </c>
      <c r="AY22" s="232">
        <v>0</v>
      </c>
      <c r="AZ22" s="232">
        <v>0</v>
      </c>
      <c r="BA22" s="54">
        <v>0</v>
      </c>
      <c r="BB22" s="55">
        <v>0</v>
      </c>
      <c r="BC22" s="55">
        <v>0</v>
      </c>
      <c r="BD22" s="55">
        <v>0</v>
      </c>
      <c r="BE22" s="55">
        <v>0</v>
      </c>
      <c r="BF22" s="55">
        <v>0</v>
      </c>
      <c r="BG22" s="55">
        <v>0</v>
      </c>
      <c r="BH22" s="55">
        <v>0</v>
      </c>
      <c r="BI22" s="54">
        <v>0</v>
      </c>
      <c r="BJ22" s="55">
        <v>0</v>
      </c>
      <c r="BK22" s="55">
        <v>0</v>
      </c>
      <c r="BL22" s="55">
        <v>0</v>
      </c>
      <c r="BM22" s="55">
        <v>0</v>
      </c>
      <c r="BN22" s="55">
        <v>0</v>
      </c>
      <c r="BO22" s="55">
        <v>0</v>
      </c>
      <c r="BP22" s="55">
        <v>0</v>
      </c>
      <c r="BQ22" s="54">
        <v>0</v>
      </c>
      <c r="BR22" s="55">
        <v>0</v>
      </c>
      <c r="BS22" s="55">
        <v>0</v>
      </c>
      <c r="BT22" s="55">
        <v>0</v>
      </c>
      <c r="BU22" s="55">
        <v>0</v>
      </c>
      <c r="BV22" s="55">
        <v>0</v>
      </c>
      <c r="BW22" s="55">
        <v>0</v>
      </c>
      <c r="BX22" s="55">
        <v>0</v>
      </c>
      <c r="BY22" s="55">
        <v>0</v>
      </c>
      <c r="BZ22" s="55">
        <v>0</v>
      </c>
      <c r="CA22" s="55">
        <v>0</v>
      </c>
      <c r="CB22" s="55">
        <v>0</v>
      </c>
      <c r="CC22" s="55">
        <v>0</v>
      </c>
      <c r="CD22" s="55">
        <v>0</v>
      </c>
      <c r="CE22" s="55">
        <v>0</v>
      </c>
      <c r="CF22" s="55">
        <v>0</v>
      </c>
      <c r="CG22" s="55">
        <v>0</v>
      </c>
      <c r="CH22" s="55">
        <v>0</v>
      </c>
      <c r="CI22" s="55">
        <v>0</v>
      </c>
      <c r="CJ22" s="55">
        <v>0</v>
      </c>
      <c r="CK22" s="55">
        <v>0</v>
      </c>
      <c r="CL22" s="55">
        <v>0</v>
      </c>
      <c r="CM22" s="55">
        <v>0</v>
      </c>
      <c r="CN22" s="55">
        <v>0</v>
      </c>
      <c r="CO22" s="224" t="s">
        <v>298</v>
      </c>
    </row>
    <row r="23" spans="1:93" ht="25.5" x14ac:dyDescent="0.2">
      <c r="A23" s="214" t="s">
        <v>190</v>
      </c>
      <c r="B23" s="249" t="s">
        <v>191</v>
      </c>
      <c r="C23" s="54" t="s">
        <v>183</v>
      </c>
      <c r="D23" s="224" t="s">
        <v>298</v>
      </c>
      <c r="E23" s="232">
        <f t="shared" ref="E23:AB23" si="15">E135</f>
        <v>0</v>
      </c>
      <c r="F23" s="232">
        <f t="shared" si="15"/>
        <v>0</v>
      </c>
      <c r="G23" s="232">
        <f t="shared" si="15"/>
        <v>0</v>
      </c>
      <c r="H23" s="232">
        <f t="shared" si="15"/>
        <v>0</v>
      </c>
      <c r="I23" s="232">
        <f t="shared" si="15"/>
        <v>0</v>
      </c>
      <c r="J23" s="232">
        <f t="shared" si="15"/>
        <v>0</v>
      </c>
      <c r="K23" s="232">
        <f t="shared" si="15"/>
        <v>0</v>
      </c>
      <c r="L23" s="232">
        <f t="shared" si="15"/>
        <v>0</v>
      </c>
      <c r="M23" s="55">
        <f t="shared" si="15"/>
        <v>0</v>
      </c>
      <c r="N23" s="55">
        <f t="shared" si="15"/>
        <v>0</v>
      </c>
      <c r="O23" s="55">
        <f t="shared" si="15"/>
        <v>0</v>
      </c>
      <c r="P23" s="55">
        <f t="shared" si="15"/>
        <v>0</v>
      </c>
      <c r="Q23" s="55">
        <f t="shared" si="15"/>
        <v>0</v>
      </c>
      <c r="R23" s="55">
        <f t="shared" si="15"/>
        <v>0</v>
      </c>
      <c r="S23" s="55">
        <f t="shared" si="15"/>
        <v>0</v>
      </c>
      <c r="T23" s="55">
        <f t="shared" si="15"/>
        <v>0</v>
      </c>
      <c r="U23" s="202">
        <f t="shared" si="15"/>
        <v>0</v>
      </c>
      <c r="V23" s="55">
        <f t="shared" si="15"/>
        <v>0</v>
      </c>
      <c r="W23" s="55">
        <f t="shared" si="15"/>
        <v>0</v>
      </c>
      <c r="X23" s="55">
        <f t="shared" si="15"/>
        <v>0</v>
      </c>
      <c r="Y23" s="55">
        <f t="shared" si="15"/>
        <v>0</v>
      </c>
      <c r="Z23" s="55">
        <f t="shared" si="15"/>
        <v>0</v>
      </c>
      <c r="AA23" s="55">
        <f t="shared" si="15"/>
        <v>0</v>
      </c>
      <c r="AB23" s="55">
        <f t="shared" si="15"/>
        <v>0</v>
      </c>
      <c r="AC23" s="55">
        <f t="shared" ref="AC23:AS23" si="16">AC135</f>
        <v>0</v>
      </c>
      <c r="AD23" s="55">
        <f t="shared" si="16"/>
        <v>0</v>
      </c>
      <c r="AE23" s="202">
        <f t="shared" si="16"/>
        <v>0</v>
      </c>
      <c r="AF23" s="202">
        <f t="shared" si="16"/>
        <v>0</v>
      </c>
      <c r="AG23" s="202">
        <f t="shared" si="16"/>
        <v>0</v>
      </c>
      <c r="AH23" s="202">
        <f t="shared" si="16"/>
        <v>0</v>
      </c>
      <c r="AI23" s="55">
        <f t="shared" si="16"/>
        <v>0</v>
      </c>
      <c r="AJ23" s="202">
        <f t="shared" si="16"/>
        <v>0</v>
      </c>
      <c r="AK23" s="55">
        <f t="shared" si="16"/>
        <v>0</v>
      </c>
      <c r="AL23" s="55">
        <f t="shared" si="16"/>
        <v>0</v>
      </c>
      <c r="AM23" s="202">
        <f t="shared" si="16"/>
        <v>0</v>
      </c>
      <c r="AN23" s="202">
        <f t="shared" si="16"/>
        <v>0</v>
      </c>
      <c r="AO23" s="202">
        <f t="shared" si="16"/>
        <v>0</v>
      </c>
      <c r="AP23" s="202">
        <f t="shared" si="16"/>
        <v>0</v>
      </c>
      <c r="AQ23" s="55">
        <f t="shared" si="16"/>
        <v>0</v>
      </c>
      <c r="AR23" s="202">
        <f t="shared" si="16"/>
        <v>0</v>
      </c>
      <c r="AS23" s="232">
        <f t="shared" si="16"/>
        <v>0</v>
      </c>
      <c r="AT23" s="232">
        <f t="shared" ref="AT23:CG23" si="17">AT135</f>
        <v>0</v>
      </c>
      <c r="AU23" s="232">
        <f t="shared" si="17"/>
        <v>0</v>
      </c>
      <c r="AV23" s="232">
        <f t="shared" si="17"/>
        <v>0</v>
      </c>
      <c r="AW23" s="232">
        <f t="shared" si="17"/>
        <v>0</v>
      </c>
      <c r="AX23" s="232">
        <f t="shared" si="17"/>
        <v>0</v>
      </c>
      <c r="AY23" s="232">
        <f t="shared" si="17"/>
        <v>0</v>
      </c>
      <c r="AZ23" s="232">
        <f t="shared" si="17"/>
        <v>0</v>
      </c>
      <c r="BA23" s="55">
        <f t="shared" si="17"/>
        <v>0</v>
      </c>
      <c r="BB23" s="55">
        <f t="shared" si="17"/>
        <v>0</v>
      </c>
      <c r="BC23" s="55">
        <f t="shared" si="17"/>
        <v>0</v>
      </c>
      <c r="BD23" s="55">
        <f t="shared" si="17"/>
        <v>0</v>
      </c>
      <c r="BE23" s="55">
        <f t="shared" si="17"/>
        <v>0</v>
      </c>
      <c r="BF23" s="55">
        <f t="shared" si="17"/>
        <v>0</v>
      </c>
      <c r="BG23" s="55">
        <f t="shared" si="17"/>
        <v>0</v>
      </c>
      <c r="BH23" s="55">
        <f t="shared" si="17"/>
        <v>0</v>
      </c>
      <c r="BI23" s="55">
        <f t="shared" si="17"/>
        <v>0</v>
      </c>
      <c r="BJ23" s="55">
        <f t="shared" si="17"/>
        <v>0</v>
      </c>
      <c r="BK23" s="55">
        <f t="shared" si="17"/>
        <v>0</v>
      </c>
      <c r="BL23" s="55">
        <f t="shared" si="17"/>
        <v>0</v>
      </c>
      <c r="BM23" s="55">
        <f t="shared" si="17"/>
        <v>0</v>
      </c>
      <c r="BN23" s="55">
        <f t="shared" si="17"/>
        <v>0</v>
      </c>
      <c r="BO23" s="55">
        <f t="shared" si="17"/>
        <v>0</v>
      </c>
      <c r="BP23" s="55">
        <f t="shared" si="17"/>
        <v>0</v>
      </c>
      <c r="BQ23" s="202">
        <f t="shared" ref="BQ23" si="18">BQ135</f>
        <v>0</v>
      </c>
      <c r="BR23" s="55">
        <f t="shared" si="17"/>
        <v>0</v>
      </c>
      <c r="BS23" s="55">
        <f t="shared" si="17"/>
        <v>0</v>
      </c>
      <c r="BT23" s="55">
        <f t="shared" si="17"/>
        <v>0</v>
      </c>
      <c r="BU23" s="55">
        <f t="shared" si="17"/>
        <v>0</v>
      </c>
      <c r="BV23" s="55">
        <f t="shared" si="17"/>
        <v>0</v>
      </c>
      <c r="BW23" s="55">
        <f t="shared" si="17"/>
        <v>0</v>
      </c>
      <c r="BX23" s="55">
        <f t="shared" si="17"/>
        <v>0</v>
      </c>
      <c r="BY23" s="55">
        <f t="shared" si="17"/>
        <v>0</v>
      </c>
      <c r="BZ23" s="55">
        <f t="shared" si="17"/>
        <v>0</v>
      </c>
      <c r="CA23" s="55">
        <f t="shared" si="17"/>
        <v>0</v>
      </c>
      <c r="CB23" s="55">
        <f t="shared" si="17"/>
        <v>0</v>
      </c>
      <c r="CC23" s="55">
        <f t="shared" si="17"/>
        <v>0</v>
      </c>
      <c r="CD23" s="55">
        <f t="shared" si="17"/>
        <v>0</v>
      </c>
      <c r="CE23" s="55">
        <f t="shared" si="17"/>
        <v>0</v>
      </c>
      <c r="CF23" s="55">
        <f t="shared" si="17"/>
        <v>0</v>
      </c>
      <c r="CG23" s="55">
        <f t="shared" si="17"/>
        <v>0</v>
      </c>
      <c r="CH23" s="55">
        <f t="shared" ref="CH23:CN23" si="19">CH135</f>
        <v>0</v>
      </c>
      <c r="CI23" s="55">
        <f t="shared" si="19"/>
        <v>0</v>
      </c>
      <c r="CJ23" s="55">
        <f t="shared" si="19"/>
        <v>0</v>
      </c>
      <c r="CK23" s="55">
        <f t="shared" si="19"/>
        <v>0</v>
      </c>
      <c r="CL23" s="55">
        <f t="shared" si="19"/>
        <v>0</v>
      </c>
      <c r="CM23" s="55">
        <f t="shared" si="19"/>
        <v>0</v>
      </c>
      <c r="CN23" s="55">
        <f t="shared" si="19"/>
        <v>0</v>
      </c>
      <c r="CO23" s="224" t="s">
        <v>298</v>
      </c>
    </row>
    <row r="24" spans="1:93" ht="30" customHeight="1" x14ac:dyDescent="0.2">
      <c r="A24" s="214" t="s">
        <v>192</v>
      </c>
      <c r="B24" s="249" t="s">
        <v>193</v>
      </c>
      <c r="C24" s="54" t="s">
        <v>183</v>
      </c>
      <c r="D24" s="224" t="s">
        <v>298</v>
      </c>
      <c r="E24" s="229">
        <v>0</v>
      </c>
      <c r="F24" s="232">
        <v>0</v>
      </c>
      <c r="G24" s="232">
        <v>0</v>
      </c>
      <c r="H24" s="232">
        <v>0</v>
      </c>
      <c r="I24" s="232">
        <v>0</v>
      </c>
      <c r="J24" s="232">
        <v>0</v>
      </c>
      <c r="K24" s="232">
        <v>0</v>
      </c>
      <c r="L24" s="232">
        <v>0</v>
      </c>
      <c r="M24" s="54">
        <v>0</v>
      </c>
      <c r="N24" s="55">
        <v>0</v>
      </c>
      <c r="O24" s="55">
        <v>0</v>
      </c>
      <c r="P24" s="55">
        <v>0</v>
      </c>
      <c r="Q24" s="55">
        <v>0</v>
      </c>
      <c r="R24" s="55">
        <v>0</v>
      </c>
      <c r="S24" s="55">
        <v>0</v>
      </c>
      <c r="T24" s="55">
        <v>0</v>
      </c>
      <c r="U24" s="54">
        <v>0</v>
      </c>
      <c r="V24" s="55">
        <v>0</v>
      </c>
      <c r="W24" s="55">
        <v>0</v>
      </c>
      <c r="X24" s="55">
        <v>0</v>
      </c>
      <c r="Y24" s="55">
        <v>0</v>
      </c>
      <c r="Z24" s="55">
        <v>0</v>
      </c>
      <c r="AA24" s="55">
        <v>0</v>
      </c>
      <c r="AB24" s="55">
        <v>0</v>
      </c>
      <c r="AC24" s="54">
        <v>0</v>
      </c>
      <c r="AD24" s="54">
        <v>0</v>
      </c>
      <c r="AE24" s="54">
        <v>0</v>
      </c>
      <c r="AF24" s="54">
        <v>0</v>
      </c>
      <c r="AG24" s="54">
        <v>0</v>
      </c>
      <c r="AH24" s="54">
        <v>0</v>
      </c>
      <c r="AI24" s="54">
        <v>0</v>
      </c>
      <c r="AJ24" s="54">
        <v>0</v>
      </c>
      <c r="AK24" s="54">
        <v>0</v>
      </c>
      <c r="AL24" s="54">
        <v>0</v>
      </c>
      <c r="AM24" s="54">
        <v>0</v>
      </c>
      <c r="AN24" s="54">
        <v>0</v>
      </c>
      <c r="AO24" s="54">
        <v>0</v>
      </c>
      <c r="AP24" s="54">
        <v>0</v>
      </c>
      <c r="AQ24" s="54">
        <v>0</v>
      </c>
      <c r="AR24" s="54">
        <v>0</v>
      </c>
      <c r="AS24" s="229">
        <v>0</v>
      </c>
      <c r="AT24" s="229">
        <v>0</v>
      </c>
      <c r="AU24" s="232">
        <v>0</v>
      </c>
      <c r="AV24" s="232">
        <v>0</v>
      </c>
      <c r="AW24" s="232">
        <v>0</v>
      </c>
      <c r="AX24" s="232">
        <v>0</v>
      </c>
      <c r="AY24" s="232">
        <v>0</v>
      </c>
      <c r="AZ24" s="232">
        <v>0</v>
      </c>
      <c r="BA24" s="54">
        <v>0</v>
      </c>
      <c r="BB24" s="55">
        <v>0</v>
      </c>
      <c r="BC24" s="55">
        <v>0</v>
      </c>
      <c r="BD24" s="55">
        <v>0</v>
      </c>
      <c r="BE24" s="55">
        <v>0</v>
      </c>
      <c r="BF24" s="55">
        <v>0</v>
      </c>
      <c r="BG24" s="55">
        <v>0</v>
      </c>
      <c r="BH24" s="55">
        <v>0</v>
      </c>
      <c r="BI24" s="54">
        <v>0</v>
      </c>
      <c r="BJ24" s="55">
        <v>0</v>
      </c>
      <c r="BK24" s="55">
        <v>0</v>
      </c>
      <c r="BL24" s="55">
        <v>0</v>
      </c>
      <c r="BM24" s="55">
        <v>0</v>
      </c>
      <c r="BN24" s="55">
        <v>0</v>
      </c>
      <c r="BO24" s="55">
        <v>0</v>
      </c>
      <c r="BP24" s="55">
        <v>0</v>
      </c>
      <c r="BQ24" s="54">
        <v>0</v>
      </c>
      <c r="BR24" s="55">
        <v>0</v>
      </c>
      <c r="BS24" s="55">
        <v>0</v>
      </c>
      <c r="BT24" s="55">
        <v>0</v>
      </c>
      <c r="BU24" s="55">
        <v>0</v>
      </c>
      <c r="BV24" s="55">
        <v>0</v>
      </c>
      <c r="BW24" s="55">
        <v>0</v>
      </c>
      <c r="BX24" s="55">
        <v>0</v>
      </c>
      <c r="BY24" s="55">
        <v>0</v>
      </c>
      <c r="BZ24" s="55">
        <v>0</v>
      </c>
      <c r="CA24" s="55">
        <v>0</v>
      </c>
      <c r="CB24" s="55">
        <v>0</v>
      </c>
      <c r="CC24" s="55">
        <v>0</v>
      </c>
      <c r="CD24" s="55">
        <v>0</v>
      </c>
      <c r="CE24" s="55">
        <v>0</v>
      </c>
      <c r="CF24" s="55">
        <v>0</v>
      </c>
      <c r="CG24" s="55">
        <v>0</v>
      </c>
      <c r="CH24" s="55">
        <v>0</v>
      </c>
      <c r="CI24" s="55">
        <v>0</v>
      </c>
      <c r="CJ24" s="55">
        <v>0</v>
      </c>
      <c r="CK24" s="55">
        <v>0</v>
      </c>
      <c r="CL24" s="55">
        <v>0</v>
      </c>
      <c r="CM24" s="55">
        <v>0</v>
      </c>
      <c r="CN24" s="55">
        <v>0</v>
      </c>
      <c r="CO24" s="224" t="s">
        <v>298</v>
      </c>
    </row>
    <row r="25" spans="1:93" ht="15.75" x14ac:dyDescent="0.2">
      <c r="A25" s="214" t="s">
        <v>194</v>
      </c>
      <c r="B25" s="249" t="s">
        <v>195</v>
      </c>
      <c r="C25" s="54" t="s">
        <v>183</v>
      </c>
      <c r="D25" s="224" t="s">
        <v>298</v>
      </c>
      <c r="E25" s="229">
        <v>0</v>
      </c>
      <c r="F25" s="232">
        <f>F137</f>
        <v>0</v>
      </c>
      <c r="G25" s="232">
        <v>0</v>
      </c>
      <c r="H25" s="232">
        <v>0</v>
      </c>
      <c r="I25" s="232">
        <v>0</v>
      </c>
      <c r="J25" s="232">
        <v>0</v>
      </c>
      <c r="K25" s="232">
        <v>0</v>
      </c>
      <c r="L25" s="232">
        <f>L137</f>
        <v>0</v>
      </c>
      <c r="M25" s="54">
        <v>0</v>
      </c>
      <c r="N25" s="55">
        <f>N137</f>
        <v>0</v>
      </c>
      <c r="O25" s="55">
        <v>0</v>
      </c>
      <c r="P25" s="55">
        <v>0</v>
      </c>
      <c r="Q25" s="55">
        <v>0</v>
      </c>
      <c r="R25" s="55">
        <v>0</v>
      </c>
      <c r="S25" s="55">
        <v>0</v>
      </c>
      <c r="T25" s="55">
        <f>T137</f>
        <v>0</v>
      </c>
      <c r="U25" s="54">
        <v>0</v>
      </c>
      <c r="V25" s="55">
        <f>V137</f>
        <v>0</v>
      </c>
      <c r="W25" s="55">
        <v>0</v>
      </c>
      <c r="X25" s="55">
        <v>0</v>
      </c>
      <c r="Y25" s="55">
        <v>0</v>
      </c>
      <c r="Z25" s="55">
        <v>0</v>
      </c>
      <c r="AA25" s="55">
        <v>0</v>
      </c>
      <c r="AB25" s="55">
        <f>AB137</f>
        <v>0</v>
      </c>
      <c r="AC25" s="54">
        <v>0</v>
      </c>
      <c r="AD25" s="55">
        <f>AD137</f>
        <v>0</v>
      </c>
      <c r="AE25" s="54">
        <v>0</v>
      </c>
      <c r="AF25" s="54">
        <v>0</v>
      </c>
      <c r="AG25" s="54">
        <v>0</v>
      </c>
      <c r="AH25" s="54">
        <v>0</v>
      </c>
      <c r="AI25" s="54">
        <v>0</v>
      </c>
      <c r="AJ25" s="55">
        <f>AJ137</f>
        <v>0</v>
      </c>
      <c r="AK25" s="54">
        <v>0</v>
      </c>
      <c r="AL25" s="55">
        <f>AL137</f>
        <v>0</v>
      </c>
      <c r="AM25" s="54">
        <v>0</v>
      </c>
      <c r="AN25" s="54">
        <v>0</v>
      </c>
      <c r="AO25" s="54">
        <v>0</v>
      </c>
      <c r="AP25" s="54">
        <v>0</v>
      </c>
      <c r="AQ25" s="54">
        <v>0</v>
      </c>
      <c r="AR25" s="55">
        <f>AR137</f>
        <v>0</v>
      </c>
      <c r="AS25" s="229">
        <v>0</v>
      </c>
      <c r="AT25" s="232">
        <f>AT137</f>
        <v>0</v>
      </c>
      <c r="AU25" s="232">
        <v>0</v>
      </c>
      <c r="AV25" s="232">
        <v>0</v>
      </c>
      <c r="AW25" s="232">
        <v>0</v>
      </c>
      <c r="AX25" s="232">
        <v>0</v>
      </c>
      <c r="AY25" s="232">
        <v>0</v>
      </c>
      <c r="AZ25" s="232">
        <f>AZ137</f>
        <v>0</v>
      </c>
      <c r="BA25" s="54">
        <v>0</v>
      </c>
      <c r="BB25" s="55">
        <f>BB137</f>
        <v>0</v>
      </c>
      <c r="BC25" s="55">
        <v>0</v>
      </c>
      <c r="BD25" s="55">
        <v>0</v>
      </c>
      <c r="BE25" s="55">
        <v>0</v>
      </c>
      <c r="BF25" s="55">
        <v>0</v>
      </c>
      <c r="BG25" s="55">
        <v>0</v>
      </c>
      <c r="BH25" s="55">
        <f>BH137</f>
        <v>0</v>
      </c>
      <c r="BI25" s="54">
        <v>0</v>
      </c>
      <c r="BJ25" s="55">
        <f>BJ137</f>
        <v>0</v>
      </c>
      <c r="BK25" s="55">
        <v>0</v>
      </c>
      <c r="BL25" s="55">
        <v>0</v>
      </c>
      <c r="BM25" s="55">
        <v>0</v>
      </c>
      <c r="BN25" s="55">
        <v>0</v>
      </c>
      <c r="BO25" s="55">
        <v>0</v>
      </c>
      <c r="BP25" s="55">
        <f>BP137</f>
        <v>0</v>
      </c>
      <c r="BQ25" s="54">
        <v>0</v>
      </c>
      <c r="BR25" s="55">
        <f>BR137</f>
        <v>0</v>
      </c>
      <c r="BS25" s="55">
        <v>0</v>
      </c>
      <c r="BT25" s="55">
        <v>0</v>
      </c>
      <c r="BU25" s="55">
        <v>0</v>
      </c>
      <c r="BV25" s="55">
        <v>0</v>
      </c>
      <c r="BW25" s="55">
        <v>0</v>
      </c>
      <c r="BX25" s="55">
        <f>BX137</f>
        <v>0</v>
      </c>
      <c r="BY25" s="55">
        <v>0</v>
      </c>
      <c r="BZ25" s="55">
        <f>BZ137</f>
        <v>0</v>
      </c>
      <c r="CA25" s="55">
        <v>0</v>
      </c>
      <c r="CB25" s="55">
        <v>0</v>
      </c>
      <c r="CC25" s="55">
        <v>0</v>
      </c>
      <c r="CD25" s="55">
        <v>0</v>
      </c>
      <c r="CE25" s="55">
        <v>0</v>
      </c>
      <c r="CF25" s="55">
        <f>CF137</f>
        <v>0</v>
      </c>
      <c r="CG25" s="55">
        <v>0</v>
      </c>
      <c r="CH25" s="55">
        <f>CH137</f>
        <v>0</v>
      </c>
      <c r="CI25" s="55">
        <v>0</v>
      </c>
      <c r="CJ25" s="55">
        <v>0</v>
      </c>
      <c r="CK25" s="55">
        <v>0</v>
      </c>
      <c r="CL25" s="55">
        <v>0</v>
      </c>
      <c r="CM25" s="55">
        <v>0</v>
      </c>
      <c r="CN25" s="55">
        <f>CN137</f>
        <v>0</v>
      </c>
      <c r="CO25" s="224" t="s">
        <v>298</v>
      </c>
    </row>
    <row r="26" spans="1:93" s="371" customFormat="1" ht="31.5" x14ac:dyDescent="0.2">
      <c r="A26" s="250">
        <v>1</v>
      </c>
      <c r="B26" s="229" t="s">
        <v>1090</v>
      </c>
      <c r="C26" s="229" t="s">
        <v>183</v>
      </c>
      <c r="D26" s="230" t="s">
        <v>298</v>
      </c>
      <c r="E26" s="314">
        <f t="shared" ref="E26:AJ26" si="20">E27+E47+E135+E137</f>
        <v>3.78</v>
      </c>
      <c r="F26" s="264">
        <f t="shared" si="20"/>
        <v>0</v>
      </c>
      <c r="G26" s="314">
        <f t="shared" si="20"/>
        <v>1</v>
      </c>
      <c r="H26" s="264">
        <f t="shared" si="20"/>
        <v>0</v>
      </c>
      <c r="I26" s="314">
        <f t="shared" si="20"/>
        <v>7.45</v>
      </c>
      <c r="J26" s="264">
        <f t="shared" si="20"/>
        <v>0</v>
      </c>
      <c r="K26" s="264">
        <f t="shared" si="20"/>
        <v>28</v>
      </c>
      <c r="L26" s="264">
        <f t="shared" si="20"/>
        <v>0</v>
      </c>
      <c r="M26" s="314">
        <f t="shared" si="20"/>
        <v>0</v>
      </c>
      <c r="N26" s="264">
        <f t="shared" si="20"/>
        <v>0</v>
      </c>
      <c r="O26" s="264">
        <f t="shared" si="20"/>
        <v>0</v>
      </c>
      <c r="P26" s="264">
        <f t="shared" si="20"/>
        <v>0</v>
      </c>
      <c r="Q26" s="264">
        <f t="shared" si="20"/>
        <v>0</v>
      </c>
      <c r="R26" s="264">
        <f t="shared" si="20"/>
        <v>0</v>
      </c>
      <c r="S26" s="264">
        <f t="shared" si="20"/>
        <v>0</v>
      </c>
      <c r="T26" s="264">
        <f t="shared" si="20"/>
        <v>0</v>
      </c>
      <c r="U26" s="314">
        <f t="shared" si="20"/>
        <v>1.26</v>
      </c>
      <c r="V26" s="264">
        <f t="shared" si="20"/>
        <v>0</v>
      </c>
      <c r="W26" s="264">
        <f t="shared" si="20"/>
        <v>0</v>
      </c>
      <c r="X26" s="264">
        <f t="shared" si="20"/>
        <v>0</v>
      </c>
      <c r="Y26" s="264">
        <f t="shared" si="20"/>
        <v>0</v>
      </c>
      <c r="Z26" s="264">
        <f t="shared" si="20"/>
        <v>0</v>
      </c>
      <c r="AA26" s="264">
        <f t="shared" si="20"/>
        <v>16</v>
      </c>
      <c r="AB26" s="264">
        <f t="shared" si="20"/>
        <v>0</v>
      </c>
      <c r="AC26" s="314">
        <f t="shared" si="20"/>
        <v>0</v>
      </c>
      <c r="AD26" s="264">
        <f t="shared" si="20"/>
        <v>0</v>
      </c>
      <c r="AE26" s="314">
        <f t="shared" si="20"/>
        <v>1</v>
      </c>
      <c r="AF26" s="264">
        <f t="shared" si="20"/>
        <v>0</v>
      </c>
      <c r="AG26" s="314">
        <f t="shared" si="20"/>
        <v>7.45</v>
      </c>
      <c r="AH26" s="264">
        <f t="shared" si="20"/>
        <v>0</v>
      </c>
      <c r="AI26" s="264">
        <f t="shared" si="20"/>
        <v>12</v>
      </c>
      <c r="AJ26" s="264">
        <f t="shared" si="20"/>
        <v>0</v>
      </c>
      <c r="AK26" s="314">
        <f t="shared" ref="AK26:BP26" si="21">AK27+AK47+AK135+AK137</f>
        <v>2.52</v>
      </c>
      <c r="AL26" s="264">
        <f t="shared" si="21"/>
        <v>0</v>
      </c>
      <c r="AM26" s="314">
        <f t="shared" si="21"/>
        <v>0</v>
      </c>
      <c r="AN26" s="264">
        <f t="shared" si="21"/>
        <v>0</v>
      </c>
      <c r="AO26" s="314">
        <f t="shared" si="21"/>
        <v>0</v>
      </c>
      <c r="AP26" s="264">
        <f t="shared" si="21"/>
        <v>0</v>
      </c>
      <c r="AQ26" s="264">
        <f t="shared" si="21"/>
        <v>0</v>
      </c>
      <c r="AR26" s="264">
        <f t="shared" si="21"/>
        <v>0</v>
      </c>
      <c r="AS26" s="314">
        <f t="shared" si="21"/>
        <v>1.26</v>
      </c>
      <c r="AT26" s="264">
        <f t="shared" si="21"/>
        <v>0</v>
      </c>
      <c r="AU26" s="264">
        <f t="shared" si="21"/>
        <v>0</v>
      </c>
      <c r="AV26" s="264">
        <f t="shared" si="21"/>
        <v>0</v>
      </c>
      <c r="AW26" s="264">
        <f t="shared" si="21"/>
        <v>0</v>
      </c>
      <c r="AX26" s="264">
        <f t="shared" si="21"/>
        <v>0</v>
      </c>
      <c r="AY26" s="264">
        <f t="shared" si="21"/>
        <v>16</v>
      </c>
      <c r="AZ26" s="264">
        <f t="shared" si="21"/>
        <v>0</v>
      </c>
      <c r="BA26" s="314">
        <f t="shared" si="21"/>
        <v>0</v>
      </c>
      <c r="BB26" s="264">
        <f t="shared" si="21"/>
        <v>0</v>
      </c>
      <c r="BC26" s="264">
        <f t="shared" si="21"/>
        <v>0</v>
      </c>
      <c r="BD26" s="264">
        <f t="shared" si="21"/>
        <v>0</v>
      </c>
      <c r="BE26" s="264">
        <f t="shared" si="21"/>
        <v>0</v>
      </c>
      <c r="BF26" s="264">
        <f t="shared" si="21"/>
        <v>0</v>
      </c>
      <c r="BG26" s="264">
        <f t="shared" si="21"/>
        <v>0</v>
      </c>
      <c r="BH26" s="264">
        <f t="shared" si="21"/>
        <v>0</v>
      </c>
      <c r="BI26" s="314">
        <f t="shared" si="21"/>
        <v>1.26</v>
      </c>
      <c r="BJ26" s="264">
        <f t="shared" si="21"/>
        <v>0</v>
      </c>
      <c r="BK26" s="264">
        <f t="shared" si="21"/>
        <v>0</v>
      </c>
      <c r="BL26" s="264">
        <f t="shared" si="21"/>
        <v>0</v>
      </c>
      <c r="BM26" s="264">
        <f t="shared" si="21"/>
        <v>0</v>
      </c>
      <c r="BN26" s="264">
        <f t="shared" si="21"/>
        <v>0</v>
      </c>
      <c r="BO26" s="264">
        <f t="shared" si="21"/>
        <v>16</v>
      </c>
      <c r="BP26" s="264">
        <f t="shared" si="21"/>
        <v>0</v>
      </c>
      <c r="BQ26" s="314">
        <f t="shared" ref="BQ26:CN26" si="22">BQ27+BQ47+BQ135+BQ137</f>
        <v>0</v>
      </c>
      <c r="BR26" s="264">
        <f t="shared" si="22"/>
        <v>0</v>
      </c>
      <c r="BS26" s="264">
        <f t="shared" si="22"/>
        <v>0</v>
      </c>
      <c r="BT26" s="264">
        <f t="shared" si="22"/>
        <v>0</v>
      </c>
      <c r="BU26" s="264">
        <f t="shared" si="22"/>
        <v>0</v>
      </c>
      <c r="BV26" s="264">
        <f t="shared" si="22"/>
        <v>0</v>
      </c>
      <c r="BW26" s="264">
        <f t="shared" si="22"/>
        <v>0</v>
      </c>
      <c r="BX26" s="264">
        <f t="shared" si="22"/>
        <v>0</v>
      </c>
      <c r="BY26" s="264">
        <f t="shared" si="22"/>
        <v>0</v>
      </c>
      <c r="BZ26" s="264">
        <f t="shared" si="22"/>
        <v>0</v>
      </c>
      <c r="CA26" s="264">
        <f t="shared" si="22"/>
        <v>0</v>
      </c>
      <c r="CB26" s="264">
        <f t="shared" si="22"/>
        <v>0</v>
      </c>
      <c r="CC26" s="264">
        <f t="shared" si="22"/>
        <v>0</v>
      </c>
      <c r="CD26" s="264">
        <f t="shared" si="22"/>
        <v>0</v>
      </c>
      <c r="CE26" s="264">
        <f t="shared" si="22"/>
        <v>0</v>
      </c>
      <c r="CF26" s="264">
        <f t="shared" si="22"/>
        <v>0</v>
      </c>
      <c r="CG26" s="264">
        <f t="shared" si="22"/>
        <v>0</v>
      </c>
      <c r="CH26" s="264">
        <f t="shared" si="22"/>
        <v>0</v>
      </c>
      <c r="CI26" s="264">
        <f t="shared" si="22"/>
        <v>0</v>
      </c>
      <c r="CJ26" s="264">
        <f t="shared" si="22"/>
        <v>0</v>
      </c>
      <c r="CK26" s="264">
        <f t="shared" si="22"/>
        <v>0</v>
      </c>
      <c r="CL26" s="264">
        <f t="shared" si="22"/>
        <v>0</v>
      </c>
      <c r="CM26" s="264">
        <f t="shared" si="22"/>
        <v>0</v>
      </c>
      <c r="CN26" s="264">
        <f t="shared" si="22"/>
        <v>0</v>
      </c>
      <c r="CO26" s="230" t="s">
        <v>298</v>
      </c>
    </row>
    <row r="27" spans="1:93" ht="15.75" x14ac:dyDescent="0.2">
      <c r="A27" s="62" t="s">
        <v>196</v>
      </c>
      <c r="B27" s="249" t="s">
        <v>197</v>
      </c>
      <c r="C27" s="54" t="s">
        <v>183</v>
      </c>
      <c r="D27" s="224" t="s">
        <v>298</v>
      </c>
      <c r="E27" s="229">
        <v>0</v>
      </c>
      <c r="F27" s="229">
        <v>0</v>
      </c>
      <c r="G27" s="229">
        <v>0</v>
      </c>
      <c r="H27" s="229">
        <v>0</v>
      </c>
      <c r="I27" s="229">
        <v>0</v>
      </c>
      <c r="J27" s="229">
        <v>0</v>
      </c>
      <c r="K27" s="229">
        <v>0</v>
      </c>
      <c r="L27" s="229">
        <v>0</v>
      </c>
      <c r="M27" s="54">
        <v>0</v>
      </c>
      <c r="N27" s="54">
        <v>0</v>
      </c>
      <c r="O27" s="54">
        <v>0</v>
      </c>
      <c r="P27" s="54">
        <v>0</v>
      </c>
      <c r="Q27" s="54">
        <v>0</v>
      </c>
      <c r="R27" s="54">
        <v>0</v>
      </c>
      <c r="S27" s="54">
        <v>0</v>
      </c>
      <c r="T27" s="54">
        <v>0</v>
      </c>
      <c r="U27" s="54">
        <v>0</v>
      </c>
      <c r="V27" s="54">
        <v>0</v>
      </c>
      <c r="W27" s="54">
        <v>0</v>
      </c>
      <c r="X27" s="54">
        <v>0</v>
      </c>
      <c r="Y27" s="54">
        <v>0</v>
      </c>
      <c r="Z27" s="54">
        <v>0</v>
      </c>
      <c r="AA27" s="54">
        <v>0</v>
      </c>
      <c r="AB27" s="54">
        <v>0</v>
      </c>
      <c r="AC27" s="54">
        <v>0</v>
      </c>
      <c r="AD27" s="54">
        <v>0</v>
      </c>
      <c r="AE27" s="54">
        <v>0</v>
      </c>
      <c r="AF27" s="54">
        <v>0</v>
      </c>
      <c r="AG27" s="54">
        <v>0</v>
      </c>
      <c r="AH27" s="54">
        <v>0</v>
      </c>
      <c r="AI27" s="54">
        <v>0</v>
      </c>
      <c r="AJ27" s="54">
        <v>0</v>
      </c>
      <c r="AK27" s="54">
        <v>0</v>
      </c>
      <c r="AL27" s="54">
        <v>0</v>
      </c>
      <c r="AM27" s="54">
        <v>0</v>
      </c>
      <c r="AN27" s="54">
        <v>0</v>
      </c>
      <c r="AO27" s="54">
        <v>0</v>
      </c>
      <c r="AP27" s="54">
        <v>0</v>
      </c>
      <c r="AQ27" s="54">
        <v>0</v>
      </c>
      <c r="AR27" s="54">
        <v>0</v>
      </c>
      <c r="AS27" s="229">
        <v>0</v>
      </c>
      <c r="AT27" s="229">
        <v>0</v>
      </c>
      <c r="AU27" s="229">
        <v>0</v>
      </c>
      <c r="AV27" s="229">
        <v>0</v>
      </c>
      <c r="AW27" s="229">
        <v>0</v>
      </c>
      <c r="AX27" s="229">
        <v>0</v>
      </c>
      <c r="AY27" s="229">
        <v>0</v>
      </c>
      <c r="AZ27" s="229">
        <v>0</v>
      </c>
      <c r="BA27" s="54">
        <v>0</v>
      </c>
      <c r="BB27" s="54">
        <v>0</v>
      </c>
      <c r="BC27" s="54">
        <v>0</v>
      </c>
      <c r="BD27" s="54">
        <v>0</v>
      </c>
      <c r="BE27" s="54">
        <v>0</v>
      </c>
      <c r="BF27" s="54">
        <v>0</v>
      </c>
      <c r="BG27" s="54">
        <v>0</v>
      </c>
      <c r="BH27" s="54">
        <v>0</v>
      </c>
      <c r="BI27" s="54">
        <v>0</v>
      </c>
      <c r="BJ27" s="54">
        <v>0</v>
      </c>
      <c r="BK27" s="54">
        <v>0</v>
      </c>
      <c r="BL27" s="54">
        <v>0</v>
      </c>
      <c r="BM27" s="54">
        <v>0</v>
      </c>
      <c r="BN27" s="54">
        <v>0</v>
      </c>
      <c r="BO27" s="54">
        <v>0</v>
      </c>
      <c r="BP27" s="54">
        <v>0</v>
      </c>
      <c r="BQ27" s="54">
        <v>0</v>
      </c>
      <c r="BR27" s="54">
        <v>0</v>
      </c>
      <c r="BS27" s="54">
        <v>0</v>
      </c>
      <c r="BT27" s="54">
        <v>0</v>
      </c>
      <c r="BU27" s="54">
        <v>0</v>
      </c>
      <c r="BV27" s="54">
        <v>0</v>
      </c>
      <c r="BW27" s="54">
        <v>0</v>
      </c>
      <c r="BX27" s="54">
        <v>0</v>
      </c>
      <c r="BY27" s="54">
        <v>0</v>
      </c>
      <c r="BZ27" s="54">
        <v>0</v>
      </c>
      <c r="CA27" s="54">
        <v>0</v>
      </c>
      <c r="CB27" s="54">
        <v>0</v>
      </c>
      <c r="CC27" s="54">
        <v>0</v>
      </c>
      <c r="CD27" s="54">
        <v>0</v>
      </c>
      <c r="CE27" s="54">
        <v>0</v>
      </c>
      <c r="CF27" s="54">
        <v>0</v>
      </c>
      <c r="CG27" s="55">
        <v>0</v>
      </c>
      <c r="CH27" s="55">
        <v>0</v>
      </c>
      <c r="CI27" s="55">
        <v>0</v>
      </c>
      <c r="CJ27" s="55">
        <v>0</v>
      </c>
      <c r="CK27" s="55">
        <v>0</v>
      </c>
      <c r="CL27" s="55">
        <v>0</v>
      </c>
      <c r="CM27" s="55">
        <v>0</v>
      </c>
      <c r="CN27" s="55">
        <v>0</v>
      </c>
      <c r="CO27" s="224" t="s">
        <v>298</v>
      </c>
    </row>
    <row r="28" spans="1:93" ht="38.25" x14ac:dyDescent="0.2">
      <c r="A28" s="251" t="s">
        <v>198</v>
      </c>
      <c r="B28" s="249" t="s">
        <v>199</v>
      </c>
      <c r="C28" s="54" t="s">
        <v>183</v>
      </c>
      <c r="D28" s="224" t="s">
        <v>298</v>
      </c>
      <c r="E28" s="229">
        <v>0</v>
      </c>
      <c r="F28" s="229">
        <v>0</v>
      </c>
      <c r="G28" s="229">
        <v>0</v>
      </c>
      <c r="H28" s="229">
        <v>0</v>
      </c>
      <c r="I28" s="229">
        <v>0</v>
      </c>
      <c r="J28" s="229">
        <v>0</v>
      </c>
      <c r="K28" s="229">
        <v>0</v>
      </c>
      <c r="L28" s="229">
        <v>0</v>
      </c>
      <c r="M28" s="54">
        <v>0</v>
      </c>
      <c r="N28" s="54">
        <v>0</v>
      </c>
      <c r="O28" s="54">
        <v>0</v>
      </c>
      <c r="P28" s="54">
        <v>0</v>
      </c>
      <c r="Q28" s="54">
        <v>0</v>
      </c>
      <c r="R28" s="54">
        <v>0</v>
      </c>
      <c r="S28" s="54">
        <v>0</v>
      </c>
      <c r="T28" s="54">
        <v>0</v>
      </c>
      <c r="U28" s="54">
        <v>0</v>
      </c>
      <c r="V28" s="54">
        <v>0</v>
      </c>
      <c r="W28" s="54">
        <v>0</v>
      </c>
      <c r="X28" s="54">
        <v>0</v>
      </c>
      <c r="Y28" s="54">
        <v>0</v>
      </c>
      <c r="Z28" s="54">
        <v>0</v>
      </c>
      <c r="AA28" s="54">
        <v>0</v>
      </c>
      <c r="AB28" s="54">
        <v>0</v>
      </c>
      <c r="AC28" s="54">
        <v>0</v>
      </c>
      <c r="AD28" s="54">
        <v>0</v>
      </c>
      <c r="AE28" s="54">
        <v>0</v>
      </c>
      <c r="AF28" s="54">
        <v>0</v>
      </c>
      <c r="AG28" s="54">
        <v>0</v>
      </c>
      <c r="AH28" s="54">
        <v>0</v>
      </c>
      <c r="AI28" s="54">
        <v>0</v>
      </c>
      <c r="AJ28" s="54">
        <v>0</v>
      </c>
      <c r="AK28" s="54">
        <v>0</v>
      </c>
      <c r="AL28" s="54">
        <v>0</v>
      </c>
      <c r="AM28" s="54">
        <v>0</v>
      </c>
      <c r="AN28" s="54">
        <v>0</v>
      </c>
      <c r="AO28" s="54">
        <v>0</v>
      </c>
      <c r="AP28" s="54">
        <v>0</v>
      </c>
      <c r="AQ28" s="54">
        <v>0</v>
      </c>
      <c r="AR28" s="54">
        <v>0</v>
      </c>
      <c r="AS28" s="229">
        <v>0</v>
      </c>
      <c r="AT28" s="229">
        <v>0</v>
      </c>
      <c r="AU28" s="229">
        <v>0</v>
      </c>
      <c r="AV28" s="229">
        <v>0</v>
      </c>
      <c r="AW28" s="229">
        <v>0</v>
      </c>
      <c r="AX28" s="229">
        <v>0</v>
      </c>
      <c r="AY28" s="229">
        <v>0</v>
      </c>
      <c r="AZ28" s="229">
        <v>0</v>
      </c>
      <c r="BA28" s="54">
        <v>0</v>
      </c>
      <c r="BB28" s="54">
        <v>0</v>
      </c>
      <c r="BC28" s="54">
        <v>0</v>
      </c>
      <c r="BD28" s="54">
        <v>0</v>
      </c>
      <c r="BE28" s="54">
        <v>0</v>
      </c>
      <c r="BF28" s="54">
        <v>0</v>
      </c>
      <c r="BG28" s="54">
        <v>0</v>
      </c>
      <c r="BH28" s="54">
        <v>0</v>
      </c>
      <c r="BI28" s="54">
        <v>0</v>
      </c>
      <c r="BJ28" s="54">
        <v>0</v>
      </c>
      <c r="BK28" s="54">
        <v>0</v>
      </c>
      <c r="BL28" s="54">
        <v>0</v>
      </c>
      <c r="BM28" s="54">
        <v>0</v>
      </c>
      <c r="BN28" s="54">
        <v>0</v>
      </c>
      <c r="BO28" s="54">
        <v>0</v>
      </c>
      <c r="BP28" s="54">
        <v>0</v>
      </c>
      <c r="BQ28" s="54">
        <v>0</v>
      </c>
      <c r="BR28" s="54">
        <v>0</v>
      </c>
      <c r="BS28" s="54">
        <v>0</v>
      </c>
      <c r="BT28" s="54">
        <v>0</v>
      </c>
      <c r="BU28" s="54">
        <v>0</v>
      </c>
      <c r="BV28" s="54">
        <v>0</v>
      </c>
      <c r="BW28" s="54">
        <v>0</v>
      </c>
      <c r="BX28" s="54">
        <v>0</v>
      </c>
      <c r="BY28" s="54">
        <v>0</v>
      </c>
      <c r="BZ28" s="54">
        <v>0</v>
      </c>
      <c r="CA28" s="54">
        <v>0</v>
      </c>
      <c r="CB28" s="54">
        <v>0</v>
      </c>
      <c r="CC28" s="54">
        <v>0</v>
      </c>
      <c r="CD28" s="54">
        <v>0</v>
      </c>
      <c r="CE28" s="54">
        <v>0</v>
      </c>
      <c r="CF28" s="54">
        <v>0</v>
      </c>
      <c r="CG28" s="55">
        <v>0</v>
      </c>
      <c r="CH28" s="55">
        <v>0</v>
      </c>
      <c r="CI28" s="55">
        <v>0</v>
      </c>
      <c r="CJ28" s="55">
        <v>0</v>
      </c>
      <c r="CK28" s="55">
        <v>0</v>
      </c>
      <c r="CL28" s="55">
        <v>0</v>
      </c>
      <c r="CM28" s="55">
        <v>0</v>
      </c>
      <c r="CN28" s="55">
        <v>0</v>
      </c>
      <c r="CO28" s="224" t="s">
        <v>298</v>
      </c>
    </row>
    <row r="29" spans="1:93" s="375" customFormat="1" ht="58.5" customHeight="1" x14ac:dyDescent="0.2">
      <c r="A29" s="252" t="s">
        <v>200</v>
      </c>
      <c r="B29" s="253" t="s">
        <v>201</v>
      </c>
      <c r="C29" s="236" t="s">
        <v>183</v>
      </c>
      <c r="D29" s="236" t="s">
        <v>298</v>
      </c>
      <c r="E29" s="386">
        <v>0</v>
      </c>
      <c r="F29" s="386">
        <v>0</v>
      </c>
      <c r="G29" s="386">
        <v>0</v>
      </c>
      <c r="H29" s="386">
        <v>0</v>
      </c>
      <c r="I29" s="386">
        <v>0</v>
      </c>
      <c r="J29" s="386">
        <v>0</v>
      </c>
      <c r="K29" s="386">
        <v>0</v>
      </c>
      <c r="L29" s="386">
        <v>0</v>
      </c>
      <c r="M29" s="236">
        <v>0</v>
      </c>
      <c r="N29" s="236">
        <v>0</v>
      </c>
      <c r="O29" s="236">
        <v>0</v>
      </c>
      <c r="P29" s="236">
        <v>0</v>
      </c>
      <c r="Q29" s="236">
        <v>0</v>
      </c>
      <c r="R29" s="236">
        <v>0</v>
      </c>
      <c r="S29" s="236">
        <v>0</v>
      </c>
      <c r="T29" s="236">
        <v>0</v>
      </c>
      <c r="U29" s="236">
        <v>0</v>
      </c>
      <c r="V29" s="236">
        <v>0</v>
      </c>
      <c r="W29" s="236">
        <v>0</v>
      </c>
      <c r="X29" s="236">
        <v>0</v>
      </c>
      <c r="Y29" s="236">
        <v>0</v>
      </c>
      <c r="Z29" s="236">
        <v>0</v>
      </c>
      <c r="AA29" s="236">
        <v>0</v>
      </c>
      <c r="AB29" s="236">
        <v>0</v>
      </c>
      <c r="AC29" s="236">
        <v>0</v>
      </c>
      <c r="AD29" s="236">
        <v>0</v>
      </c>
      <c r="AE29" s="236">
        <v>0</v>
      </c>
      <c r="AF29" s="236">
        <v>0</v>
      </c>
      <c r="AG29" s="236">
        <v>0</v>
      </c>
      <c r="AH29" s="236">
        <v>0</v>
      </c>
      <c r="AI29" s="236">
        <v>0</v>
      </c>
      <c r="AJ29" s="236">
        <v>0</v>
      </c>
      <c r="AK29" s="236">
        <v>0</v>
      </c>
      <c r="AL29" s="236">
        <v>0</v>
      </c>
      <c r="AM29" s="236">
        <v>0</v>
      </c>
      <c r="AN29" s="236">
        <v>0</v>
      </c>
      <c r="AO29" s="236">
        <v>0</v>
      </c>
      <c r="AP29" s="236">
        <v>0</v>
      </c>
      <c r="AQ29" s="236">
        <v>0</v>
      </c>
      <c r="AR29" s="236">
        <v>0</v>
      </c>
      <c r="AS29" s="386">
        <v>0</v>
      </c>
      <c r="AT29" s="386">
        <v>0</v>
      </c>
      <c r="AU29" s="386">
        <v>0</v>
      </c>
      <c r="AV29" s="386">
        <v>0</v>
      </c>
      <c r="AW29" s="386">
        <v>0</v>
      </c>
      <c r="AX29" s="386">
        <v>0</v>
      </c>
      <c r="AY29" s="386">
        <v>0</v>
      </c>
      <c r="AZ29" s="386">
        <v>0</v>
      </c>
      <c r="BA29" s="236">
        <v>0</v>
      </c>
      <c r="BB29" s="236">
        <v>0</v>
      </c>
      <c r="BC29" s="236">
        <v>0</v>
      </c>
      <c r="BD29" s="236">
        <v>0</v>
      </c>
      <c r="BE29" s="236">
        <v>0</v>
      </c>
      <c r="BF29" s="236">
        <v>0</v>
      </c>
      <c r="BG29" s="236">
        <v>0</v>
      </c>
      <c r="BH29" s="236">
        <v>0</v>
      </c>
      <c r="BI29" s="236">
        <v>0</v>
      </c>
      <c r="BJ29" s="236">
        <v>0</v>
      </c>
      <c r="BK29" s="236">
        <v>0</v>
      </c>
      <c r="BL29" s="236">
        <v>0</v>
      </c>
      <c r="BM29" s="236">
        <v>0</v>
      </c>
      <c r="BN29" s="236">
        <v>0</v>
      </c>
      <c r="BO29" s="236">
        <v>0</v>
      </c>
      <c r="BP29" s="236">
        <v>0</v>
      </c>
      <c r="BQ29" s="236">
        <v>0</v>
      </c>
      <c r="BR29" s="236">
        <v>0</v>
      </c>
      <c r="BS29" s="236">
        <v>0</v>
      </c>
      <c r="BT29" s="236">
        <v>0</v>
      </c>
      <c r="BU29" s="236">
        <v>0</v>
      </c>
      <c r="BV29" s="236">
        <v>0</v>
      </c>
      <c r="BW29" s="236">
        <v>0</v>
      </c>
      <c r="BX29" s="236">
        <v>0</v>
      </c>
      <c r="BY29" s="236">
        <v>0</v>
      </c>
      <c r="BZ29" s="236">
        <v>0</v>
      </c>
      <c r="CA29" s="236">
        <v>0</v>
      </c>
      <c r="CB29" s="236">
        <v>0</v>
      </c>
      <c r="CC29" s="236">
        <v>0</v>
      </c>
      <c r="CD29" s="236">
        <v>0</v>
      </c>
      <c r="CE29" s="236">
        <v>0</v>
      </c>
      <c r="CF29" s="236">
        <v>0</v>
      </c>
      <c r="CG29" s="237">
        <v>0</v>
      </c>
      <c r="CH29" s="237">
        <v>0</v>
      </c>
      <c r="CI29" s="237">
        <v>0</v>
      </c>
      <c r="CJ29" s="237">
        <v>0</v>
      </c>
      <c r="CK29" s="237">
        <v>0</v>
      </c>
      <c r="CL29" s="237">
        <v>0</v>
      </c>
      <c r="CM29" s="237">
        <v>0</v>
      </c>
      <c r="CN29" s="237">
        <v>0</v>
      </c>
      <c r="CO29" s="236" t="s">
        <v>298</v>
      </c>
    </row>
    <row r="30" spans="1:93" s="375" customFormat="1" ht="57" customHeight="1" x14ac:dyDescent="0.2">
      <c r="A30" s="252" t="s">
        <v>202</v>
      </c>
      <c r="B30" s="253" t="s">
        <v>203</v>
      </c>
      <c r="C30" s="236" t="s">
        <v>183</v>
      </c>
      <c r="D30" s="236" t="s">
        <v>298</v>
      </c>
      <c r="E30" s="386">
        <v>0</v>
      </c>
      <c r="F30" s="386">
        <v>0</v>
      </c>
      <c r="G30" s="386">
        <v>0</v>
      </c>
      <c r="H30" s="386">
        <v>0</v>
      </c>
      <c r="I30" s="386">
        <v>0</v>
      </c>
      <c r="J30" s="386">
        <v>0</v>
      </c>
      <c r="K30" s="386">
        <v>0</v>
      </c>
      <c r="L30" s="386">
        <v>0</v>
      </c>
      <c r="M30" s="236">
        <v>0</v>
      </c>
      <c r="N30" s="236">
        <v>0</v>
      </c>
      <c r="O30" s="236">
        <v>0</v>
      </c>
      <c r="P30" s="236">
        <v>0</v>
      </c>
      <c r="Q30" s="236">
        <v>0</v>
      </c>
      <c r="R30" s="236">
        <v>0</v>
      </c>
      <c r="S30" s="236">
        <v>0</v>
      </c>
      <c r="T30" s="236">
        <v>0</v>
      </c>
      <c r="U30" s="236">
        <v>0</v>
      </c>
      <c r="V30" s="236">
        <v>0</v>
      </c>
      <c r="W30" s="236">
        <v>0</v>
      </c>
      <c r="X30" s="236">
        <v>0</v>
      </c>
      <c r="Y30" s="236">
        <v>0</v>
      </c>
      <c r="Z30" s="236">
        <v>0</v>
      </c>
      <c r="AA30" s="236">
        <v>0</v>
      </c>
      <c r="AB30" s="236">
        <v>0</v>
      </c>
      <c r="AC30" s="236">
        <v>0</v>
      </c>
      <c r="AD30" s="236">
        <v>0</v>
      </c>
      <c r="AE30" s="236">
        <v>0</v>
      </c>
      <c r="AF30" s="236">
        <v>0</v>
      </c>
      <c r="AG30" s="236">
        <v>0</v>
      </c>
      <c r="AH30" s="236">
        <v>0</v>
      </c>
      <c r="AI30" s="236">
        <v>0</v>
      </c>
      <c r="AJ30" s="236">
        <v>0</v>
      </c>
      <c r="AK30" s="236">
        <v>0</v>
      </c>
      <c r="AL30" s="236">
        <v>0</v>
      </c>
      <c r="AM30" s="236">
        <v>0</v>
      </c>
      <c r="AN30" s="236">
        <v>0</v>
      </c>
      <c r="AO30" s="236">
        <v>0</v>
      </c>
      <c r="AP30" s="236">
        <v>0</v>
      </c>
      <c r="AQ30" s="236">
        <v>0</v>
      </c>
      <c r="AR30" s="236">
        <v>0</v>
      </c>
      <c r="AS30" s="386">
        <v>0</v>
      </c>
      <c r="AT30" s="386">
        <v>0</v>
      </c>
      <c r="AU30" s="386">
        <v>0</v>
      </c>
      <c r="AV30" s="386">
        <v>0</v>
      </c>
      <c r="AW30" s="386">
        <v>0</v>
      </c>
      <c r="AX30" s="386">
        <v>0</v>
      </c>
      <c r="AY30" s="386">
        <v>0</v>
      </c>
      <c r="AZ30" s="386">
        <v>0</v>
      </c>
      <c r="BA30" s="236">
        <v>0</v>
      </c>
      <c r="BB30" s="236">
        <v>0</v>
      </c>
      <c r="BC30" s="236">
        <v>0</v>
      </c>
      <c r="BD30" s="236">
        <v>0</v>
      </c>
      <c r="BE30" s="236">
        <v>0</v>
      </c>
      <c r="BF30" s="236">
        <v>0</v>
      </c>
      <c r="BG30" s="236">
        <v>0</v>
      </c>
      <c r="BH30" s="236">
        <v>0</v>
      </c>
      <c r="BI30" s="236">
        <v>0</v>
      </c>
      <c r="BJ30" s="236">
        <v>0</v>
      </c>
      <c r="BK30" s="236">
        <v>0</v>
      </c>
      <c r="BL30" s="236">
        <v>0</v>
      </c>
      <c r="BM30" s="236">
        <v>0</v>
      </c>
      <c r="BN30" s="236">
        <v>0</v>
      </c>
      <c r="BO30" s="236">
        <v>0</v>
      </c>
      <c r="BP30" s="236">
        <v>0</v>
      </c>
      <c r="BQ30" s="236">
        <v>0</v>
      </c>
      <c r="BR30" s="236">
        <v>0</v>
      </c>
      <c r="BS30" s="236">
        <v>0</v>
      </c>
      <c r="BT30" s="236">
        <v>0</v>
      </c>
      <c r="BU30" s="236">
        <v>0</v>
      </c>
      <c r="BV30" s="236">
        <v>0</v>
      </c>
      <c r="BW30" s="236">
        <v>0</v>
      </c>
      <c r="BX30" s="236">
        <v>0</v>
      </c>
      <c r="BY30" s="236">
        <v>0</v>
      </c>
      <c r="BZ30" s="236">
        <v>0</v>
      </c>
      <c r="CA30" s="236">
        <v>0</v>
      </c>
      <c r="CB30" s="236">
        <v>0</v>
      </c>
      <c r="CC30" s="236">
        <v>0</v>
      </c>
      <c r="CD30" s="236">
        <v>0</v>
      </c>
      <c r="CE30" s="236">
        <v>0</v>
      </c>
      <c r="CF30" s="236">
        <v>0</v>
      </c>
      <c r="CG30" s="237">
        <v>0</v>
      </c>
      <c r="CH30" s="237">
        <v>0</v>
      </c>
      <c r="CI30" s="237">
        <v>0</v>
      </c>
      <c r="CJ30" s="237">
        <v>0</v>
      </c>
      <c r="CK30" s="237">
        <v>0</v>
      </c>
      <c r="CL30" s="237">
        <v>0</v>
      </c>
      <c r="CM30" s="237">
        <v>0</v>
      </c>
      <c r="CN30" s="237">
        <v>0</v>
      </c>
      <c r="CO30" s="236" t="s">
        <v>298</v>
      </c>
    </row>
    <row r="31" spans="1:93" s="375" customFormat="1" ht="46.5" customHeight="1" x14ac:dyDescent="0.2">
      <c r="A31" s="252" t="s">
        <v>204</v>
      </c>
      <c r="B31" s="253" t="s">
        <v>205</v>
      </c>
      <c r="C31" s="236" t="s">
        <v>183</v>
      </c>
      <c r="D31" s="236" t="s">
        <v>298</v>
      </c>
      <c r="E31" s="386">
        <v>0</v>
      </c>
      <c r="F31" s="386">
        <v>0</v>
      </c>
      <c r="G31" s="386">
        <v>0</v>
      </c>
      <c r="H31" s="386">
        <v>0</v>
      </c>
      <c r="I31" s="386">
        <v>0</v>
      </c>
      <c r="J31" s="386">
        <v>0</v>
      </c>
      <c r="K31" s="386">
        <v>0</v>
      </c>
      <c r="L31" s="386">
        <v>0</v>
      </c>
      <c r="M31" s="236">
        <v>0</v>
      </c>
      <c r="N31" s="236">
        <v>0</v>
      </c>
      <c r="O31" s="236">
        <v>0</v>
      </c>
      <c r="P31" s="236">
        <v>0</v>
      </c>
      <c r="Q31" s="236">
        <v>0</v>
      </c>
      <c r="R31" s="236">
        <v>0</v>
      </c>
      <c r="S31" s="236">
        <v>0</v>
      </c>
      <c r="T31" s="236">
        <v>0</v>
      </c>
      <c r="U31" s="236">
        <v>0</v>
      </c>
      <c r="V31" s="236">
        <v>0</v>
      </c>
      <c r="W31" s="236">
        <v>0</v>
      </c>
      <c r="X31" s="236">
        <v>0</v>
      </c>
      <c r="Y31" s="236">
        <v>0</v>
      </c>
      <c r="Z31" s="236">
        <v>0</v>
      </c>
      <c r="AA31" s="236">
        <v>0</v>
      </c>
      <c r="AB31" s="236">
        <v>0</v>
      </c>
      <c r="AC31" s="236">
        <v>0</v>
      </c>
      <c r="AD31" s="236">
        <v>0</v>
      </c>
      <c r="AE31" s="236">
        <v>0</v>
      </c>
      <c r="AF31" s="236">
        <v>0</v>
      </c>
      <c r="AG31" s="236">
        <v>0</v>
      </c>
      <c r="AH31" s="236">
        <v>0</v>
      </c>
      <c r="AI31" s="236">
        <v>0</v>
      </c>
      <c r="AJ31" s="236">
        <v>0</v>
      </c>
      <c r="AK31" s="236">
        <v>0</v>
      </c>
      <c r="AL31" s="236">
        <v>0</v>
      </c>
      <c r="AM31" s="236">
        <v>0</v>
      </c>
      <c r="AN31" s="236">
        <v>0</v>
      </c>
      <c r="AO31" s="236">
        <v>0</v>
      </c>
      <c r="AP31" s="236">
        <v>0</v>
      </c>
      <c r="AQ31" s="236">
        <v>0</v>
      </c>
      <c r="AR31" s="236">
        <v>0</v>
      </c>
      <c r="AS31" s="386">
        <v>0</v>
      </c>
      <c r="AT31" s="386">
        <v>0</v>
      </c>
      <c r="AU31" s="386">
        <v>0</v>
      </c>
      <c r="AV31" s="386">
        <v>0</v>
      </c>
      <c r="AW31" s="386">
        <v>0</v>
      </c>
      <c r="AX31" s="386">
        <v>0</v>
      </c>
      <c r="AY31" s="386">
        <v>0</v>
      </c>
      <c r="AZ31" s="386">
        <v>0</v>
      </c>
      <c r="BA31" s="236">
        <v>0</v>
      </c>
      <c r="BB31" s="236">
        <v>0</v>
      </c>
      <c r="BC31" s="236">
        <v>0</v>
      </c>
      <c r="BD31" s="236">
        <v>0</v>
      </c>
      <c r="BE31" s="236">
        <v>0</v>
      </c>
      <c r="BF31" s="236">
        <v>0</v>
      </c>
      <c r="BG31" s="236">
        <v>0</v>
      </c>
      <c r="BH31" s="236">
        <v>0</v>
      </c>
      <c r="BI31" s="236">
        <v>0</v>
      </c>
      <c r="BJ31" s="236">
        <v>0</v>
      </c>
      <c r="BK31" s="236">
        <v>0</v>
      </c>
      <c r="BL31" s="236">
        <v>0</v>
      </c>
      <c r="BM31" s="236">
        <v>0</v>
      </c>
      <c r="BN31" s="236">
        <v>0</v>
      </c>
      <c r="BO31" s="236">
        <v>0</v>
      </c>
      <c r="BP31" s="236">
        <v>0</v>
      </c>
      <c r="BQ31" s="236">
        <v>0</v>
      </c>
      <c r="BR31" s="236">
        <v>0</v>
      </c>
      <c r="BS31" s="236">
        <v>0</v>
      </c>
      <c r="BT31" s="236">
        <v>0</v>
      </c>
      <c r="BU31" s="236">
        <v>0</v>
      </c>
      <c r="BV31" s="236">
        <v>0</v>
      </c>
      <c r="BW31" s="236">
        <v>0</v>
      </c>
      <c r="BX31" s="236">
        <v>0</v>
      </c>
      <c r="BY31" s="236">
        <v>0</v>
      </c>
      <c r="BZ31" s="236">
        <v>0</v>
      </c>
      <c r="CA31" s="236">
        <v>0</v>
      </c>
      <c r="CB31" s="236">
        <v>0</v>
      </c>
      <c r="CC31" s="236">
        <v>0</v>
      </c>
      <c r="CD31" s="236">
        <v>0</v>
      </c>
      <c r="CE31" s="236">
        <v>0</v>
      </c>
      <c r="CF31" s="236">
        <v>0</v>
      </c>
      <c r="CG31" s="237">
        <v>0</v>
      </c>
      <c r="CH31" s="237">
        <v>0</v>
      </c>
      <c r="CI31" s="237">
        <v>0</v>
      </c>
      <c r="CJ31" s="237">
        <v>0</v>
      </c>
      <c r="CK31" s="237">
        <v>0</v>
      </c>
      <c r="CL31" s="237">
        <v>0</v>
      </c>
      <c r="CM31" s="237">
        <v>0</v>
      </c>
      <c r="CN31" s="237">
        <v>0</v>
      </c>
      <c r="CO31" s="236" t="s">
        <v>298</v>
      </c>
    </row>
    <row r="32" spans="1:93" ht="25.5" x14ac:dyDescent="0.2">
      <c r="A32" s="251" t="s">
        <v>206</v>
      </c>
      <c r="B32" s="249" t="s">
        <v>207</v>
      </c>
      <c r="C32" s="54" t="s">
        <v>183</v>
      </c>
      <c r="D32" s="224" t="s">
        <v>298</v>
      </c>
      <c r="E32" s="229">
        <v>0</v>
      </c>
      <c r="F32" s="229">
        <v>0</v>
      </c>
      <c r="G32" s="229">
        <v>0</v>
      </c>
      <c r="H32" s="229">
        <v>0</v>
      </c>
      <c r="I32" s="229">
        <v>0</v>
      </c>
      <c r="J32" s="229">
        <v>0</v>
      </c>
      <c r="K32" s="229">
        <v>0</v>
      </c>
      <c r="L32" s="229">
        <v>0</v>
      </c>
      <c r="M32" s="54">
        <v>0</v>
      </c>
      <c r="N32" s="54">
        <v>0</v>
      </c>
      <c r="O32" s="54">
        <v>0</v>
      </c>
      <c r="P32" s="54">
        <v>0</v>
      </c>
      <c r="Q32" s="54">
        <v>0</v>
      </c>
      <c r="R32" s="54">
        <v>0</v>
      </c>
      <c r="S32" s="54">
        <v>0</v>
      </c>
      <c r="T32" s="54">
        <v>0</v>
      </c>
      <c r="U32" s="54">
        <v>0</v>
      </c>
      <c r="V32" s="54">
        <v>0</v>
      </c>
      <c r="W32" s="54">
        <v>0</v>
      </c>
      <c r="X32" s="54">
        <v>0</v>
      </c>
      <c r="Y32" s="54">
        <v>0</v>
      </c>
      <c r="Z32" s="54">
        <v>0</v>
      </c>
      <c r="AA32" s="54">
        <v>0</v>
      </c>
      <c r="AB32" s="54">
        <v>0</v>
      </c>
      <c r="AC32" s="54">
        <v>0</v>
      </c>
      <c r="AD32" s="54">
        <v>0</v>
      </c>
      <c r="AE32" s="54">
        <v>0</v>
      </c>
      <c r="AF32" s="54">
        <v>0</v>
      </c>
      <c r="AG32" s="54">
        <v>0</v>
      </c>
      <c r="AH32" s="54">
        <v>0</v>
      </c>
      <c r="AI32" s="54">
        <v>0</v>
      </c>
      <c r="AJ32" s="54">
        <v>0</v>
      </c>
      <c r="AK32" s="54">
        <v>0</v>
      </c>
      <c r="AL32" s="54">
        <v>0</v>
      </c>
      <c r="AM32" s="54">
        <v>0</v>
      </c>
      <c r="AN32" s="54">
        <v>0</v>
      </c>
      <c r="AO32" s="54">
        <v>0</v>
      </c>
      <c r="AP32" s="54">
        <v>0</v>
      </c>
      <c r="AQ32" s="54">
        <v>0</v>
      </c>
      <c r="AR32" s="54">
        <v>0</v>
      </c>
      <c r="AS32" s="229">
        <v>0</v>
      </c>
      <c r="AT32" s="229">
        <v>0</v>
      </c>
      <c r="AU32" s="229">
        <v>0</v>
      </c>
      <c r="AV32" s="229">
        <v>0</v>
      </c>
      <c r="AW32" s="229">
        <v>0</v>
      </c>
      <c r="AX32" s="229">
        <v>0</v>
      </c>
      <c r="AY32" s="229">
        <v>0</v>
      </c>
      <c r="AZ32" s="229">
        <v>0</v>
      </c>
      <c r="BA32" s="54">
        <v>0</v>
      </c>
      <c r="BB32" s="54">
        <v>0</v>
      </c>
      <c r="BC32" s="54">
        <v>0</v>
      </c>
      <c r="BD32" s="54">
        <v>0</v>
      </c>
      <c r="BE32" s="54">
        <v>0</v>
      </c>
      <c r="BF32" s="54">
        <v>0</v>
      </c>
      <c r="BG32" s="54">
        <v>0</v>
      </c>
      <c r="BH32" s="54">
        <v>0</v>
      </c>
      <c r="BI32" s="54">
        <v>0</v>
      </c>
      <c r="BJ32" s="54">
        <v>0</v>
      </c>
      <c r="BK32" s="54">
        <v>0</v>
      </c>
      <c r="BL32" s="54">
        <v>0</v>
      </c>
      <c r="BM32" s="54">
        <v>0</v>
      </c>
      <c r="BN32" s="54">
        <v>0</v>
      </c>
      <c r="BO32" s="54">
        <v>0</v>
      </c>
      <c r="BP32" s="54">
        <v>0</v>
      </c>
      <c r="BQ32" s="54">
        <v>0</v>
      </c>
      <c r="BR32" s="54">
        <v>0</v>
      </c>
      <c r="BS32" s="54">
        <v>0</v>
      </c>
      <c r="BT32" s="54">
        <v>0</v>
      </c>
      <c r="BU32" s="54">
        <v>0</v>
      </c>
      <c r="BV32" s="54">
        <v>0</v>
      </c>
      <c r="BW32" s="54">
        <v>0</v>
      </c>
      <c r="BX32" s="54">
        <v>0</v>
      </c>
      <c r="BY32" s="54">
        <v>0</v>
      </c>
      <c r="BZ32" s="54">
        <v>0</v>
      </c>
      <c r="CA32" s="54">
        <v>0</v>
      </c>
      <c r="CB32" s="54">
        <v>0</v>
      </c>
      <c r="CC32" s="54">
        <v>0</v>
      </c>
      <c r="CD32" s="54">
        <v>0</v>
      </c>
      <c r="CE32" s="54">
        <v>0</v>
      </c>
      <c r="CF32" s="54">
        <v>0</v>
      </c>
      <c r="CG32" s="55">
        <v>0</v>
      </c>
      <c r="CH32" s="55">
        <v>0</v>
      </c>
      <c r="CI32" s="55">
        <v>0</v>
      </c>
      <c r="CJ32" s="55">
        <v>0</v>
      </c>
      <c r="CK32" s="55">
        <v>0</v>
      </c>
      <c r="CL32" s="55">
        <v>0</v>
      </c>
      <c r="CM32" s="55">
        <v>0</v>
      </c>
      <c r="CN32" s="55">
        <v>0</v>
      </c>
      <c r="CO32" s="224" t="s">
        <v>298</v>
      </c>
    </row>
    <row r="33" spans="1:93" s="375" customFormat="1" ht="51" x14ac:dyDescent="0.2">
      <c r="A33" s="252" t="s">
        <v>208</v>
      </c>
      <c r="B33" s="253" t="s">
        <v>209</v>
      </c>
      <c r="C33" s="236" t="s">
        <v>183</v>
      </c>
      <c r="D33" s="236" t="s">
        <v>298</v>
      </c>
      <c r="E33" s="386">
        <v>0</v>
      </c>
      <c r="F33" s="386">
        <v>0</v>
      </c>
      <c r="G33" s="386">
        <v>0</v>
      </c>
      <c r="H33" s="386">
        <v>0</v>
      </c>
      <c r="I33" s="386">
        <v>0</v>
      </c>
      <c r="J33" s="386">
        <v>0</v>
      </c>
      <c r="K33" s="386">
        <v>0</v>
      </c>
      <c r="L33" s="386">
        <v>0</v>
      </c>
      <c r="M33" s="236">
        <v>0</v>
      </c>
      <c r="N33" s="236">
        <v>0</v>
      </c>
      <c r="O33" s="236">
        <v>0</v>
      </c>
      <c r="P33" s="236">
        <v>0</v>
      </c>
      <c r="Q33" s="236">
        <v>0</v>
      </c>
      <c r="R33" s="236">
        <v>0</v>
      </c>
      <c r="S33" s="236">
        <v>0</v>
      </c>
      <c r="T33" s="236">
        <v>0</v>
      </c>
      <c r="U33" s="236">
        <v>0</v>
      </c>
      <c r="V33" s="236">
        <v>0</v>
      </c>
      <c r="W33" s="236">
        <v>0</v>
      </c>
      <c r="X33" s="236">
        <v>0</v>
      </c>
      <c r="Y33" s="236">
        <v>0</v>
      </c>
      <c r="Z33" s="236">
        <v>0</v>
      </c>
      <c r="AA33" s="236">
        <v>0</v>
      </c>
      <c r="AB33" s="236">
        <v>0</v>
      </c>
      <c r="AC33" s="236">
        <v>0</v>
      </c>
      <c r="AD33" s="236">
        <v>0</v>
      </c>
      <c r="AE33" s="236">
        <v>0</v>
      </c>
      <c r="AF33" s="236">
        <v>0</v>
      </c>
      <c r="AG33" s="236">
        <v>0</v>
      </c>
      <c r="AH33" s="236">
        <v>0</v>
      </c>
      <c r="AI33" s="236">
        <v>0</v>
      </c>
      <c r="AJ33" s="236">
        <v>0</v>
      </c>
      <c r="AK33" s="236">
        <v>0</v>
      </c>
      <c r="AL33" s="236">
        <v>0</v>
      </c>
      <c r="AM33" s="236">
        <v>0</v>
      </c>
      <c r="AN33" s="236">
        <v>0</v>
      </c>
      <c r="AO33" s="236">
        <v>0</v>
      </c>
      <c r="AP33" s="236">
        <v>0</v>
      </c>
      <c r="AQ33" s="236">
        <v>0</v>
      </c>
      <c r="AR33" s="236">
        <v>0</v>
      </c>
      <c r="AS33" s="386">
        <v>0</v>
      </c>
      <c r="AT33" s="386">
        <v>0</v>
      </c>
      <c r="AU33" s="386">
        <v>0</v>
      </c>
      <c r="AV33" s="386">
        <v>0</v>
      </c>
      <c r="AW33" s="386">
        <v>0</v>
      </c>
      <c r="AX33" s="386">
        <v>0</v>
      </c>
      <c r="AY33" s="386">
        <v>0</v>
      </c>
      <c r="AZ33" s="386">
        <v>0</v>
      </c>
      <c r="BA33" s="236">
        <v>0</v>
      </c>
      <c r="BB33" s="236">
        <v>0</v>
      </c>
      <c r="BC33" s="236">
        <v>0</v>
      </c>
      <c r="BD33" s="236">
        <v>0</v>
      </c>
      <c r="BE33" s="236">
        <v>0</v>
      </c>
      <c r="BF33" s="236">
        <v>0</v>
      </c>
      <c r="BG33" s="236">
        <v>0</v>
      </c>
      <c r="BH33" s="236">
        <v>0</v>
      </c>
      <c r="BI33" s="236">
        <v>0</v>
      </c>
      <c r="BJ33" s="236">
        <v>0</v>
      </c>
      <c r="BK33" s="236">
        <v>0</v>
      </c>
      <c r="BL33" s="236">
        <v>0</v>
      </c>
      <c r="BM33" s="236">
        <v>0</v>
      </c>
      <c r="BN33" s="236">
        <v>0</v>
      </c>
      <c r="BO33" s="236">
        <v>0</v>
      </c>
      <c r="BP33" s="236">
        <v>0</v>
      </c>
      <c r="BQ33" s="236">
        <v>0</v>
      </c>
      <c r="BR33" s="236">
        <v>0</v>
      </c>
      <c r="BS33" s="236">
        <v>0</v>
      </c>
      <c r="BT33" s="236">
        <v>0</v>
      </c>
      <c r="BU33" s="236">
        <v>0</v>
      </c>
      <c r="BV33" s="236">
        <v>0</v>
      </c>
      <c r="BW33" s="236">
        <v>0</v>
      </c>
      <c r="BX33" s="236">
        <v>0</v>
      </c>
      <c r="BY33" s="236">
        <v>0</v>
      </c>
      <c r="BZ33" s="236">
        <v>0</v>
      </c>
      <c r="CA33" s="236">
        <v>0</v>
      </c>
      <c r="CB33" s="236">
        <v>0</v>
      </c>
      <c r="CC33" s="236">
        <v>0</v>
      </c>
      <c r="CD33" s="236">
        <v>0</v>
      </c>
      <c r="CE33" s="236">
        <v>0</v>
      </c>
      <c r="CF33" s="236">
        <v>0</v>
      </c>
      <c r="CG33" s="237">
        <v>0</v>
      </c>
      <c r="CH33" s="237">
        <v>0</v>
      </c>
      <c r="CI33" s="237">
        <v>0</v>
      </c>
      <c r="CJ33" s="237">
        <v>0</v>
      </c>
      <c r="CK33" s="237">
        <v>0</v>
      </c>
      <c r="CL33" s="237">
        <v>0</v>
      </c>
      <c r="CM33" s="237">
        <v>0</v>
      </c>
      <c r="CN33" s="237">
        <v>0</v>
      </c>
      <c r="CO33" s="236" t="s">
        <v>298</v>
      </c>
    </row>
    <row r="34" spans="1:93" s="375" customFormat="1" ht="38.25" x14ac:dyDescent="0.2">
      <c r="A34" s="252" t="s">
        <v>210</v>
      </c>
      <c r="B34" s="253" t="s">
        <v>211</v>
      </c>
      <c r="C34" s="236" t="s">
        <v>183</v>
      </c>
      <c r="D34" s="236" t="s">
        <v>298</v>
      </c>
      <c r="E34" s="386">
        <v>0</v>
      </c>
      <c r="F34" s="386">
        <v>0</v>
      </c>
      <c r="G34" s="386">
        <v>0</v>
      </c>
      <c r="H34" s="386">
        <v>0</v>
      </c>
      <c r="I34" s="386">
        <v>0</v>
      </c>
      <c r="J34" s="386">
        <v>0</v>
      </c>
      <c r="K34" s="386">
        <v>0</v>
      </c>
      <c r="L34" s="386">
        <v>0</v>
      </c>
      <c r="M34" s="236">
        <v>0</v>
      </c>
      <c r="N34" s="236">
        <v>0</v>
      </c>
      <c r="O34" s="236">
        <v>0</v>
      </c>
      <c r="P34" s="236">
        <v>0</v>
      </c>
      <c r="Q34" s="236">
        <v>0</v>
      </c>
      <c r="R34" s="236">
        <v>0</v>
      </c>
      <c r="S34" s="236">
        <v>0</v>
      </c>
      <c r="T34" s="236">
        <v>0</v>
      </c>
      <c r="U34" s="236">
        <v>0</v>
      </c>
      <c r="V34" s="236">
        <v>0</v>
      </c>
      <c r="W34" s="236">
        <v>0</v>
      </c>
      <c r="X34" s="236">
        <v>0</v>
      </c>
      <c r="Y34" s="236">
        <v>0</v>
      </c>
      <c r="Z34" s="236">
        <v>0</v>
      </c>
      <c r="AA34" s="236">
        <v>0</v>
      </c>
      <c r="AB34" s="236">
        <v>0</v>
      </c>
      <c r="AC34" s="236">
        <v>0</v>
      </c>
      <c r="AD34" s="236">
        <v>0</v>
      </c>
      <c r="AE34" s="236">
        <v>0</v>
      </c>
      <c r="AF34" s="236">
        <v>0</v>
      </c>
      <c r="AG34" s="236">
        <v>0</v>
      </c>
      <c r="AH34" s="236">
        <v>0</v>
      </c>
      <c r="AI34" s="236">
        <v>0</v>
      </c>
      <c r="AJ34" s="236">
        <v>0</v>
      </c>
      <c r="AK34" s="236">
        <v>0</v>
      </c>
      <c r="AL34" s="236">
        <v>0</v>
      </c>
      <c r="AM34" s="236">
        <v>0</v>
      </c>
      <c r="AN34" s="236">
        <v>0</v>
      </c>
      <c r="AO34" s="236">
        <v>0</v>
      </c>
      <c r="AP34" s="236">
        <v>0</v>
      </c>
      <c r="AQ34" s="236">
        <v>0</v>
      </c>
      <c r="AR34" s="236">
        <v>0</v>
      </c>
      <c r="AS34" s="386">
        <v>0</v>
      </c>
      <c r="AT34" s="386">
        <v>0</v>
      </c>
      <c r="AU34" s="386">
        <v>0</v>
      </c>
      <c r="AV34" s="386">
        <v>0</v>
      </c>
      <c r="AW34" s="386">
        <v>0</v>
      </c>
      <c r="AX34" s="386">
        <v>0</v>
      </c>
      <c r="AY34" s="386">
        <v>0</v>
      </c>
      <c r="AZ34" s="386">
        <v>0</v>
      </c>
      <c r="BA34" s="236">
        <v>0</v>
      </c>
      <c r="BB34" s="236">
        <v>0</v>
      </c>
      <c r="BC34" s="236">
        <v>0</v>
      </c>
      <c r="BD34" s="236">
        <v>0</v>
      </c>
      <c r="BE34" s="236">
        <v>0</v>
      </c>
      <c r="BF34" s="236">
        <v>0</v>
      </c>
      <c r="BG34" s="236">
        <v>0</v>
      </c>
      <c r="BH34" s="236">
        <v>0</v>
      </c>
      <c r="BI34" s="236">
        <v>0</v>
      </c>
      <c r="BJ34" s="236">
        <v>0</v>
      </c>
      <c r="BK34" s="236">
        <v>0</v>
      </c>
      <c r="BL34" s="236">
        <v>0</v>
      </c>
      <c r="BM34" s="236">
        <v>0</v>
      </c>
      <c r="BN34" s="236">
        <v>0</v>
      </c>
      <c r="BO34" s="236">
        <v>0</v>
      </c>
      <c r="BP34" s="236">
        <v>0</v>
      </c>
      <c r="BQ34" s="236">
        <v>0</v>
      </c>
      <c r="BR34" s="236">
        <v>0</v>
      </c>
      <c r="BS34" s="236">
        <v>0</v>
      </c>
      <c r="BT34" s="236">
        <v>0</v>
      </c>
      <c r="BU34" s="236">
        <v>0</v>
      </c>
      <c r="BV34" s="236">
        <v>0</v>
      </c>
      <c r="BW34" s="236">
        <v>0</v>
      </c>
      <c r="BX34" s="236">
        <v>0</v>
      </c>
      <c r="BY34" s="236">
        <v>0</v>
      </c>
      <c r="BZ34" s="236">
        <v>0</v>
      </c>
      <c r="CA34" s="236">
        <v>0</v>
      </c>
      <c r="CB34" s="236">
        <v>0</v>
      </c>
      <c r="CC34" s="236">
        <v>0</v>
      </c>
      <c r="CD34" s="236">
        <v>0</v>
      </c>
      <c r="CE34" s="236">
        <v>0</v>
      </c>
      <c r="CF34" s="236">
        <v>0</v>
      </c>
      <c r="CG34" s="237">
        <v>0</v>
      </c>
      <c r="CH34" s="237">
        <v>0</v>
      </c>
      <c r="CI34" s="237">
        <v>0</v>
      </c>
      <c r="CJ34" s="237">
        <v>0</v>
      </c>
      <c r="CK34" s="237">
        <v>0</v>
      </c>
      <c r="CL34" s="237">
        <v>0</v>
      </c>
      <c r="CM34" s="237">
        <v>0</v>
      </c>
      <c r="CN34" s="237">
        <v>0</v>
      </c>
      <c r="CO34" s="236" t="s">
        <v>298</v>
      </c>
    </row>
    <row r="35" spans="1:93" ht="38.25" x14ac:dyDescent="0.2">
      <c r="A35" s="251" t="s">
        <v>212</v>
      </c>
      <c r="B35" s="249" t="s">
        <v>213</v>
      </c>
      <c r="C35" s="54" t="s">
        <v>183</v>
      </c>
      <c r="D35" s="224" t="s">
        <v>298</v>
      </c>
      <c r="E35" s="229">
        <v>0</v>
      </c>
      <c r="F35" s="229">
        <v>0</v>
      </c>
      <c r="G35" s="229">
        <v>0</v>
      </c>
      <c r="H35" s="229">
        <v>0</v>
      </c>
      <c r="I35" s="229">
        <v>0</v>
      </c>
      <c r="J35" s="229">
        <v>0</v>
      </c>
      <c r="K35" s="229">
        <v>0</v>
      </c>
      <c r="L35" s="229">
        <v>0</v>
      </c>
      <c r="M35" s="54">
        <v>0</v>
      </c>
      <c r="N35" s="54">
        <v>0</v>
      </c>
      <c r="O35" s="54">
        <v>0</v>
      </c>
      <c r="P35" s="54">
        <v>0</v>
      </c>
      <c r="Q35" s="54">
        <v>0</v>
      </c>
      <c r="R35" s="54">
        <v>0</v>
      </c>
      <c r="S35" s="54">
        <v>0</v>
      </c>
      <c r="T35" s="54">
        <v>0</v>
      </c>
      <c r="U35" s="54">
        <v>0</v>
      </c>
      <c r="V35" s="54">
        <v>0</v>
      </c>
      <c r="W35" s="54">
        <v>0</v>
      </c>
      <c r="X35" s="54">
        <v>0</v>
      </c>
      <c r="Y35" s="54">
        <v>0</v>
      </c>
      <c r="Z35" s="54">
        <v>0</v>
      </c>
      <c r="AA35" s="54">
        <v>0</v>
      </c>
      <c r="AB35" s="54">
        <v>0</v>
      </c>
      <c r="AC35" s="54">
        <v>0</v>
      </c>
      <c r="AD35" s="54">
        <v>0</v>
      </c>
      <c r="AE35" s="54">
        <v>0</v>
      </c>
      <c r="AF35" s="54">
        <v>0</v>
      </c>
      <c r="AG35" s="54">
        <v>0</v>
      </c>
      <c r="AH35" s="54">
        <v>0</v>
      </c>
      <c r="AI35" s="54">
        <v>0</v>
      </c>
      <c r="AJ35" s="54">
        <v>0</v>
      </c>
      <c r="AK35" s="54">
        <v>0</v>
      </c>
      <c r="AL35" s="54">
        <v>0</v>
      </c>
      <c r="AM35" s="54">
        <v>0</v>
      </c>
      <c r="AN35" s="54">
        <v>0</v>
      </c>
      <c r="AO35" s="54">
        <v>0</v>
      </c>
      <c r="AP35" s="54">
        <v>0</v>
      </c>
      <c r="AQ35" s="54">
        <v>0</v>
      </c>
      <c r="AR35" s="54">
        <v>0</v>
      </c>
      <c r="AS35" s="229">
        <v>0</v>
      </c>
      <c r="AT35" s="229">
        <v>0</v>
      </c>
      <c r="AU35" s="229">
        <v>0</v>
      </c>
      <c r="AV35" s="229">
        <v>0</v>
      </c>
      <c r="AW35" s="229">
        <v>0</v>
      </c>
      <c r="AX35" s="229">
        <v>0</v>
      </c>
      <c r="AY35" s="229">
        <v>0</v>
      </c>
      <c r="AZ35" s="229">
        <v>0</v>
      </c>
      <c r="BA35" s="54">
        <v>0</v>
      </c>
      <c r="BB35" s="54">
        <v>0</v>
      </c>
      <c r="BC35" s="54">
        <v>0</v>
      </c>
      <c r="BD35" s="54">
        <v>0</v>
      </c>
      <c r="BE35" s="54">
        <v>0</v>
      </c>
      <c r="BF35" s="54">
        <v>0</v>
      </c>
      <c r="BG35" s="54">
        <v>0</v>
      </c>
      <c r="BH35" s="54">
        <v>0</v>
      </c>
      <c r="BI35" s="54">
        <v>0</v>
      </c>
      <c r="BJ35" s="54">
        <v>0</v>
      </c>
      <c r="BK35" s="54">
        <v>0</v>
      </c>
      <c r="BL35" s="54">
        <v>0</v>
      </c>
      <c r="BM35" s="54">
        <v>0</v>
      </c>
      <c r="BN35" s="54">
        <v>0</v>
      </c>
      <c r="BO35" s="54">
        <v>0</v>
      </c>
      <c r="BP35" s="54">
        <v>0</v>
      </c>
      <c r="BQ35" s="54">
        <v>0</v>
      </c>
      <c r="BR35" s="54">
        <v>0</v>
      </c>
      <c r="BS35" s="54">
        <v>0</v>
      </c>
      <c r="BT35" s="54">
        <v>0</v>
      </c>
      <c r="BU35" s="54">
        <v>0</v>
      </c>
      <c r="BV35" s="54">
        <v>0</v>
      </c>
      <c r="BW35" s="54">
        <v>0</v>
      </c>
      <c r="BX35" s="54">
        <v>0</v>
      </c>
      <c r="BY35" s="54">
        <v>0</v>
      </c>
      <c r="BZ35" s="54">
        <v>0</v>
      </c>
      <c r="CA35" s="54">
        <v>0</v>
      </c>
      <c r="CB35" s="54">
        <v>0</v>
      </c>
      <c r="CC35" s="54">
        <v>0</v>
      </c>
      <c r="CD35" s="54">
        <v>0</v>
      </c>
      <c r="CE35" s="54">
        <v>0</v>
      </c>
      <c r="CF35" s="54">
        <v>0</v>
      </c>
      <c r="CG35" s="55">
        <v>0</v>
      </c>
      <c r="CH35" s="55">
        <v>0</v>
      </c>
      <c r="CI35" s="55">
        <v>0</v>
      </c>
      <c r="CJ35" s="55">
        <v>0</v>
      </c>
      <c r="CK35" s="55">
        <v>0</v>
      </c>
      <c r="CL35" s="55">
        <v>0</v>
      </c>
      <c r="CM35" s="55">
        <v>0</v>
      </c>
      <c r="CN35" s="55">
        <v>0</v>
      </c>
      <c r="CO35" s="224" t="s">
        <v>298</v>
      </c>
    </row>
    <row r="36" spans="1:93" ht="30" customHeight="1" x14ac:dyDescent="0.2">
      <c r="A36" s="214" t="s">
        <v>214</v>
      </c>
      <c r="B36" s="249" t="s">
        <v>215</v>
      </c>
      <c r="C36" s="54" t="s">
        <v>183</v>
      </c>
      <c r="D36" s="224" t="s">
        <v>298</v>
      </c>
      <c r="E36" s="229">
        <v>0</v>
      </c>
      <c r="F36" s="229">
        <v>0</v>
      </c>
      <c r="G36" s="229">
        <v>0</v>
      </c>
      <c r="H36" s="229">
        <v>0</v>
      </c>
      <c r="I36" s="229">
        <v>0</v>
      </c>
      <c r="J36" s="229">
        <v>0</v>
      </c>
      <c r="K36" s="229">
        <v>0</v>
      </c>
      <c r="L36" s="229">
        <v>0</v>
      </c>
      <c r="M36" s="54">
        <v>0</v>
      </c>
      <c r="N36" s="54">
        <v>0</v>
      </c>
      <c r="O36" s="54">
        <v>0</v>
      </c>
      <c r="P36" s="54">
        <v>0</v>
      </c>
      <c r="Q36" s="54">
        <v>0</v>
      </c>
      <c r="R36" s="54">
        <v>0</v>
      </c>
      <c r="S36" s="54">
        <v>0</v>
      </c>
      <c r="T36" s="54">
        <v>0</v>
      </c>
      <c r="U36" s="54">
        <v>0</v>
      </c>
      <c r="V36" s="54">
        <v>0</v>
      </c>
      <c r="W36" s="54">
        <v>0</v>
      </c>
      <c r="X36" s="54">
        <v>0</v>
      </c>
      <c r="Y36" s="54">
        <v>0</v>
      </c>
      <c r="Z36" s="54">
        <v>0</v>
      </c>
      <c r="AA36" s="54">
        <v>0</v>
      </c>
      <c r="AB36" s="54">
        <v>0</v>
      </c>
      <c r="AC36" s="54">
        <v>0</v>
      </c>
      <c r="AD36" s="54">
        <v>0</v>
      </c>
      <c r="AE36" s="54">
        <v>0</v>
      </c>
      <c r="AF36" s="54">
        <v>0</v>
      </c>
      <c r="AG36" s="54">
        <v>0</v>
      </c>
      <c r="AH36" s="54">
        <v>0</v>
      </c>
      <c r="AI36" s="54">
        <v>0</v>
      </c>
      <c r="AJ36" s="54">
        <v>0</v>
      </c>
      <c r="AK36" s="54">
        <v>0</v>
      </c>
      <c r="AL36" s="54">
        <v>0</v>
      </c>
      <c r="AM36" s="54">
        <v>0</v>
      </c>
      <c r="AN36" s="54">
        <v>0</v>
      </c>
      <c r="AO36" s="54">
        <v>0</v>
      </c>
      <c r="AP36" s="54">
        <v>0</v>
      </c>
      <c r="AQ36" s="54">
        <v>0</v>
      </c>
      <c r="AR36" s="54">
        <v>0</v>
      </c>
      <c r="AS36" s="229">
        <v>0</v>
      </c>
      <c r="AT36" s="229">
        <v>0</v>
      </c>
      <c r="AU36" s="229">
        <v>0</v>
      </c>
      <c r="AV36" s="229">
        <v>0</v>
      </c>
      <c r="AW36" s="229">
        <v>0</v>
      </c>
      <c r="AX36" s="229">
        <v>0</v>
      </c>
      <c r="AY36" s="229">
        <v>0</v>
      </c>
      <c r="AZ36" s="229">
        <v>0</v>
      </c>
      <c r="BA36" s="54">
        <v>0</v>
      </c>
      <c r="BB36" s="54">
        <v>0</v>
      </c>
      <c r="BC36" s="54">
        <v>0</v>
      </c>
      <c r="BD36" s="54">
        <v>0</v>
      </c>
      <c r="BE36" s="54">
        <v>0</v>
      </c>
      <c r="BF36" s="54">
        <v>0</v>
      </c>
      <c r="BG36" s="54">
        <v>0</v>
      </c>
      <c r="BH36" s="54">
        <v>0</v>
      </c>
      <c r="BI36" s="54">
        <v>0</v>
      </c>
      <c r="BJ36" s="54">
        <v>0</v>
      </c>
      <c r="BK36" s="54">
        <v>0</v>
      </c>
      <c r="BL36" s="54">
        <v>0</v>
      </c>
      <c r="BM36" s="54">
        <v>0</v>
      </c>
      <c r="BN36" s="54">
        <v>0</v>
      </c>
      <c r="BO36" s="54">
        <v>0</v>
      </c>
      <c r="BP36" s="54">
        <v>0</v>
      </c>
      <c r="BQ36" s="54">
        <v>0</v>
      </c>
      <c r="BR36" s="54">
        <v>0</v>
      </c>
      <c r="BS36" s="54">
        <v>0</v>
      </c>
      <c r="BT36" s="54">
        <v>0</v>
      </c>
      <c r="BU36" s="54">
        <v>0</v>
      </c>
      <c r="BV36" s="54">
        <v>0</v>
      </c>
      <c r="BW36" s="54">
        <v>0</v>
      </c>
      <c r="BX36" s="54">
        <v>0</v>
      </c>
      <c r="BY36" s="54">
        <v>0</v>
      </c>
      <c r="BZ36" s="54">
        <v>0</v>
      </c>
      <c r="CA36" s="54">
        <v>0</v>
      </c>
      <c r="CB36" s="54">
        <v>0</v>
      </c>
      <c r="CC36" s="54">
        <v>0</v>
      </c>
      <c r="CD36" s="54">
        <v>0</v>
      </c>
      <c r="CE36" s="54">
        <v>0</v>
      </c>
      <c r="CF36" s="54">
        <v>0</v>
      </c>
      <c r="CG36" s="55">
        <v>0</v>
      </c>
      <c r="CH36" s="55">
        <v>0</v>
      </c>
      <c r="CI36" s="55">
        <v>0</v>
      </c>
      <c r="CJ36" s="55">
        <v>0</v>
      </c>
      <c r="CK36" s="55">
        <v>0</v>
      </c>
      <c r="CL36" s="55">
        <v>0</v>
      </c>
      <c r="CM36" s="55">
        <v>0</v>
      </c>
      <c r="CN36" s="55">
        <v>0</v>
      </c>
      <c r="CO36" s="224" t="s">
        <v>298</v>
      </c>
    </row>
    <row r="37" spans="1:93" s="375" customFormat="1" ht="76.5" x14ac:dyDescent="0.2">
      <c r="A37" s="252" t="s">
        <v>214</v>
      </c>
      <c r="B37" s="253" t="s">
        <v>216</v>
      </c>
      <c r="C37" s="236" t="s">
        <v>183</v>
      </c>
      <c r="D37" s="236" t="s">
        <v>298</v>
      </c>
      <c r="E37" s="386">
        <v>0</v>
      </c>
      <c r="F37" s="386">
        <v>0</v>
      </c>
      <c r="G37" s="386">
        <v>0</v>
      </c>
      <c r="H37" s="386">
        <v>0</v>
      </c>
      <c r="I37" s="386">
        <v>0</v>
      </c>
      <c r="J37" s="386">
        <v>0</v>
      </c>
      <c r="K37" s="386">
        <v>0</v>
      </c>
      <c r="L37" s="386">
        <v>0</v>
      </c>
      <c r="M37" s="236">
        <v>0</v>
      </c>
      <c r="N37" s="236">
        <v>0</v>
      </c>
      <c r="O37" s="236">
        <v>0</v>
      </c>
      <c r="P37" s="236">
        <v>0</v>
      </c>
      <c r="Q37" s="236">
        <v>0</v>
      </c>
      <c r="R37" s="236">
        <v>0</v>
      </c>
      <c r="S37" s="236">
        <v>0</v>
      </c>
      <c r="T37" s="236">
        <v>0</v>
      </c>
      <c r="U37" s="236">
        <v>0</v>
      </c>
      <c r="V37" s="236">
        <v>0</v>
      </c>
      <c r="W37" s="236">
        <v>0</v>
      </c>
      <c r="X37" s="236">
        <v>0</v>
      </c>
      <c r="Y37" s="236">
        <v>0</v>
      </c>
      <c r="Z37" s="236">
        <v>0</v>
      </c>
      <c r="AA37" s="236">
        <v>0</v>
      </c>
      <c r="AB37" s="236">
        <v>0</v>
      </c>
      <c r="AC37" s="236">
        <v>0</v>
      </c>
      <c r="AD37" s="236">
        <v>0</v>
      </c>
      <c r="AE37" s="236">
        <v>0</v>
      </c>
      <c r="AF37" s="236">
        <v>0</v>
      </c>
      <c r="AG37" s="236">
        <v>0</v>
      </c>
      <c r="AH37" s="236">
        <v>0</v>
      </c>
      <c r="AI37" s="236">
        <v>0</v>
      </c>
      <c r="AJ37" s="236">
        <v>0</v>
      </c>
      <c r="AK37" s="236">
        <v>0</v>
      </c>
      <c r="AL37" s="236">
        <v>0</v>
      </c>
      <c r="AM37" s="236">
        <v>0</v>
      </c>
      <c r="AN37" s="236">
        <v>0</v>
      </c>
      <c r="AO37" s="236">
        <v>0</v>
      </c>
      <c r="AP37" s="236">
        <v>0</v>
      </c>
      <c r="AQ37" s="236">
        <v>0</v>
      </c>
      <c r="AR37" s="236">
        <v>0</v>
      </c>
      <c r="AS37" s="386">
        <v>0</v>
      </c>
      <c r="AT37" s="386">
        <v>0</v>
      </c>
      <c r="AU37" s="386">
        <v>0</v>
      </c>
      <c r="AV37" s="386">
        <v>0</v>
      </c>
      <c r="AW37" s="386">
        <v>0</v>
      </c>
      <c r="AX37" s="386">
        <v>0</v>
      </c>
      <c r="AY37" s="386">
        <v>0</v>
      </c>
      <c r="AZ37" s="386">
        <v>0</v>
      </c>
      <c r="BA37" s="236">
        <v>0</v>
      </c>
      <c r="BB37" s="236">
        <v>0</v>
      </c>
      <c r="BC37" s="236">
        <v>0</v>
      </c>
      <c r="BD37" s="236">
        <v>0</v>
      </c>
      <c r="BE37" s="236">
        <v>0</v>
      </c>
      <c r="BF37" s="236">
        <v>0</v>
      </c>
      <c r="BG37" s="236">
        <v>0</v>
      </c>
      <c r="BH37" s="236">
        <v>0</v>
      </c>
      <c r="BI37" s="236">
        <v>0</v>
      </c>
      <c r="BJ37" s="236">
        <v>0</v>
      </c>
      <c r="BK37" s="236">
        <v>0</v>
      </c>
      <c r="BL37" s="236">
        <v>0</v>
      </c>
      <c r="BM37" s="236">
        <v>0</v>
      </c>
      <c r="BN37" s="236">
        <v>0</v>
      </c>
      <c r="BO37" s="236">
        <v>0</v>
      </c>
      <c r="BP37" s="236">
        <v>0</v>
      </c>
      <c r="BQ37" s="236">
        <v>0</v>
      </c>
      <c r="BR37" s="236">
        <v>0</v>
      </c>
      <c r="BS37" s="236">
        <v>0</v>
      </c>
      <c r="BT37" s="236">
        <v>0</v>
      </c>
      <c r="BU37" s="236">
        <v>0</v>
      </c>
      <c r="BV37" s="236">
        <v>0</v>
      </c>
      <c r="BW37" s="236">
        <v>0</v>
      </c>
      <c r="BX37" s="236">
        <v>0</v>
      </c>
      <c r="BY37" s="236">
        <v>0</v>
      </c>
      <c r="BZ37" s="236">
        <v>0</v>
      </c>
      <c r="CA37" s="236">
        <v>0</v>
      </c>
      <c r="CB37" s="236">
        <v>0</v>
      </c>
      <c r="CC37" s="236">
        <v>0</v>
      </c>
      <c r="CD37" s="236">
        <v>0</v>
      </c>
      <c r="CE37" s="236">
        <v>0</v>
      </c>
      <c r="CF37" s="236">
        <v>0</v>
      </c>
      <c r="CG37" s="237">
        <v>0</v>
      </c>
      <c r="CH37" s="237">
        <v>0</v>
      </c>
      <c r="CI37" s="237">
        <v>0</v>
      </c>
      <c r="CJ37" s="237">
        <v>0</v>
      </c>
      <c r="CK37" s="237">
        <v>0</v>
      </c>
      <c r="CL37" s="237">
        <v>0</v>
      </c>
      <c r="CM37" s="237">
        <v>0</v>
      </c>
      <c r="CN37" s="237">
        <v>0</v>
      </c>
      <c r="CO37" s="236" t="s">
        <v>298</v>
      </c>
    </row>
    <row r="38" spans="1:93" s="375" customFormat="1" ht="63.75" x14ac:dyDescent="0.2">
      <c r="A38" s="252" t="s">
        <v>214</v>
      </c>
      <c r="B38" s="253" t="s">
        <v>217</v>
      </c>
      <c r="C38" s="236" t="s">
        <v>183</v>
      </c>
      <c r="D38" s="236" t="s">
        <v>298</v>
      </c>
      <c r="E38" s="386">
        <v>0</v>
      </c>
      <c r="F38" s="386">
        <v>0</v>
      </c>
      <c r="G38" s="386">
        <v>0</v>
      </c>
      <c r="H38" s="386">
        <v>0</v>
      </c>
      <c r="I38" s="386">
        <v>0</v>
      </c>
      <c r="J38" s="386">
        <v>0</v>
      </c>
      <c r="K38" s="386">
        <v>0</v>
      </c>
      <c r="L38" s="386">
        <v>0</v>
      </c>
      <c r="M38" s="236">
        <v>0</v>
      </c>
      <c r="N38" s="236">
        <v>0</v>
      </c>
      <c r="O38" s="236">
        <v>0</v>
      </c>
      <c r="P38" s="236">
        <v>0</v>
      </c>
      <c r="Q38" s="236">
        <v>0</v>
      </c>
      <c r="R38" s="236">
        <v>0</v>
      </c>
      <c r="S38" s="236">
        <v>0</v>
      </c>
      <c r="T38" s="236">
        <v>0</v>
      </c>
      <c r="U38" s="236">
        <v>0</v>
      </c>
      <c r="V38" s="236">
        <v>0</v>
      </c>
      <c r="W38" s="236">
        <v>0</v>
      </c>
      <c r="X38" s="236">
        <v>0</v>
      </c>
      <c r="Y38" s="236">
        <v>0</v>
      </c>
      <c r="Z38" s="236">
        <v>0</v>
      </c>
      <c r="AA38" s="236">
        <v>0</v>
      </c>
      <c r="AB38" s="236">
        <v>0</v>
      </c>
      <c r="AC38" s="236">
        <v>0</v>
      </c>
      <c r="AD38" s="236">
        <v>0</v>
      </c>
      <c r="AE38" s="236">
        <v>0</v>
      </c>
      <c r="AF38" s="236">
        <v>0</v>
      </c>
      <c r="AG38" s="236">
        <v>0</v>
      </c>
      <c r="AH38" s="236">
        <v>0</v>
      </c>
      <c r="AI38" s="236">
        <v>0</v>
      </c>
      <c r="AJ38" s="236">
        <v>0</v>
      </c>
      <c r="AK38" s="236">
        <v>0</v>
      </c>
      <c r="AL38" s="236">
        <v>0</v>
      </c>
      <c r="AM38" s="236">
        <v>0</v>
      </c>
      <c r="AN38" s="236">
        <v>0</v>
      </c>
      <c r="AO38" s="236">
        <v>0</v>
      </c>
      <c r="AP38" s="236">
        <v>0</v>
      </c>
      <c r="AQ38" s="236">
        <v>0</v>
      </c>
      <c r="AR38" s="236">
        <v>0</v>
      </c>
      <c r="AS38" s="386">
        <v>0</v>
      </c>
      <c r="AT38" s="386">
        <v>0</v>
      </c>
      <c r="AU38" s="386">
        <v>0</v>
      </c>
      <c r="AV38" s="386">
        <v>0</v>
      </c>
      <c r="AW38" s="386">
        <v>0</v>
      </c>
      <c r="AX38" s="386">
        <v>0</v>
      </c>
      <c r="AY38" s="386">
        <v>0</v>
      </c>
      <c r="AZ38" s="386">
        <v>0</v>
      </c>
      <c r="BA38" s="236">
        <v>0</v>
      </c>
      <c r="BB38" s="236">
        <v>0</v>
      </c>
      <c r="BC38" s="236">
        <v>0</v>
      </c>
      <c r="BD38" s="236">
        <v>0</v>
      </c>
      <c r="BE38" s="236">
        <v>0</v>
      </c>
      <c r="BF38" s="236">
        <v>0</v>
      </c>
      <c r="BG38" s="236">
        <v>0</v>
      </c>
      <c r="BH38" s="236">
        <v>0</v>
      </c>
      <c r="BI38" s="236">
        <v>0</v>
      </c>
      <c r="BJ38" s="236">
        <v>0</v>
      </c>
      <c r="BK38" s="236">
        <v>0</v>
      </c>
      <c r="BL38" s="236">
        <v>0</v>
      </c>
      <c r="BM38" s="236">
        <v>0</v>
      </c>
      <c r="BN38" s="236">
        <v>0</v>
      </c>
      <c r="BO38" s="236">
        <v>0</v>
      </c>
      <c r="BP38" s="236">
        <v>0</v>
      </c>
      <c r="BQ38" s="236">
        <v>0</v>
      </c>
      <c r="BR38" s="236">
        <v>0</v>
      </c>
      <c r="BS38" s="236">
        <v>0</v>
      </c>
      <c r="BT38" s="236">
        <v>0</v>
      </c>
      <c r="BU38" s="236">
        <v>0</v>
      </c>
      <c r="BV38" s="236">
        <v>0</v>
      </c>
      <c r="BW38" s="236">
        <v>0</v>
      </c>
      <c r="BX38" s="236">
        <v>0</v>
      </c>
      <c r="BY38" s="236">
        <v>0</v>
      </c>
      <c r="BZ38" s="236">
        <v>0</v>
      </c>
      <c r="CA38" s="236">
        <v>0</v>
      </c>
      <c r="CB38" s="236">
        <v>0</v>
      </c>
      <c r="CC38" s="236">
        <v>0</v>
      </c>
      <c r="CD38" s="236">
        <v>0</v>
      </c>
      <c r="CE38" s="236">
        <v>0</v>
      </c>
      <c r="CF38" s="236">
        <v>0</v>
      </c>
      <c r="CG38" s="237">
        <v>0</v>
      </c>
      <c r="CH38" s="237">
        <v>0</v>
      </c>
      <c r="CI38" s="237">
        <v>0</v>
      </c>
      <c r="CJ38" s="237">
        <v>0</v>
      </c>
      <c r="CK38" s="237">
        <v>0</v>
      </c>
      <c r="CL38" s="237">
        <v>0</v>
      </c>
      <c r="CM38" s="237">
        <v>0</v>
      </c>
      <c r="CN38" s="237">
        <v>0</v>
      </c>
      <c r="CO38" s="236" t="s">
        <v>298</v>
      </c>
    </row>
    <row r="39" spans="1:93" s="375" customFormat="1" ht="76.5" x14ac:dyDescent="0.2">
      <c r="A39" s="252" t="s">
        <v>214</v>
      </c>
      <c r="B39" s="253" t="s">
        <v>218</v>
      </c>
      <c r="C39" s="236" t="s">
        <v>183</v>
      </c>
      <c r="D39" s="236" t="s">
        <v>298</v>
      </c>
      <c r="E39" s="386">
        <v>0</v>
      </c>
      <c r="F39" s="386">
        <v>0</v>
      </c>
      <c r="G39" s="386">
        <v>0</v>
      </c>
      <c r="H39" s="386">
        <v>0</v>
      </c>
      <c r="I39" s="386">
        <v>0</v>
      </c>
      <c r="J39" s="386">
        <v>0</v>
      </c>
      <c r="K39" s="386">
        <v>0</v>
      </c>
      <c r="L39" s="386">
        <v>0</v>
      </c>
      <c r="M39" s="236">
        <v>0</v>
      </c>
      <c r="N39" s="236">
        <v>0</v>
      </c>
      <c r="O39" s="236">
        <v>0</v>
      </c>
      <c r="P39" s="236">
        <v>0</v>
      </c>
      <c r="Q39" s="236">
        <v>0</v>
      </c>
      <c r="R39" s="236">
        <v>0</v>
      </c>
      <c r="S39" s="236">
        <v>0</v>
      </c>
      <c r="T39" s="236">
        <v>0</v>
      </c>
      <c r="U39" s="236">
        <v>0</v>
      </c>
      <c r="V39" s="236">
        <v>0</v>
      </c>
      <c r="W39" s="236">
        <v>0</v>
      </c>
      <c r="X39" s="236">
        <v>0</v>
      </c>
      <c r="Y39" s="236">
        <v>0</v>
      </c>
      <c r="Z39" s="236">
        <v>0</v>
      </c>
      <c r="AA39" s="236">
        <v>0</v>
      </c>
      <c r="AB39" s="236">
        <v>0</v>
      </c>
      <c r="AC39" s="236">
        <v>0</v>
      </c>
      <c r="AD39" s="236">
        <v>0</v>
      </c>
      <c r="AE39" s="236">
        <v>0</v>
      </c>
      <c r="AF39" s="236">
        <v>0</v>
      </c>
      <c r="AG39" s="236">
        <v>0</v>
      </c>
      <c r="AH39" s="236">
        <v>0</v>
      </c>
      <c r="AI39" s="236">
        <v>0</v>
      </c>
      <c r="AJ39" s="236">
        <v>0</v>
      </c>
      <c r="AK39" s="236">
        <v>0</v>
      </c>
      <c r="AL39" s="236">
        <v>0</v>
      </c>
      <c r="AM39" s="236">
        <v>0</v>
      </c>
      <c r="AN39" s="236">
        <v>0</v>
      </c>
      <c r="AO39" s="236">
        <v>0</v>
      </c>
      <c r="AP39" s="236">
        <v>0</v>
      </c>
      <c r="AQ39" s="236">
        <v>0</v>
      </c>
      <c r="AR39" s="236">
        <v>0</v>
      </c>
      <c r="AS39" s="386">
        <v>0</v>
      </c>
      <c r="AT39" s="386">
        <v>0</v>
      </c>
      <c r="AU39" s="386">
        <v>0</v>
      </c>
      <c r="AV39" s="386">
        <v>0</v>
      </c>
      <c r="AW39" s="386">
        <v>0</v>
      </c>
      <c r="AX39" s="386">
        <v>0</v>
      </c>
      <c r="AY39" s="386">
        <v>0</v>
      </c>
      <c r="AZ39" s="386">
        <v>0</v>
      </c>
      <c r="BA39" s="236">
        <v>0</v>
      </c>
      <c r="BB39" s="236">
        <v>0</v>
      </c>
      <c r="BC39" s="236">
        <v>0</v>
      </c>
      <c r="BD39" s="236">
        <v>0</v>
      </c>
      <c r="BE39" s="236">
        <v>0</v>
      </c>
      <c r="BF39" s="236">
        <v>0</v>
      </c>
      <c r="BG39" s="236">
        <v>0</v>
      </c>
      <c r="BH39" s="236">
        <v>0</v>
      </c>
      <c r="BI39" s="236">
        <v>0</v>
      </c>
      <c r="BJ39" s="236">
        <v>0</v>
      </c>
      <c r="BK39" s="236">
        <v>0</v>
      </c>
      <c r="BL39" s="236">
        <v>0</v>
      </c>
      <c r="BM39" s="236">
        <v>0</v>
      </c>
      <c r="BN39" s="236">
        <v>0</v>
      </c>
      <c r="BO39" s="236">
        <v>0</v>
      </c>
      <c r="BP39" s="236">
        <v>0</v>
      </c>
      <c r="BQ39" s="236">
        <v>0</v>
      </c>
      <c r="BR39" s="236">
        <v>0</v>
      </c>
      <c r="BS39" s="236">
        <v>0</v>
      </c>
      <c r="BT39" s="236">
        <v>0</v>
      </c>
      <c r="BU39" s="236">
        <v>0</v>
      </c>
      <c r="BV39" s="236">
        <v>0</v>
      </c>
      <c r="BW39" s="236">
        <v>0</v>
      </c>
      <c r="BX39" s="236">
        <v>0</v>
      </c>
      <c r="BY39" s="236">
        <v>0</v>
      </c>
      <c r="BZ39" s="236">
        <v>0</v>
      </c>
      <c r="CA39" s="236">
        <v>0</v>
      </c>
      <c r="CB39" s="236">
        <v>0</v>
      </c>
      <c r="CC39" s="236">
        <v>0</v>
      </c>
      <c r="CD39" s="236">
        <v>0</v>
      </c>
      <c r="CE39" s="236">
        <v>0</v>
      </c>
      <c r="CF39" s="236">
        <v>0</v>
      </c>
      <c r="CG39" s="237">
        <v>0</v>
      </c>
      <c r="CH39" s="237">
        <v>0</v>
      </c>
      <c r="CI39" s="237">
        <v>0</v>
      </c>
      <c r="CJ39" s="237">
        <v>0</v>
      </c>
      <c r="CK39" s="237">
        <v>0</v>
      </c>
      <c r="CL39" s="237">
        <v>0</v>
      </c>
      <c r="CM39" s="237">
        <v>0</v>
      </c>
      <c r="CN39" s="237">
        <v>0</v>
      </c>
      <c r="CO39" s="236" t="s">
        <v>298</v>
      </c>
    </row>
    <row r="40" spans="1:93" ht="33" customHeight="1" x14ac:dyDescent="0.2">
      <c r="A40" s="214" t="s">
        <v>219</v>
      </c>
      <c r="B40" s="249" t="s">
        <v>215</v>
      </c>
      <c r="C40" s="54" t="s">
        <v>183</v>
      </c>
      <c r="D40" s="224" t="s">
        <v>298</v>
      </c>
      <c r="E40" s="229">
        <v>0</v>
      </c>
      <c r="F40" s="229">
        <v>0</v>
      </c>
      <c r="G40" s="229">
        <v>0</v>
      </c>
      <c r="H40" s="229">
        <v>0</v>
      </c>
      <c r="I40" s="229">
        <v>0</v>
      </c>
      <c r="J40" s="229">
        <v>0</v>
      </c>
      <c r="K40" s="229">
        <v>0</v>
      </c>
      <c r="L40" s="229">
        <v>0</v>
      </c>
      <c r="M40" s="54">
        <v>0</v>
      </c>
      <c r="N40" s="54">
        <v>0</v>
      </c>
      <c r="O40" s="54">
        <v>0</v>
      </c>
      <c r="P40" s="54">
        <v>0</v>
      </c>
      <c r="Q40" s="54">
        <v>0</v>
      </c>
      <c r="R40" s="54">
        <v>0</v>
      </c>
      <c r="S40" s="54">
        <v>0</v>
      </c>
      <c r="T40" s="54">
        <v>0</v>
      </c>
      <c r="U40" s="54">
        <v>0</v>
      </c>
      <c r="V40" s="54">
        <v>0</v>
      </c>
      <c r="W40" s="54">
        <v>0</v>
      </c>
      <c r="X40" s="54">
        <v>0</v>
      </c>
      <c r="Y40" s="54">
        <v>0</v>
      </c>
      <c r="Z40" s="54">
        <v>0</v>
      </c>
      <c r="AA40" s="54">
        <v>0</v>
      </c>
      <c r="AB40" s="54">
        <v>0</v>
      </c>
      <c r="AC40" s="54">
        <v>0</v>
      </c>
      <c r="AD40" s="54">
        <v>0</v>
      </c>
      <c r="AE40" s="54">
        <v>0</v>
      </c>
      <c r="AF40" s="54">
        <v>0</v>
      </c>
      <c r="AG40" s="54">
        <v>0</v>
      </c>
      <c r="AH40" s="54">
        <v>0</v>
      </c>
      <c r="AI40" s="54">
        <v>0</v>
      </c>
      <c r="AJ40" s="54">
        <v>0</v>
      </c>
      <c r="AK40" s="54">
        <v>0</v>
      </c>
      <c r="AL40" s="54">
        <v>0</v>
      </c>
      <c r="AM40" s="54">
        <v>0</v>
      </c>
      <c r="AN40" s="54">
        <v>0</v>
      </c>
      <c r="AO40" s="54">
        <v>0</v>
      </c>
      <c r="AP40" s="54">
        <v>0</v>
      </c>
      <c r="AQ40" s="54">
        <v>0</v>
      </c>
      <c r="AR40" s="54">
        <v>0</v>
      </c>
      <c r="AS40" s="229">
        <v>0</v>
      </c>
      <c r="AT40" s="229">
        <v>0</v>
      </c>
      <c r="AU40" s="229">
        <v>0</v>
      </c>
      <c r="AV40" s="229">
        <v>0</v>
      </c>
      <c r="AW40" s="229">
        <v>0</v>
      </c>
      <c r="AX40" s="229">
        <v>0</v>
      </c>
      <c r="AY40" s="229">
        <v>0</v>
      </c>
      <c r="AZ40" s="229">
        <v>0</v>
      </c>
      <c r="BA40" s="54">
        <v>0</v>
      </c>
      <c r="BB40" s="54">
        <v>0</v>
      </c>
      <c r="BC40" s="54">
        <v>0</v>
      </c>
      <c r="BD40" s="54">
        <v>0</v>
      </c>
      <c r="BE40" s="54">
        <v>0</v>
      </c>
      <c r="BF40" s="54">
        <v>0</v>
      </c>
      <c r="BG40" s="54">
        <v>0</v>
      </c>
      <c r="BH40" s="54">
        <v>0</v>
      </c>
      <c r="BI40" s="54">
        <v>0</v>
      </c>
      <c r="BJ40" s="54">
        <v>0</v>
      </c>
      <c r="BK40" s="54">
        <v>0</v>
      </c>
      <c r="BL40" s="54">
        <v>0</v>
      </c>
      <c r="BM40" s="54">
        <v>0</v>
      </c>
      <c r="BN40" s="54">
        <v>0</v>
      </c>
      <c r="BO40" s="54">
        <v>0</v>
      </c>
      <c r="BP40" s="54">
        <v>0</v>
      </c>
      <c r="BQ40" s="54">
        <v>0</v>
      </c>
      <c r="BR40" s="54">
        <v>0</v>
      </c>
      <c r="BS40" s="54">
        <v>0</v>
      </c>
      <c r="BT40" s="54">
        <v>0</v>
      </c>
      <c r="BU40" s="54">
        <v>0</v>
      </c>
      <c r="BV40" s="54">
        <v>0</v>
      </c>
      <c r="BW40" s="54">
        <v>0</v>
      </c>
      <c r="BX40" s="54">
        <v>0</v>
      </c>
      <c r="BY40" s="54">
        <v>0</v>
      </c>
      <c r="BZ40" s="54">
        <v>0</v>
      </c>
      <c r="CA40" s="54">
        <v>0</v>
      </c>
      <c r="CB40" s="54">
        <v>0</v>
      </c>
      <c r="CC40" s="54">
        <v>0</v>
      </c>
      <c r="CD40" s="54">
        <v>0</v>
      </c>
      <c r="CE40" s="54">
        <v>0</v>
      </c>
      <c r="CF40" s="54">
        <v>0</v>
      </c>
      <c r="CG40" s="55">
        <v>0</v>
      </c>
      <c r="CH40" s="55">
        <v>0</v>
      </c>
      <c r="CI40" s="55">
        <v>0</v>
      </c>
      <c r="CJ40" s="55">
        <v>0</v>
      </c>
      <c r="CK40" s="55">
        <v>0</v>
      </c>
      <c r="CL40" s="55">
        <v>0</v>
      </c>
      <c r="CM40" s="55">
        <v>0</v>
      </c>
      <c r="CN40" s="55">
        <v>0</v>
      </c>
      <c r="CO40" s="224" t="s">
        <v>298</v>
      </c>
    </row>
    <row r="41" spans="1:93" s="375" customFormat="1" ht="76.5" x14ac:dyDescent="0.2">
      <c r="A41" s="252" t="s">
        <v>219</v>
      </c>
      <c r="B41" s="253" t="s">
        <v>216</v>
      </c>
      <c r="C41" s="236" t="s">
        <v>183</v>
      </c>
      <c r="D41" s="236" t="s">
        <v>298</v>
      </c>
      <c r="E41" s="386">
        <v>0</v>
      </c>
      <c r="F41" s="386">
        <v>0</v>
      </c>
      <c r="G41" s="386">
        <v>0</v>
      </c>
      <c r="H41" s="386">
        <v>0</v>
      </c>
      <c r="I41" s="386">
        <v>0</v>
      </c>
      <c r="J41" s="386">
        <v>0</v>
      </c>
      <c r="K41" s="386">
        <v>0</v>
      </c>
      <c r="L41" s="386">
        <v>0</v>
      </c>
      <c r="M41" s="236">
        <v>0</v>
      </c>
      <c r="N41" s="236">
        <v>0</v>
      </c>
      <c r="O41" s="236">
        <v>0</v>
      </c>
      <c r="P41" s="236">
        <v>0</v>
      </c>
      <c r="Q41" s="236">
        <v>0</v>
      </c>
      <c r="R41" s="236">
        <v>0</v>
      </c>
      <c r="S41" s="236">
        <v>0</v>
      </c>
      <c r="T41" s="236">
        <v>0</v>
      </c>
      <c r="U41" s="236">
        <v>0</v>
      </c>
      <c r="V41" s="236">
        <v>0</v>
      </c>
      <c r="W41" s="236">
        <v>0</v>
      </c>
      <c r="X41" s="236">
        <v>0</v>
      </c>
      <c r="Y41" s="236">
        <v>0</v>
      </c>
      <c r="Z41" s="236">
        <v>0</v>
      </c>
      <c r="AA41" s="236">
        <v>0</v>
      </c>
      <c r="AB41" s="236">
        <v>0</v>
      </c>
      <c r="AC41" s="236">
        <v>0</v>
      </c>
      <c r="AD41" s="236">
        <v>0</v>
      </c>
      <c r="AE41" s="236">
        <v>0</v>
      </c>
      <c r="AF41" s="236">
        <v>0</v>
      </c>
      <c r="AG41" s="236">
        <v>0</v>
      </c>
      <c r="AH41" s="236">
        <v>0</v>
      </c>
      <c r="AI41" s="236">
        <v>0</v>
      </c>
      <c r="AJ41" s="236">
        <v>0</v>
      </c>
      <c r="AK41" s="236">
        <v>0</v>
      </c>
      <c r="AL41" s="236">
        <v>0</v>
      </c>
      <c r="AM41" s="236">
        <v>0</v>
      </c>
      <c r="AN41" s="236">
        <v>0</v>
      </c>
      <c r="AO41" s="236">
        <v>0</v>
      </c>
      <c r="AP41" s="236">
        <v>0</v>
      </c>
      <c r="AQ41" s="236">
        <v>0</v>
      </c>
      <c r="AR41" s="236">
        <v>0</v>
      </c>
      <c r="AS41" s="386">
        <v>0</v>
      </c>
      <c r="AT41" s="386">
        <v>0</v>
      </c>
      <c r="AU41" s="386">
        <v>0</v>
      </c>
      <c r="AV41" s="386">
        <v>0</v>
      </c>
      <c r="AW41" s="386">
        <v>0</v>
      </c>
      <c r="AX41" s="386">
        <v>0</v>
      </c>
      <c r="AY41" s="386">
        <v>0</v>
      </c>
      <c r="AZ41" s="386">
        <v>0</v>
      </c>
      <c r="BA41" s="236">
        <v>0</v>
      </c>
      <c r="BB41" s="236">
        <v>0</v>
      </c>
      <c r="BC41" s="236">
        <v>0</v>
      </c>
      <c r="BD41" s="236">
        <v>0</v>
      </c>
      <c r="BE41" s="236">
        <v>0</v>
      </c>
      <c r="BF41" s="236">
        <v>0</v>
      </c>
      <c r="BG41" s="236">
        <v>0</v>
      </c>
      <c r="BH41" s="236">
        <v>0</v>
      </c>
      <c r="BI41" s="236">
        <v>0</v>
      </c>
      <c r="BJ41" s="236">
        <v>0</v>
      </c>
      <c r="BK41" s="236">
        <v>0</v>
      </c>
      <c r="BL41" s="236">
        <v>0</v>
      </c>
      <c r="BM41" s="236">
        <v>0</v>
      </c>
      <c r="BN41" s="236">
        <v>0</v>
      </c>
      <c r="BO41" s="236">
        <v>0</v>
      </c>
      <c r="BP41" s="236">
        <v>0</v>
      </c>
      <c r="BQ41" s="236">
        <v>0</v>
      </c>
      <c r="BR41" s="236">
        <v>0</v>
      </c>
      <c r="BS41" s="236">
        <v>0</v>
      </c>
      <c r="BT41" s="236">
        <v>0</v>
      </c>
      <c r="BU41" s="236">
        <v>0</v>
      </c>
      <c r="BV41" s="236">
        <v>0</v>
      </c>
      <c r="BW41" s="236">
        <v>0</v>
      </c>
      <c r="BX41" s="236">
        <v>0</v>
      </c>
      <c r="BY41" s="236">
        <v>0</v>
      </c>
      <c r="BZ41" s="236">
        <v>0</v>
      </c>
      <c r="CA41" s="236">
        <v>0</v>
      </c>
      <c r="CB41" s="236">
        <v>0</v>
      </c>
      <c r="CC41" s="236">
        <v>0</v>
      </c>
      <c r="CD41" s="236">
        <v>0</v>
      </c>
      <c r="CE41" s="236">
        <v>0</v>
      </c>
      <c r="CF41" s="236">
        <v>0</v>
      </c>
      <c r="CG41" s="237">
        <v>0</v>
      </c>
      <c r="CH41" s="237">
        <v>0</v>
      </c>
      <c r="CI41" s="237">
        <v>0</v>
      </c>
      <c r="CJ41" s="237">
        <v>0</v>
      </c>
      <c r="CK41" s="237">
        <v>0</v>
      </c>
      <c r="CL41" s="237">
        <v>0</v>
      </c>
      <c r="CM41" s="237">
        <v>0</v>
      </c>
      <c r="CN41" s="237">
        <v>0</v>
      </c>
      <c r="CO41" s="236" t="s">
        <v>298</v>
      </c>
    </row>
    <row r="42" spans="1:93" s="375" customFormat="1" ht="63.75" x14ac:dyDescent="0.2">
      <c r="A42" s="252" t="s">
        <v>219</v>
      </c>
      <c r="B42" s="253" t="s">
        <v>217</v>
      </c>
      <c r="C42" s="236" t="s">
        <v>183</v>
      </c>
      <c r="D42" s="236" t="s">
        <v>298</v>
      </c>
      <c r="E42" s="386">
        <v>0</v>
      </c>
      <c r="F42" s="386">
        <v>0</v>
      </c>
      <c r="G42" s="386">
        <v>0</v>
      </c>
      <c r="H42" s="386">
        <v>0</v>
      </c>
      <c r="I42" s="386">
        <v>0</v>
      </c>
      <c r="J42" s="386">
        <v>0</v>
      </c>
      <c r="K42" s="386">
        <v>0</v>
      </c>
      <c r="L42" s="386">
        <v>0</v>
      </c>
      <c r="M42" s="236">
        <v>0</v>
      </c>
      <c r="N42" s="236">
        <v>0</v>
      </c>
      <c r="O42" s="236">
        <v>0</v>
      </c>
      <c r="P42" s="236">
        <v>0</v>
      </c>
      <c r="Q42" s="236">
        <v>0</v>
      </c>
      <c r="R42" s="236">
        <v>0</v>
      </c>
      <c r="S42" s="236">
        <v>0</v>
      </c>
      <c r="T42" s="236">
        <v>0</v>
      </c>
      <c r="U42" s="236">
        <v>0</v>
      </c>
      <c r="V42" s="236">
        <v>0</v>
      </c>
      <c r="W42" s="236">
        <v>0</v>
      </c>
      <c r="X42" s="236">
        <v>0</v>
      </c>
      <c r="Y42" s="236">
        <v>0</v>
      </c>
      <c r="Z42" s="236">
        <v>0</v>
      </c>
      <c r="AA42" s="236">
        <v>0</v>
      </c>
      <c r="AB42" s="236">
        <v>0</v>
      </c>
      <c r="AC42" s="236">
        <v>0</v>
      </c>
      <c r="AD42" s="236">
        <v>0</v>
      </c>
      <c r="AE42" s="236">
        <v>0</v>
      </c>
      <c r="AF42" s="236">
        <v>0</v>
      </c>
      <c r="AG42" s="236">
        <v>0</v>
      </c>
      <c r="AH42" s="236">
        <v>0</v>
      </c>
      <c r="AI42" s="236">
        <v>0</v>
      </c>
      <c r="AJ42" s="236">
        <v>0</v>
      </c>
      <c r="AK42" s="236">
        <v>0</v>
      </c>
      <c r="AL42" s="236">
        <v>0</v>
      </c>
      <c r="AM42" s="236">
        <v>0</v>
      </c>
      <c r="AN42" s="236">
        <v>0</v>
      </c>
      <c r="AO42" s="236">
        <v>0</v>
      </c>
      <c r="AP42" s="236">
        <v>0</v>
      </c>
      <c r="AQ42" s="236">
        <v>0</v>
      </c>
      <c r="AR42" s="236">
        <v>0</v>
      </c>
      <c r="AS42" s="386">
        <v>0</v>
      </c>
      <c r="AT42" s="386">
        <v>0</v>
      </c>
      <c r="AU42" s="386">
        <v>0</v>
      </c>
      <c r="AV42" s="386">
        <v>0</v>
      </c>
      <c r="AW42" s="386">
        <v>0</v>
      </c>
      <c r="AX42" s="386">
        <v>0</v>
      </c>
      <c r="AY42" s="386">
        <v>0</v>
      </c>
      <c r="AZ42" s="386">
        <v>0</v>
      </c>
      <c r="BA42" s="236">
        <v>0</v>
      </c>
      <c r="BB42" s="236">
        <v>0</v>
      </c>
      <c r="BC42" s="236">
        <v>0</v>
      </c>
      <c r="BD42" s="236">
        <v>0</v>
      </c>
      <c r="BE42" s="236">
        <v>0</v>
      </c>
      <c r="BF42" s="236">
        <v>0</v>
      </c>
      <c r="BG42" s="236">
        <v>0</v>
      </c>
      <c r="BH42" s="236">
        <v>0</v>
      </c>
      <c r="BI42" s="236">
        <v>0</v>
      </c>
      <c r="BJ42" s="236">
        <v>0</v>
      </c>
      <c r="BK42" s="236">
        <v>0</v>
      </c>
      <c r="BL42" s="236">
        <v>0</v>
      </c>
      <c r="BM42" s="236">
        <v>0</v>
      </c>
      <c r="BN42" s="236">
        <v>0</v>
      </c>
      <c r="BO42" s="236">
        <v>0</v>
      </c>
      <c r="BP42" s="236">
        <v>0</v>
      </c>
      <c r="BQ42" s="236">
        <v>0</v>
      </c>
      <c r="BR42" s="236">
        <v>0</v>
      </c>
      <c r="BS42" s="236">
        <v>0</v>
      </c>
      <c r="BT42" s="236">
        <v>0</v>
      </c>
      <c r="BU42" s="236">
        <v>0</v>
      </c>
      <c r="BV42" s="236">
        <v>0</v>
      </c>
      <c r="BW42" s="236">
        <v>0</v>
      </c>
      <c r="BX42" s="236">
        <v>0</v>
      </c>
      <c r="BY42" s="236">
        <v>0</v>
      </c>
      <c r="BZ42" s="236">
        <v>0</v>
      </c>
      <c r="CA42" s="236">
        <v>0</v>
      </c>
      <c r="CB42" s="236">
        <v>0</v>
      </c>
      <c r="CC42" s="236">
        <v>0</v>
      </c>
      <c r="CD42" s="236">
        <v>0</v>
      </c>
      <c r="CE42" s="236">
        <v>0</v>
      </c>
      <c r="CF42" s="236">
        <v>0</v>
      </c>
      <c r="CG42" s="237">
        <v>0</v>
      </c>
      <c r="CH42" s="237">
        <v>0</v>
      </c>
      <c r="CI42" s="237">
        <v>0</v>
      </c>
      <c r="CJ42" s="237">
        <v>0</v>
      </c>
      <c r="CK42" s="237">
        <v>0</v>
      </c>
      <c r="CL42" s="237">
        <v>0</v>
      </c>
      <c r="CM42" s="237">
        <v>0</v>
      </c>
      <c r="CN42" s="237">
        <v>0</v>
      </c>
      <c r="CO42" s="236" t="s">
        <v>298</v>
      </c>
    </row>
    <row r="43" spans="1:93" s="375" customFormat="1" ht="76.5" x14ac:dyDescent="0.2">
      <c r="A43" s="252" t="s">
        <v>219</v>
      </c>
      <c r="B43" s="253" t="s">
        <v>220</v>
      </c>
      <c r="C43" s="236" t="s">
        <v>183</v>
      </c>
      <c r="D43" s="236" t="s">
        <v>298</v>
      </c>
      <c r="E43" s="386">
        <v>0</v>
      </c>
      <c r="F43" s="386">
        <v>0</v>
      </c>
      <c r="G43" s="386">
        <v>0</v>
      </c>
      <c r="H43" s="386">
        <v>0</v>
      </c>
      <c r="I43" s="386">
        <v>0</v>
      </c>
      <c r="J43" s="386">
        <v>0</v>
      </c>
      <c r="K43" s="386">
        <v>0</v>
      </c>
      <c r="L43" s="386">
        <v>0</v>
      </c>
      <c r="M43" s="236">
        <v>0</v>
      </c>
      <c r="N43" s="236">
        <v>0</v>
      </c>
      <c r="O43" s="236">
        <v>0</v>
      </c>
      <c r="P43" s="236">
        <v>0</v>
      </c>
      <c r="Q43" s="236">
        <v>0</v>
      </c>
      <c r="R43" s="236">
        <v>0</v>
      </c>
      <c r="S43" s="236">
        <v>0</v>
      </c>
      <c r="T43" s="236">
        <v>0</v>
      </c>
      <c r="U43" s="236">
        <v>0</v>
      </c>
      <c r="V43" s="236">
        <v>0</v>
      </c>
      <c r="W43" s="236">
        <v>0</v>
      </c>
      <c r="X43" s="236">
        <v>0</v>
      </c>
      <c r="Y43" s="236">
        <v>0</v>
      </c>
      <c r="Z43" s="236">
        <v>0</v>
      </c>
      <c r="AA43" s="236">
        <v>0</v>
      </c>
      <c r="AB43" s="236">
        <v>0</v>
      </c>
      <c r="AC43" s="236">
        <v>0</v>
      </c>
      <c r="AD43" s="236">
        <v>0</v>
      </c>
      <c r="AE43" s="236">
        <v>0</v>
      </c>
      <c r="AF43" s="236">
        <v>0</v>
      </c>
      <c r="AG43" s="236">
        <v>0</v>
      </c>
      <c r="AH43" s="236">
        <v>0</v>
      </c>
      <c r="AI43" s="236">
        <v>0</v>
      </c>
      <c r="AJ43" s="236">
        <v>0</v>
      </c>
      <c r="AK43" s="236">
        <v>0</v>
      </c>
      <c r="AL43" s="236">
        <v>0</v>
      </c>
      <c r="AM43" s="236">
        <v>0</v>
      </c>
      <c r="AN43" s="236">
        <v>0</v>
      </c>
      <c r="AO43" s="236">
        <v>0</v>
      </c>
      <c r="AP43" s="236">
        <v>0</v>
      </c>
      <c r="AQ43" s="236">
        <v>0</v>
      </c>
      <c r="AR43" s="236">
        <v>0</v>
      </c>
      <c r="AS43" s="386">
        <v>0</v>
      </c>
      <c r="AT43" s="386">
        <v>0</v>
      </c>
      <c r="AU43" s="386">
        <v>0</v>
      </c>
      <c r="AV43" s="386">
        <v>0</v>
      </c>
      <c r="AW43" s="386">
        <v>0</v>
      </c>
      <c r="AX43" s="386">
        <v>0</v>
      </c>
      <c r="AY43" s="386">
        <v>0</v>
      </c>
      <c r="AZ43" s="386">
        <v>0</v>
      </c>
      <c r="BA43" s="236">
        <v>0</v>
      </c>
      <c r="BB43" s="236">
        <v>0</v>
      </c>
      <c r="BC43" s="236">
        <v>0</v>
      </c>
      <c r="BD43" s="236">
        <v>0</v>
      </c>
      <c r="BE43" s="236">
        <v>0</v>
      </c>
      <c r="BF43" s="236">
        <v>0</v>
      </c>
      <c r="BG43" s="236">
        <v>0</v>
      </c>
      <c r="BH43" s="236">
        <v>0</v>
      </c>
      <c r="BI43" s="236">
        <v>0</v>
      </c>
      <c r="BJ43" s="236">
        <v>0</v>
      </c>
      <c r="BK43" s="236">
        <v>0</v>
      </c>
      <c r="BL43" s="236">
        <v>0</v>
      </c>
      <c r="BM43" s="236">
        <v>0</v>
      </c>
      <c r="BN43" s="236">
        <v>0</v>
      </c>
      <c r="BO43" s="236">
        <v>0</v>
      </c>
      <c r="BP43" s="236">
        <v>0</v>
      </c>
      <c r="BQ43" s="236">
        <v>0</v>
      </c>
      <c r="BR43" s="236">
        <v>0</v>
      </c>
      <c r="BS43" s="236">
        <v>0</v>
      </c>
      <c r="BT43" s="236">
        <v>0</v>
      </c>
      <c r="BU43" s="236">
        <v>0</v>
      </c>
      <c r="BV43" s="236">
        <v>0</v>
      </c>
      <c r="BW43" s="236">
        <v>0</v>
      </c>
      <c r="BX43" s="236">
        <v>0</v>
      </c>
      <c r="BY43" s="236">
        <v>0</v>
      </c>
      <c r="BZ43" s="236">
        <v>0</v>
      </c>
      <c r="CA43" s="236">
        <v>0</v>
      </c>
      <c r="CB43" s="236">
        <v>0</v>
      </c>
      <c r="CC43" s="236">
        <v>0</v>
      </c>
      <c r="CD43" s="236">
        <v>0</v>
      </c>
      <c r="CE43" s="236">
        <v>0</v>
      </c>
      <c r="CF43" s="236">
        <v>0</v>
      </c>
      <c r="CG43" s="237">
        <v>0</v>
      </c>
      <c r="CH43" s="237">
        <v>0</v>
      </c>
      <c r="CI43" s="237">
        <v>0</v>
      </c>
      <c r="CJ43" s="237">
        <v>0</v>
      </c>
      <c r="CK43" s="237">
        <v>0</v>
      </c>
      <c r="CL43" s="237">
        <v>0</v>
      </c>
      <c r="CM43" s="237">
        <v>0</v>
      </c>
      <c r="CN43" s="237">
        <v>0</v>
      </c>
      <c r="CO43" s="236" t="s">
        <v>298</v>
      </c>
    </row>
    <row r="44" spans="1:93" ht="71.25" customHeight="1" x14ac:dyDescent="0.2">
      <c r="A44" s="251" t="s">
        <v>221</v>
      </c>
      <c r="B44" s="249" t="s">
        <v>222</v>
      </c>
      <c r="C44" s="54" t="s">
        <v>183</v>
      </c>
      <c r="D44" s="224" t="s">
        <v>298</v>
      </c>
      <c r="E44" s="229">
        <v>0</v>
      </c>
      <c r="F44" s="229">
        <v>0</v>
      </c>
      <c r="G44" s="229">
        <v>0</v>
      </c>
      <c r="H44" s="229">
        <v>0</v>
      </c>
      <c r="I44" s="229">
        <v>0</v>
      </c>
      <c r="J44" s="229">
        <v>0</v>
      </c>
      <c r="K44" s="229">
        <v>0</v>
      </c>
      <c r="L44" s="229">
        <v>0</v>
      </c>
      <c r="M44" s="54">
        <v>0</v>
      </c>
      <c r="N44" s="54">
        <v>0</v>
      </c>
      <c r="O44" s="54">
        <v>0</v>
      </c>
      <c r="P44" s="54">
        <v>0</v>
      </c>
      <c r="Q44" s="54">
        <v>0</v>
      </c>
      <c r="R44" s="54">
        <v>0</v>
      </c>
      <c r="S44" s="54">
        <v>0</v>
      </c>
      <c r="T44" s="54">
        <v>0</v>
      </c>
      <c r="U44" s="54">
        <v>0</v>
      </c>
      <c r="V44" s="54">
        <v>0</v>
      </c>
      <c r="W44" s="54">
        <v>0</v>
      </c>
      <c r="X44" s="54">
        <v>0</v>
      </c>
      <c r="Y44" s="54">
        <v>0</v>
      </c>
      <c r="Z44" s="54">
        <v>0</v>
      </c>
      <c r="AA44" s="54">
        <v>0</v>
      </c>
      <c r="AB44" s="54">
        <v>0</v>
      </c>
      <c r="AC44" s="54">
        <v>0</v>
      </c>
      <c r="AD44" s="54">
        <v>0</v>
      </c>
      <c r="AE44" s="54">
        <v>0</v>
      </c>
      <c r="AF44" s="54">
        <v>0</v>
      </c>
      <c r="AG44" s="54">
        <v>0</v>
      </c>
      <c r="AH44" s="54">
        <v>0</v>
      </c>
      <c r="AI44" s="54">
        <v>0</v>
      </c>
      <c r="AJ44" s="54">
        <v>0</v>
      </c>
      <c r="AK44" s="54">
        <v>0</v>
      </c>
      <c r="AL44" s="54">
        <v>0</v>
      </c>
      <c r="AM44" s="54">
        <v>0</v>
      </c>
      <c r="AN44" s="54">
        <v>0</v>
      </c>
      <c r="AO44" s="54">
        <v>0</v>
      </c>
      <c r="AP44" s="54">
        <v>0</v>
      </c>
      <c r="AQ44" s="54">
        <v>0</v>
      </c>
      <c r="AR44" s="54">
        <v>0</v>
      </c>
      <c r="AS44" s="229">
        <v>0</v>
      </c>
      <c r="AT44" s="229">
        <v>0</v>
      </c>
      <c r="AU44" s="229">
        <v>0</v>
      </c>
      <c r="AV44" s="229">
        <v>0</v>
      </c>
      <c r="AW44" s="229">
        <v>0</v>
      </c>
      <c r="AX44" s="229">
        <v>0</v>
      </c>
      <c r="AY44" s="229">
        <v>0</v>
      </c>
      <c r="AZ44" s="229">
        <v>0</v>
      </c>
      <c r="BA44" s="54">
        <v>0</v>
      </c>
      <c r="BB44" s="54">
        <v>0</v>
      </c>
      <c r="BC44" s="54">
        <v>0</v>
      </c>
      <c r="BD44" s="54">
        <v>0</v>
      </c>
      <c r="BE44" s="54">
        <v>0</v>
      </c>
      <c r="BF44" s="54">
        <v>0</v>
      </c>
      <c r="BG44" s="54">
        <v>0</v>
      </c>
      <c r="BH44" s="54">
        <v>0</v>
      </c>
      <c r="BI44" s="54">
        <v>0</v>
      </c>
      <c r="BJ44" s="54">
        <v>0</v>
      </c>
      <c r="BK44" s="54">
        <v>0</v>
      </c>
      <c r="BL44" s="54">
        <v>0</v>
      </c>
      <c r="BM44" s="54">
        <v>0</v>
      </c>
      <c r="BN44" s="54">
        <v>0</v>
      </c>
      <c r="BO44" s="54">
        <v>0</v>
      </c>
      <c r="BP44" s="54">
        <v>0</v>
      </c>
      <c r="BQ44" s="54">
        <v>0</v>
      </c>
      <c r="BR44" s="54">
        <v>0</v>
      </c>
      <c r="BS44" s="54">
        <v>0</v>
      </c>
      <c r="BT44" s="54">
        <v>0</v>
      </c>
      <c r="BU44" s="54">
        <v>0</v>
      </c>
      <c r="BV44" s="54">
        <v>0</v>
      </c>
      <c r="BW44" s="54">
        <v>0</v>
      </c>
      <c r="BX44" s="54">
        <v>0</v>
      </c>
      <c r="BY44" s="54">
        <v>0</v>
      </c>
      <c r="BZ44" s="54">
        <v>0</v>
      </c>
      <c r="CA44" s="54">
        <v>0</v>
      </c>
      <c r="CB44" s="54">
        <v>0</v>
      </c>
      <c r="CC44" s="54">
        <v>0</v>
      </c>
      <c r="CD44" s="54">
        <v>0</v>
      </c>
      <c r="CE44" s="54">
        <v>0</v>
      </c>
      <c r="CF44" s="54">
        <v>0</v>
      </c>
      <c r="CG44" s="55">
        <v>0</v>
      </c>
      <c r="CH44" s="55">
        <v>0</v>
      </c>
      <c r="CI44" s="55">
        <v>0</v>
      </c>
      <c r="CJ44" s="55">
        <v>0</v>
      </c>
      <c r="CK44" s="55">
        <v>0</v>
      </c>
      <c r="CL44" s="55">
        <v>0</v>
      </c>
      <c r="CM44" s="55">
        <v>0</v>
      </c>
      <c r="CN44" s="55">
        <v>0</v>
      </c>
      <c r="CO44" s="224" t="s">
        <v>298</v>
      </c>
    </row>
    <row r="45" spans="1:93" s="375" customFormat="1" ht="51" x14ac:dyDescent="0.2">
      <c r="A45" s="252" t="s">
        <v>223</v>
      </c>
      <c r="B45" s="253" t="s">
        <v>224</v>
      </c>
      <c r="C45" s="236" t="s">
        <v>183</v>
      </c>
      <c r="D45" s="236" t="s">
        <v>298</v>
      </c>
      <c r="E45" s="386">
        <v>0</v>
      </c>
      <c r="F45" s="386">
        <v>0</v>
      </c>
      <c r="G45" s="386">
        <v>0</v>
      </c>
      <c r="H45" s="386">
        <v>0</v>
      </c>
      <c r="I45" s="386">
        <v>0</v>
      </c>
      <c r="J45" s="386">
        <v>0</v>
      </c>
      <c r="K45" s="386">
        <v>0</v>
      </c>
      <c r="L45" s="386">
        <v>0</v>
      </c>
      <c r="M45" s="236">
        <v>0</v>
      </c>
      <c r="N45" s="236">
        <v>0</v>
      </c>
      <c r="O45" s="236">
        <v>0</v>
      </c>
      <c r="P45" s="236">
        <v>0</v>
      </c>
      <c r="Q45" s="236">
        <v>0</v>
      </c>
      <c r="R45" s="236">
        <v>0</v>
      </c>
      <c r="S45" s="236">
        <v>0</v>
      </c>
      <c r="T45" s="236">
        <v>0</v>
      </c>
      <c r="U45" s="236">
        <v>0</v>
      </c>
      <c r="V45" s="236">
        <v>0</v>
      </c>
      <c r="W45" s="236">
        <v>0</v>
      </c>
      <c r="X45" s="236">
        <v>0</v>
      </c>
      <c r="Y45" s="236">
        <v>0</v>
      </c>
      <c r="Z45" s="236">
        <v>0</v>
      </c>
      <c r="AA45" s="236">
        <v>0</v>
      </c>
      <c r="AB45" s="236">
        <v>0</v>
      </c>
      <c r="AC45" s="236">
        <v>0</v>
      </c>
      <c r="AD45" s="236">
        <v>0</v>
      </c>
      <c r="AE45" s="236">
        <v>0</v>
      </c>
      <c r="AF45" s="236">
        <v>0</v>
      </c>
      <c r="AG45" s="236">
        <v>0</v>
      </c>
      <c r="AH45" s="236">
        <v>0</v>
      </c>
      <c r="AI45" s="236">
        <v>0</v>
      </c>
      <c r="AJ45" s="236">
        <v>0</v>
      </c>
      <c r="AK45" s="236">
        <v>0</v>
      </c>
      <c r="AL45" s="236">
        <v>0</v>
      </c>
      <c r="AM45" s="236">
        <v>0</v>
      </c>
      <c r="AN45" s="236">
        <v>0</v>
      </c>
      <c r="AO45" s="236">
        <v>0</v>
      </c>
      <c r="AP45" s="236">
        <v>0</v>
      </c>
      <c r="AQ45" s="236">
        <v>0</v>
      </c>
      <c r="AR45" s="236">
        <v>0</v>
      </c>
      <c r="AS45" s="386">
        <v>0</v>
      </c>
      <c r="AT45" s="386">
        <v>0</v>
      </c>
      <c r="AU45" s="386">
        <v>0</v>
      </c>
      <c r="AV45" s="386">
        <v>0</v>
      </c>
      <c r="AW45" s="386">
        <v>0</v>
      </c>
      <c r="AX45" s="386">
        <v>0</v>
      </c>
      <c r="AY45" s="386">
        <v>0</v>
      </c>
      <c r="AZ45" s="386">
        <v>0</v>
      </c>
      <c r="BA45" s="236">
        <v>0</v>
      </c>
      <c r="BB45" s="236">
        <v>0</v>
      </c>
      <c r="BC45" s="236">
        <v>0</v>
      </c>
      <c r="BD45" s="236">
        <v>0</v>
      </c>
      <c r="BE45" s="236">
        <v>0</v>
      </c>
      <c r="BF45" s="236">
        <v>0</v>
      </c>
      <c r="BG45" s="236">
        <v>0</v>
      </c>
      <c r="BH45" s="236">
        <v>0</v>
      </c>
      <c r="BI45" s="236">
        <v>0</v>
      </c>
      <c r="BJ45" s="236">
        <v>0</v>
      </c>
      <c r="BK45" s="236">
        <v>0</v>
      </c>
      <c r="BL45" s="236">
        <v>0</v>
      </c>
      <c r="BM45" s="236">
        <v>0</v>
      </c>
      <c r="BN45" s="236">
        <v>0</v>
      </c>
      <c r="BO45" s="236">
        <v>0</v>
      </c>
      <c r="BP45" s="236">
        <v>0</v>
      </c>
      <c r="BQ45" s="236">
        <v>0</v>
      </c>
      <c r="BR45" s="236">
        <v>0</v>
      </c>
      <c r="BS45" s="236">
        <v>0</v>
      </c>
      <c r="BT45" s="236">
        <v>0</v>
      </c>
      <c r="BU45" s="236">
        <v>0</v>
      </c>
      <c r="BV45" s="236">
        <v>0</v>
      </c>
      <c r="BW45" s="236">
        <v>0</v>
      </c>
      <c r="BX45" s="236">
        <v>0</v>
      </c>
      <c r="BY45" s="236">
        <v>0</v>
      </c>
      <c r="BZ45" s="236">
        <v>0</v>
      </c>
      <c r="CA45" s="236">
        <v>0</v>
      </c>
      <c r="CB45" s="236">
        <v>0</v>
      </c>
      <c r="CC45" s="236">
        <v>0</v>
      </c>
      <c r="CD45" s="236">
        <v>0</v>
      </c>
      <c r="CE45" s="236">
        <v>0</v>
      </c>
      <c r="CF45" s="236">
        <v>0</v>
      </c>
      <c r="CG45" s="237">
        <v>0</v>
      </c>
      <c r="CH45" s="237">
        <v>0</v>
      </c>
      <c r="CI45" s="237">
        <v>0</v>
      </c>
      <c r="CJ45" s="237">
        <v>0</v>
      </c>
      <c r="CK45" s="237">
        <v>0</v>
      </c>
      <c r="CL45" s="237">
        <v>0</v>
      </c>
      <c r="CM45" s="237">
        <v>0</v>
      </c>
      <c r="CN45" s="237">
        <v>0</v>
      </c>
      <c r="CO45" s="236" t="s">
        <v>298</v>
      </c>
    </row>
    <row r="46" spans="1:93" s="375" customFormat="1" ht="63.75" x14ac:dyDescent="0.2">
      <c r="A46" s="252" t="s">
        <v>225</v>
      </c>
      <c r="B46" s="253" t="s">
        <v>226</v>
      </c>
      <c r="C46" s="236" t="s">
        <v>183</v>
      </c>
      <c r="D46" s="236" t="s">
        <v>298</v>
      </c>
      <c r="E46" s="386">
        <v>0</v>
      </c>
      <c r="F46" s="386">
        <v>0</v>
      </c>
      <c r="G46" s="386">
        <v>0</v>
      </c>
      <c r="H46" s="386">
        <v>0</v>
      </c>
      <c r="I46" s="386">
        <v>0</v>
      </c>
      <c r="J46" s="386">
        <v>0</v>
      </c>
      <c r="K46" s="386">
        <v>0</v>
      </c>
      <c r="L46" s="386">
        <v>0</v>
      </c>
      <c r="M46" s="236">
        <v>0</v>
      </c>
      <c r="N46" s="236">
        <v>0</v>
      </c>
      <c r="O46" s="236">
        <v>0</v>
      </c>
      <c r="P46" s="236">
        <v>0</v>
      </c>
      <c r="Q46" s="236">
        <v>0</v>
      </c>
      <c r="R46" s="236">
        <v>0</v>
      </c>
      <c r="S46" s="236">
        <v>0</v>
      </c>
      <c r="T46" s="236">
        <v>0</v>
      </c>
      <c r="U46" s="236">
        <v>0</v>
      </c>
      <c r="V46" s="236">
        <v>0</v>
      </c>
      <c r="W46" s="236">
        <v>0</v>
      </c>
      <c r="X46" s="236">
        <v>0</v>
      </c>
      <c r="Y46" s="236">
        <v>0</v>
      </c>
      <c r="Z46" s="236">
        <v>0</v>
      </c>
      <c r="AA46" s="236">
        <v>0</v>
      </c>
      <c r="AB46" s="236">
        <v>0</v>
      </c>
      <c r="AC46" s="236">
        <v>0</v>
      </c>
      <c r="AD46" s="236">
        <v>0</v>
      </c>
      <c r="AE46" s="236">
        <v>0</v>
      </c>
      <c r="AF46" s="236">
        <v>0</v>
      </c>
      <c r="AG46" s="236">
        <v>0</v>
      </c>
      <c r="AH46" s="236">
        <v>0</v>
      </c>
      <c r="AI46" s="236">
        <v>0</v>
      </c>
      <c r="AJ46" s="236">
        <v>0</v>
      </c>
      <c r="AK46" s="236">
        <v>0</v>
      </c>
      <c r="AL46" s="236">
        <v>0</v>
      </c>
      <c r="AM46" s="236">
        <v>0</v>
      </c>
      <c r="AN46" s="236">
        <v>0</v>
      </c>
      <c r="AO46" s="236">
        <v>0</v>
      </c>
      <c r="AP46" s="236">
        <v>0</v>
      </c>
      <c r="AQ46" s="236">
        <v>0</v>
      </c>
      <c r="AR46" s="236">
        <v>0</v>
      </c>
      <c r="AS46" s="386">
        <v>0</v>
      </c>
      <c r="AT46" s="386">
        <v>0</v>
      </c>
      <c r="AU46" s="386">
        <v>0</v>
      </c>
      <c r="AV46" s="386">
        <v>0</v>
      </c>
      <c r="AW46" s="386">
        <v>0</v>
      </c>
      <c r="AX46" s="386">
        <v>0</v>
      </c>
      <c r="AY46" s="386">
        <v>0</v>
      </c>
      <c r="AZ46" s="386">
        <v>0</v>
      </c>
      <c r="BA46" s="236">
        <v>0</v>
      </c>
      <c r="BB46" s="236">
        <v>0</v>
      </c>
      <c r="BC46" s="236">
        <v>0</v>
      </c>
      <c r="BD46" s="236">
        <v>0</v>
      </c>
      <c r="BE46" s="236">
        <v>0</v>
      </c>
      <c r="BF46" s="236">
        <v>0</v>
      </c>
      <c r="BG46" s="236">
        <v>0</v>
      </c>
      <c r="BH46" s="236">
        <v>0</v>
      </c>
      <c r="BI46" s="236">
        <v>0</v>
      </c>
      <c r="BJ46" s="236">
        <v>0</v>
      </c>
      <c r="BK46" s="236">
        <v>0</v>
      </c>
      <c r="BL46" s="236">
        <v>0</v>
      </c>
      <c r="BM46" s="236">
        <v>0</v>
      </c>
      <c r="BN46" s="236">
        <v>0</v>
      </c>
      <c r="BO46" s="236">
        <v>0</v>
      </c>
      <c r="BP46" s="236">
        <v>0</v>
      </c>
      <c r="BQ46" s="236">
        <v>0</v>
      </c>
      <c r="BR46" s="236">
        <v>0</v>
      </c>
      <c r="BS46" s="236">
        <v>0</v>
      </c>
      <c r="BT46" s="236">
        <v>0</v>
      </c>
      <c r="BU46" s="236">
        <v>0</v>
      </c>
      <c r="BV46" s="236">
        <v>0</v>
      </c>
      <c r="BW46" s="236">
        <v>0</v>
      </c>
      <c r="BX46" s="236">
        <v>0</v>
      </c>
      <c r="BY46" s="236">
        <v>0</v>
      </c>
      <c r="BZ46" s="236">
        <v>0</v>
      </c>
      <c r="CA46" s="236">
        <v>0</v>
      </c>
      <c r="CB46" s="236">
        <v>0</v>
      </c>
      <c r="CC46" s="236">
        <v>0</v>
      </c>
      <c r="CD46" s="236">
        <v>0</v>
      </c>
      <c r="CE46" s="236">
        <v>0</v>
      </c>
      <c r="CF46" s="236">
        <v>0</v>
      </c>
      <c r="CG46" s="237">
        <v>0</v>
      </c>
      <c r="CH46" s="237">
        <v>0</v>
      </c>
      <c r="CI46" s="237">
        <v>0</v>
      </c>
      <c r="CJ46" s="237">
        <v>0</v>
      </c>
      <c r="CK46" s="237">
        <v>0</v>
      </c>
      <c r="CL46" s="237">
        <v>0</v>
      </c>
      <c r="CM46" s="237">
        <v>0</v>
      </c>
      <c r="CN46" s="237">
        <v>0</v>
      </c>
      <c r="CO46" s="236" t="s">
        <v>298</v>
      </c>
    </row>
    <row r="47" spans="1:93" s="371" customFormat="1" ht="25.5" x14ac:dyDescent="0.2">
      <c r="A47" s="255" t="s">
        <v>227</v>
      </c>
      <c r="B47" s="256" t="s">
        <v>228</v>
      </c>
      <c r="C47" s="229" t="s">
        <v>183</v>
      </c>
      <c r="D47" s="230" t="s">
        <v>298</v>
      </c>
      <c r="E47" s="311">
        <f t="shared" ref="E47:F48" si="23">E48</f>
        <v>3.78</v>
      </c>
      <c r="F47" s="232">
        <f t="shared" si="23"/>
        <v>0</v>
      </c>
      <c r="G47" s="311">
        <f>+G88</f>
        <v>1</v>
      </c>
      <c r="H47" s="232">
        <f>H48</f>
        <v>0</v>
      </c>
      <c r="I47" s="311">
        <f>+I88</f>
        <v>7.45</v>
      </c>
      <c r="J47" s="232">
        <f t="shared" ref="J47:N48" si="24">J48</f>
        <v>0</v>
      </c>
      <c r="K47" s="232">
        <f t="shared" si="24"/>
        <v>28</v>
      </c>
      <c r="L47" s="232">
        <f t="shared" si="24"/>
        <v>0</v>
      </c>
      <c r="M47" s="311">
        <f t="shared" si="24"/>
        <v>0</v>
      </c>
      <c r="N47" s="232">
        <f t="shared" si="24"/>
        <v>0</v>
      </c>
      <c r="O47" s="311">
        <f>+O88</f>
        <v>0</v>
      </c>
      <c r="P47" s="232">
        <f>P48</f>
        <v>0</v>
      </c>
      <c r="Q47" s="311">
        <f>+Q88</f>
        <v>0</v>
      </c>
      <c r="R47" s="232">
        <f t="shared" ref="R47:V48" si="25">R48</f>
        <v>0</v>
      </c>
      <c r="S47" s="232">
        <f t="shared" si="25"/>
        <v>0</v>
      </c>
      <c r="T47" s="232">
        <f t="shared" si="25"/>
        <v>0</v>
      </c>
      <c r="U47" s="311">
        <f t="shared" si="25"/>
        <v>1.26</v>
      </c>
      <c r="V47" s="232">
        <f t="shared" si="25"/>
        <v>0</v>
      </c>
      <c r="W47" s="311">
        <f>+W88</f>
        <v>0</v>
      </c>
      <c r="X47" s="232">
        <f>X48</f>
        <v>0</v>
      </c>
      <c r="Y47" s="311">
        <f>+Y88</f>
        <v>0</v>
      </c>
      <c r="Z47" s="232">
        <f t="shared" ref="Z47:AB48" si="26">Z48</f>
        <v>0</v>
      </c>
      <c r="AA47" s="232">
        <f t="shared" si="26"/>
        <v>16</v>
      </c>
      <c r="AB47" s="232">
        <f t="shared" si="26"/>
        <v>0</v>
      </c>
      <c r="AC47" s="311">
        <f t="shared" ref="AC47:AD48" si="27">AC48</f>
        <v>0</v>
      </c>
      <c r="AD47" s="232">
        <f t="shared" si="27"/>
        <v>0</v>
      </c>
      <c r="AE47" s="311">
        <f>+AE88</f>
        <v>1</v>
      </c>
      <c r="AF47" s="232">
        <f>AF48</f>
        <v>0</v>
      </c>
      <c r="AG47" s="311">
        <f>+AG88</f>
        <v>7.45</v>
      </c>
      <c r="AH47" s="232">
        <f t="shared" ref="AH47:AL48" si="28">AH48</f>
        <v>0</v>
      </c>
      <c r="AI47" s="232">
        <f t="shared" si="28"/>
        <v>12</v>
      </c>
      <c r="AJ47" s="232">
        <f t="shared" si="28"/>
        <v>0</v>
      </c>
      <c r="AK47" s="311">
        <f t="shared" si="28"/>
        <v>2.52</v>
      </c>
      <c r="AL47" s="232">
        <f t="shared" si="28"/>
        <v>0</v>
      </c>
      <c r="AM47" s="311">
        <f>+AM88</f>
        <v>0</v>
      </c>
      <c r="AN47" s="232">
        <f>AN48</f>
        <v>0</v>
      </c>
      <c r="AO47" s="311">
        <f>+AO88</f>
        <v>0</v>
      </c>
      <c r="AP47" s="232">
        <f t="shared" ref="AP47:AT48" si="29">AP48</f>
        <v>0</v>
      </c>
      <c r="AQ47" s="232">
        <f t="shared" si="29"/>
        <v>0</v>
      </c>
      <c r="AR47" s="232">
        <f t="shared" si="29"/>
        <v>0</v>
      </c>
      <c r="AS47" s="311">
        <f t="shared" si="29"/>
        <v>1.26</v>
      </c>
      <c r="AT47" s="232">
        <f t="shared" si="29"/>
        <v>0</v>
      </c>
      <c r="AU47" s="311">
        <f>+AU88</f>
        <v>0</v>
      </c>
      <c r="AV47" s="232">
        <f>AV48</f>
        <v>0</v>
      </c>
      <c r="AW47" s="311">
        <f>+AW88</f>
        <v>0</v>
      </c>
      <c r="AX47" s="232">
        <f t="shared" ref="AX47:BB48" si="30">AX48</f>
        <v>0</v>
      </c>
      <c r="AY47" s="232">
        <f t="shared" si="30"/>
        <v>16</v>
      </c>
      <c r="AZ47" s="232">
        <f t="shared" si="30"/>
        <v>0</v>
      </c>
      <c r="BA47" s="311">
        <f t="shared" si="30"/>
        <v>0</v>
      </c>
      <c r="BB47" s="232">
        <f t="shared" si="30"/>
        <v>0</v>
      </c>
      <c r="BC47" s="311">
        <f>+BC88</f>
        <v>0</v>
      </c>
      <c r="BD47" s="232">
        <f>BD48</f>
        <v>0</v>
      </c>
      <c r="BE47" s="311">
        <f>+BE88</f>
        <v>0</v>
      </c>
      <c r="BF47" s="232">
        <f t="shared" ref="BF47:BJ48" si="31">BF48</f>
        <v>0</v>
      </c>
      <c r="BG47" s="232">
        <f t="shared" si="31"/>
        <v>0</v>
      </c>
      <c r="BH47" s="232">
        <f t="shared" si="31"/>
        <v>0</v>
      </c>
      <c r="BI47" s="232">
        <f t="shared" si="31"/>
        <v>1.26</v>
      </c>
      <c r="BJ47" s="232">
        <f t="shared" si="31"/>
        <v>0</v>
      </c>
      <c r="BK47" s="311">
        <f>+BK88</f>
        <v>0</v>
      </c>
      <c r="BL47" s="232">
        <f>BL48</f>
        <v>0</v>
      </c>
      <c r="BM47" s="311">
        <f>+BM88</f>
        <v>0</v>
      </c>
      <c r="BN47" s="232">
        <f t="shared" ref="BN47:BR48" si="32">BN48</f>
        <v>0</v>
      </c>
      <c r="BO47" s="232">
        <f t="shared" si="32"/>
        <v>16</v>
      </c>
      <c r="BP47" s="232">
        <f t="shared" si="32"/>
        <v>0</v>
      </c>
      <c r="BQ47" s="311">
        <f t="shared" si="32"/>
        <v>0</v>
      </c>
      <c r="BR47" s="232">
        <f t="shared" si="32"/>
        <v>0</v>
      </c>
      <c r="BS47" s="311">
        <f>+BS88</f>
        <v>0</v>
      </c>
      <c r="BT47" s="232">
        <f>BT48</f>
        <v>0</v>
      </c>
      <c r="BU47" s="311">
        <f>+BU88</f>
        <v>0</v>
      </c>
      <c r="BV47" s="232">
        <f t="shared" ref="BV47:BZ48" si="33">BV48</f>
        <v>0</v>
      </c>
      <c r="BW47" s="232">
        <f t="shared" si="33"/>
        <v>0</v>
      </c>
      <c r="BX47" s="232">
        <f t="shared" si="33"/>
        <v>0</v>
      </c>
      <c r="BY47" s="232">
        <f t="shared" si="33"/>
        <v>0</v>
      </c>
      <c r="BZ47" s="232">
        <f t="shared" si="33"/>
        <v>0</v>
      </c>
      <c r="CA47" s="311">
        <f>+CA88</f>
        <v>0</v>
      </c>
      <c r="CB47" s="232">
        <f>CB48</f>
        <v>0</v>
      </c>
      <c r="CC47" s="311">
        <f>+CC88</f>
        <v>0</v>
      </c>
      <c r="CD47" s="232">
        <f t="shared" ref="CD47:CF48" si="34">CD48</f>
        <v>0</v>
      </c>
      <c r="CE47" s="232">
        <f t="shared" si="34"/>
        <v>0</v>
      </c>
      <c r="CF47" s="232">
        <f t="shared" si="34"/>
        <v>0</v>
      </c>
      <c r="CG47" s="232">
        <f t="shared" ref="CG47:CH48" si="35">CG48</f>
        <v>0</v>
      </c>
      <c r="CH47" s="232">
        <f t="shared" si="35"/>
        <v>0</v>
      </c>
      <c r="CI47" s="232">
        <f>+CI88</f>
        <v>0</v>
      </c>
      <c r="CJ47" s="232">
        <f>CJ48</f>
        <v>0</v>
      </c>
      <c r="CK47" s="232">
        <f>+CK88</f>
        <v>0</v>
      </c>
      <c r="CL47" s="232">
        <f t="shared" ref="CL47:CN48" si="36">CL48</f>
        <v>0</v>
      </c>
      <c r="CM47" s="232">
        <f t="shared" si="36"/>
        <v>0</v>
      </c>
      <c r="CN47" s="232">
        <f t="shared" si="36"/>
        <v>0</v>
      </c>
      <c r="CO47" s="230" t="s">
        <v>298</v>
      </c>
    </row>
    <row r="48" spans="1:93" s="371" customFormat="1" ht="57" customHeight="1" x14ac:dyDescent="0.2">
      <c r="A48" s="257" t="s">
        <v>229</v>
      </c>
      <c r="B48" s="256" t="s">
        <v>230</v>
      </c>
      <c r="C48" s="229" t="s">
        <v>183</v>
      </c>
      <c r="D48" s="230" t="s">
        <v>298</v>
      </c>
      <c r="E48" s="311">
        <f t="shared" si="23"/>
        <v>3.78</v>
      </c>
      <c r="F48" s="232">
        <f t="shared" si="23"/>
        <v>0</v>
      </c>
      <c r="G48" s="232">
        <f>G49</f>
        <v>0</v>
      </c>
      <c r="H48" s="232">
        <f>H49</f>
        <v>0</v>
      </c>
      <c r="I48" s="232">
        <f>I49</f>
        <v>0</v>
      </c>
      <c r="J48" s="232">
        <f t="shared" si="24"/>
        <v>0</v>
      </c>
      <c r="K48" s="232">
        <f t="shared" si="24"/>
        <v>28</v>
      </c>
      <c r="L48" s="232">
        <f t="shared" si="24"/>
        <v>0</v>
      </c>
      <c r="M48" s="311">
        <f t="shared" si="24"/>
        <v>0</v>
      </c>
      <c r="N48" s="232">
        <f t="shared" si="24"/>
        <v>0</v>
      </c>
      <c r="O48" s="232">
        <f>O49</f>
        <v>0</v>
      </c>
      <c r="P48" s="232">
        <f>P49</f>
        <v>0</v>
      </c>
      <c r="Q48" s="232">
        <f>Q49</f>
        <v>0</v>
      </c>
      <c r="R48" s="232">
        <f t="shared" si="25"/>
        <v>0</v>
      </c>
      <c r="S48" s="232">
        <f t="shared" si="25"/>
        <v>0</v>
      </c>
      <c r="T48" s="232">
        <f t="shared" si="25"/>
        <v>0</v>
      </c>
      <c r="U48" s="311">
        <f t="shared" si="25"/>
        <v>1.26</v>
      </c>
      <c r="V48" s="232">
        <f t="shared" si="25"/>
        <v>0</v>
      </c>
      <c r="W48" s="232">
        <f>W49</f>
        <v>0</v>
      </c>
      <c r="X48" s="232">
        <f>X49</f>
        <v>0</v>
      </c>
      <c r="Y48" s="232">
        <f>Y49</f>
        <v>0</v>
      </c>
      <c r="Z48" s="232">
        <f t="shared" si="26"/>
        <v>0</v>
      </c>
      <c r="AA48" s="232">
        <f t="shared" si="26"/>
        <v>16</v>
      </c>
      <c r="AB48" s="232">
        <f t="shared" si="26"/>
        <v>0</v>
      </c>
      <c r="AC48" s="311">
        <f t="shared" si="27"/>
        <v>0</v>
      </c>
      <c r="AD48" s="232">
        <f t="shared" si="27"/>
        <v>0</v>
      </c>
      <c r="AE48" s="232">
        <f>AE49</f>
        <v>0</v>
      </c>
      <c r="AF48" s="232">
        <f>AF49</f>
        <v>0</v>
      </c>
      <c r="AG48" s="232">
        <f>AG49</f>
        <v>0</v>
      </c>
      <c r="AH48" s="232">
        <f t="shared" si="28"/>
        <v>0</v>
      </c>
      <c r="AI48" s="232">
        <f t="shared" si="28"/>
        <v>12</v>
      </c>
      <c r="AJ48" s="232">
        <f t="shared" si="28"/>
        <v>0</v>
      </c>
      <c r="AK48" s="311">
        <f t="shared" si="28"/>
        <v>2.52</v>
      </c>
      <c r="AL48" s="232">
        <f t="shared" si="28"/>
        <v>0</v>
      </c>
      <c r="AM48" s="232">
        <f>AM49</f>
        <v>0</v>
      </c>
      <c r="AN48" s="232">
        <f>AN49</f>
        <v>0</v>
      </c>
      <c r="AO48" s="232">
        <f>AO49</f>
        <v>0</v>
      </c>
      <c r="AP48" s="232">
        <f t="shared" si="29"/>
        <v>0</v>
      </c>
      <c r="AQ48" s="232">
        <f t="shared" si="29"/>
        <v>0</v>
      </c>
      <c r="AR48" s="232">
        <f t="shared" si="29"/>
        <v>0</v>
      </c>
      <c r="AS48" s="311">
        <f t="shared" si="29"/>
        <v>1.26</v>
      </c>
      <c r="AT48" s="232">
        <f t="shared" si="29"/>
        <v>0</v>
      </c>
      <c r="AU48" s="232">
        <f>AU49</f>
        <v>0</v>
      </c>
      <c r="AV48" s="232">
        <f>AV49</f>
        <v>0</v>
      </c>
      <c r="AW48" s="232">
        <f>AW49</f>
        <v>0</v>
      </c>
      <c r="AX48" s="232">
        <f t="shared" si="30"/>
        <v>0</v>
      </c>
      <c r="AY48" s="232">
        <f t="shared" si="30"/>
        <v>16</v>
      </c>
      <c r="AZ48" s="232">
        <f t="shared" si="30"/>
        <v>0</v>
      </c>
      <c r="BA48" s="311">
        <f t="shared" si="30"/>
        <v>0</v>
      </c>
      <c r="BB48" s="232">
        <f t="shared" si="30"/>
        <v>0</v>
      </c>
      <c r="BC48" s="232">
        <f>BC49</f>
        <v>0</v>
      </c>
      <c r="BD48" s="232">
        <f>BD49</f>
        <v>0</v>
      </c>
      <c r="BE48" s="232">
        <f>BE49</f>
        <v>0</v>
      </c>
      <c r="BF48" s="232">
        <f t="shared" si="31"/>
        <v>0</v>
      </c>
      <c r="BG48" s="232">
        <f t="shared" si="31"/>
        <v>0</v>
      </c>
      <c r="BH48" s="232">
        <f t="shared" si="31"/>
        <v>0</v>
      </c>
      <c r="BI48" s="232">
        <f t="shared" si="31"/>
        <v>1.26</v>
      </c>
      <c r="BJ48" s="232">
        <f t="shared" si="31"/>
        <v>0</v>
      </c>
      <c r="BK48" s="232">
        <f>BK49</f>
        <v>0</v>
      </c>
      <c r="BL48" s="232">
        <f>BL49</f>
        <v>0</v>
      </c>
      <c r="BM48" s="232">
        <f>BM49</f>
        <v>0</v>
      </c>
      <c r="BN48" s="232">
        <f t="shared" si="32"/>
        <v>0</v>
      </c>
      <c r="BO48" s="232">
        <f t="shared" si="32"/>
        <v>16</v>
      </c>
      <c r="BP48" s="232">
        <f t="shared" si="32"/>
        <v>0</v>
      </c>
      <c r="BQ48" s="311">
        <f t="shared" si="32"/>
        <v>0</v>
      </c>
      <c r="BR48" s="232">
        <f t="shared" si="32"/>
        <v>0</v>
      </c>
      <c r="BS48" s="232">
        <f>BS49</f>
        <v>0</v>
      </c>
      <c r="BT48" s="232">
        <f>BT49</f>
        <v>0</v>
      </c>
      <c r="BU48" s="232">
        <f>BU49</f>
        <v>0</v>
      </c>
      <c r="BV48" s="232">
        <f t="shared" si="33"/>
        <v>0</v>
      </c>
      <c r="BW48" s="232">
        <f t="shared" si="33"/>
        <v>0</v>
      </c>
      <c r="BX48" s="232">
        <f t="shared" si="33"/>
        <v>0</v>
      </c>
      <c r="BY48" s="232">
        <f t="shared" si="33"/>
        <v>0</v>
      </c>
      <c r="BZ48" s="232">
        <f t="shared" si="33"/>
        <v>0</v>
      </c>
      <c r="CA48" s="232">
        <f>CA49</f>
        <v>0</v>
      </c>
      <c r="CB48" s="232">
        <f>CB49</f>
        <v>0</v>
      </c>
      <c r="CC48" s="232">
        <f>CC49</f>
        <v>0</v>
      </c>
      <c r="CD48" s="232">
        <f t="shared" si="34"/>
        <v>0</v>
      </c>
      <c r="CE48" s="232">
        <f t="shared" si="34"/>
        <v>0</v>
      </c>
      <c r="CF48" s="232">
        <f t="shared" si="34"/>
        <v>0</v>
      </c>
      <c r="CG48" s="232">
        <f t="shared" si="35"/>
        <v>0</v>
      </c>
      <c r="CH48" s="232">
        <f t="shared" si="35"/>
        <v>0</v>
      </c>
      <c r="CI48" s="232">
        <f>CI49</f>
        <v>0</v>
      </c>
      <c r="CJ48" s="232">
        <f>CJ49</f>
        <v>0</v>
      </c>
      <c r="CK48" s="232">
        <f>CK49</f>
        <v>0</v>
      </c>
      <c r="CL48" s="232">
        <f t="shared" si="36"/>
        <v>0</v>
      </c>
      <c r="CM48" s="232">
        <f t="shared" si="36"/>
        <v>0</v>
      </c>
      <c r="CN48" s="232">
        <f t="shared" si="36"/>
        <v>0</v>
      </c>
      <c r="CO48" s="230" t="s">
        <v>298</v>
      </c>
    </row>
    <row r="49" spans="1:93" s="371" customFormat="1" ht="30.75" customHeight="1" x14ac:dyDescent="0.2">
      <c r="A49" s="250" t="s">
        <v>231</v>
      </c>
      <c r="B49" s="256" t="s">
        <v>232</v>
      </c>
      <c r="C49" s="229" t="s">
        <v>183</v>
      </c>
      <c r="D49" s="230" t="s">
        <v>298</v>
      </c>
      <c r="E49" s="311">
        <f>SUM(E50:E86)</f>
        <v>3.78</v>
      </c>
      <c r="F49" s="232">
        <f>SUM(F50:F86)</f>
        <v>0</v>
      </c>
      <c r="G49" s="232">
        <f>SUM(G53:G86)</f>
        <v>0</v>
      </c>
      <c r="H49" s="232">
        <f>SUM(H50:H86)</f>
        <v>0</v>
      </c>
      <c r="I49" s="232">
        <f>SUM(I53:I86)</f>
        <v>0</v>
      </c>
      <c r="J49" s="232">
        <f>SUM(J50:J86)</f>
        <v>0</v>
      </c>
      <c r="K49" s="232">
        <f>SUM(K50:K86)</f>
        <v>28</v>
      </c>
      <c r="L49" s="232">
        <f>SUM(L50:L86)</f>
        <v>0</v>
      </c>
      <c r="M49" s="311">
        <f>SUM(M50:M86)</f>
        <v>0</v>
      </c>
      <c r="N49" s="232">
        <f>SUM(N50:N86)</f>
        <v>0</v>
      </c>
      <c r="O49" s="232">
        <f>SUM(O53:O86)</f>
        <v>0</v>
      </c>
      <c r="P49" s="232">
        <f>SUM(P50:P86)</f>
        <v>0</v>
      </c>
      <c r="Q49" s="232">
        <f>SUM(Q53:Q86)</f>
        <v>0</v>
      </c>
      <c r="R49" s="232">
        <f>SUM(R50:R86)</f>
        <v>0</v>
      </c>
      <c r="S49" s="232">
        <f>SUM(S50:S86)</f>
        <v>0</v>
      </c>
      <c r="T49" s="232">
        <f>SUM(T50:T86)</f>
        <v>0</v>
      </c>
      <c r="U49" s="311">
        <f>SUM(U50:U86)</f>
        <v>1.26</v>
      </c>
      <c r="V49" s="232">
        <f>SUM(V50:V86)</f>
        <v>0</v>
      </c>
      <c r="W49" s="232">
        <f>SUM(W53:W86)</f>
        <v>0</v>
      </c>
      <c r="X49" s="232">
        <f>SUM(X50:X86)</f>
        <v>0</v>
      </c>
      <c r="Y49" s="232">
        <f>SUM(Y53:Y86)</f>
        <v>0</v>
      </c>
      <c r="Z49" s="232">
        <f>SUM(Z50:Z86)</f>
        <v>0</v>
      </c>
      <c r="AA49" s="232">
        <f>SUM(AA50:AA86)</f>
        <v>16</v>
      </c>
      <c r="AB49" s="232">
        <f>SUM(AB50:AB86)</f>
        <v>0</v>
      </c>
      <c r="AC49" s="311">
        <f>SUM(AC50:AC86)</f>
        <v>0</v>
      </c>
      <c r="AD49" s="232">
        <f>SUM(AD50:AD86)</f>
        <v>0</v>
      </c>
      <c r="AE49" s="232">
        <f>SUM(AE53:AE86)</f>
        <v>0</v>
      </c>
      <c r="AF49" s="232">
        <f>SUM(AF50:AF86)</f>
        <v>0</v>
      </c>
      <c r="AG49" s="232">
        <f>SUM(AG53:AG86)</f>
        <v>0</v>
      </c>
      <c r="AH49" s="232">
        <f>SUM(AH50:AH86)</f>
        <v>0</v>
      </c>
      <c r="AI49" s="232">
        <f>SUM(AI50:AI86)</f>
        <v>12</v>
      </c>
      <c r="AJ49" s="232">
        <f>SUM(AJ50:AJ86)</f>
        <v>0</v>
      </c>
      <c r="AK49" s="311">
        <f>SUM(AK50:AK86)</f>
        <v>2.52</v>
      </c>
      <c r="AL49" s="232">
        <f>SUM(AL50:AL86)</f>
        <v>0</v>
      </c>
      <c r="AM49" s="232">
        <f>SUM(AM53:AM86)</f>
        <v>0</v>
      </c>
      <c r="AN49" s="232">
        <f>SUM(AN50:AN86)</f>
        <v>0</v>
      </c>
      <c r="AO49" s="232">
        <f>SUM(AO53:AO86)</f>
        <v>0</v>
      </c>
      <c r="AP49" s="232">
        <f>SUM(AP50:AP86)</f>
        <v>0</v>
      </c>
      <c r="AQ49" s="232">
        <f>SUM(AQ50:AQ86)</f>
        <v>0</v>
      </c>
      <c r="AR49" s="232">
        <f>SUM(AR50:AR86)</f>
        <v>0</v>
      </c>
      <c r="AS49" s="311">
        <f>SUM(AS50:AS86)</f>
        <v>1.26</v>
      </c>
      <c r="AT49" s="232">
        <f>SUM(AT50:AT86)</f>
        <v>0</v>
      </c>
      <c r="AU49" s="232">
        <f>SUM(AU53:AU86)</f>
        <v>0</v>
      </c>
      <c r="AV49" s="232">
        <f>SUM(AV50:AV86)</f>
        <v>0</v>
      </c>
      <c r="AW49" s="232">
        <f>SUM(AW53:AW86)</f>
        <v>0</v>
      </c>
      <c r="AX49" s="232">
        <f>SUM(AX50:AX86)</f>
        <v>0</v>
      </c>
      <c r="AY49" s="232">
        <f>SUM(AY50:AY86)</f>
        <v>16</v>
      </c>
      <c r="AZ49" s="232">
        <f>SUM(AZ50:AZ86)</f>
        <v>0</v>
      </c>
      <c r="BA49" s="311">
        <f>SUM(BA50:BA86)</f>
        <v>0</v>
      </c>
      <c r="BB49" s="232">
        <f>SUM(BB50:BB86)</f>
        <v>0</v>
      </c>
      <c r="BC49" s="232">
        <f>SUM(BC53:BC86)</f>
        <v>0</v>
      </c>
      <c r="BD49" s="232">
        <f>SUM(BD50:BD86)</f>
        <v>0</v>
      </c>
      <c r="BE49" s="232">
        <f>SUM(BE53:BE86)</f>
        <v>0</v>
      </c>
      <c r="BF49" s="232">
        <f>SUM(BF50:BF86)</f>
        <v>0</v>
      </c>
      <c r="BG49" s="232">
        <f>SUM(BG50:BG86)</f>
        <v>0</v>
      </c>
      <c r="BH49" s="232">
        <f>SUM(BH50:BH86)</f>
        <v>0</v>
      </c>
      <c r="BI49" s="232">
        <f>SUM(BI50:BI86)</f>
        <v>1.26</v>
      </c>
      <c r="BJ49" s="232">
        <f>SUM(BJ50:BJ86)</f>
        <v>0</v>
      </c>
      <c r="BK49" s="232">
        <f>SUM(BK53:BK86)</f>
        <v>0</v>
      </c>
      <c r="BL49" s="232">
        <f>SUM(BL50:BL86)</f>
        <v>0</v>
      </c>
      <c r="BM49" s="232">
        <f>SUM(BM53:BM86)</f>
        <v>0</v>
      </c>
      <c r="BN49" s="232">
        <f>SUM(BN50:BN86)</f>
        <v>0</v>
      </c>
      <c r="BO49" s="232">
        <f>SUM(BO50:BO86)</f>
        <v>16</v>
      </c>
      <c r="BP49" s="232">
        <f>SUM(BP50:BP86)</f>
        <v>0</v>
      </c>
      <c r="BQ49" s="311">
        <f>SUM(BQ50:BQ86)</f>
        <v>0</v>
      </c>
      <c r="BR49" s="232">
        <f>SUM(BR50:BR86)</f>
        <v>0</v>
      </c>
      <c r="BS49" s="232">
        <f>SUM(BS53:BS86)</f>
        <v>0</v>
      </c>
      <c r="BT49" s="232">
        <f>SUM(BT50:BT86)</f>
        <v>0</v>
      </c>
      <c r="BU49" s="232">
        <f>SUM(BU53:BU86)</f>
        <v>0</v>
      </c>
      <c r="BV49" s="232">
        <f>SUM(BV50:BV86)</f>
        <v>0</v>
      </c>
      <c r="BW49" s="232">
        <f>SUM(BW50:BW86)</f>
        <v>0</v>
      </c>
      <c r="BX49" s="232">
        <f>SUM(BX50:BX86)</f>
        <v>0</v>
      </c>
      <c r="BY49" s="232">
        <f>SUM(BY50:BY86)</f>
        <v>0</v>
      </c>
      <c r="BZ49" s="232">
        <f>SUM(BZ50:BZ86)</f>
        <v>0</v>
      </c>
      <c r="CA49" s="232">
        <f>SUM(CA53:CA86)</f>
        <v>0</v>
      </c>
      <c r="CB49" s="232">
        <f>SUM(CB50:CB86)</f>
        <v>0</v>
      </c>
      <c r="CC49" s="232">
        <f>SUM(CC53:CC86)</f>
        <v>0</v>
      </c>
      <c r="CD49" s="232">
        <f>SUM(CD50:CD86)</f>
        <v>0</v>
      </c>
      <c r="CE49" s="232">
        <f>SUM(CE50:CE86)</f>
        <v>0</v>
      </c>
      <c r="CF49" s="232">
        <f>SUM(CF50:CF86)</f>
        <v>0</v>
      </c>
      <c r="CG49" s="232">
        <f>SUM(CG50:CG86)</f>
        <v>0</v>
      </c>
      <c r="CH49" s="232">
        <f>SUM(CH50:CH86)</f>
        <v>0</v>
      </c>
      <c r="CI49" s="232">
        <f>SUM(CI53:CI86)</f>
        <v>0</v>
      </c>
      <c r="CJ49" s="232">
        <f>SUM(CJ50:CJ86)</f>
        <v>0</v>
      </c>
      <c r="CK49" s="232">
        <f>SUM(CK53:CK86)</f>
        <v>0</v>
      </c>
      <c r="CL49" s="232">
        <f>SUM(CL50:CL86)</f>
        <v>0</v>
      </c>
      <c r="CM49" s="232">
        <f>SUM(CM50:CM86)</f>
        <v>0</v>
      </c>
      <c r="CN49" s="232">
        <f>SUM(CN50:CN86)</f>
        <v>0</v>
      </c>
      <c r="CO49" s="230" t="s">
        <v>298</v>
      </c>
    </row>
    <row r="50" spans="1:93" ht="60" x14ac:dyDescent="0.25">
      <c r="A50" s="258" t="s">
        <v>231</v>
      </c>
      <c r="B50" s="228" t="s">
        <v>962</v>
      </c>
      <c r="C50" s="547" t="s">
        <v>963</v>
      </c>
      <c r="D50" s="224" t="s">
        <v>298</v>
      </c>
      <c r="E50" s="387">
        <f>M50+U50+AC50+AK50</f>
        <v>0</v>
      </c>
      <c r="F50" s="387">
        <f t="shared" ref="F50:K50" si="37">N50+V50+AD50+AL50</f>
        <v>0</v>
      </c>
      <c r="G50" s="387">
        <f t="shared" si="37"/>
        <v>0</v>
      </c>
      <c r="H50" s="387">
        <f t="shared" si="37"/>
        <v>0</v>
      </c>
      <c r="I50" s="387">
        <f t="shared" si="37"/>
        <v>0</v>
      </c>
      <c r="J50" s="387">
        <f t="shared" si="37"/>
        <v>0</v>
      </c>
      <c r="K50" s="387">
        <f t="shared" si="37"/>
        <v>0</v>
      </c>
      <c r="L50" s="387">
        <f>T50+AB50+AJ50+AR50</f>
        <v>0</v>
      </c>
      <c r="M50" s="191">
        <v>0</v>
      </c>
      <c r="N50" s="191">
        <v>0</v>
      </c>
      <c r="O50" s="191">
        <v>0</v>
      </c>
      <c r="P50" s="191">
        <v>0</v>
      </c>
      <c r="Q50" s="191">
        <v>0</v>
      </c>
      <c r="R50" s="191">
        <v>0</v>
      </c>
      <c r="S50" s="191">
        <v>0</v>
      </c>
      <c r="T50" s="191">
        <v>0</v>
      </c>
      <c r="U50" s="191">
        <v>0</v>
      </c>
      <c r="V50" s="191">
        <v>0</v>
      </c>
      <c r="W50" s="191">
        <v>0</v>
      </c>
      <c r="X50" s="191">
        <v>0</v>
      </c>
      <c r="Y50" s="191">
        <v>0</v>
      </c>
      <c r="Z50" s="191">
        <v>0</v>
      </c>
      <c r="AA50" s="191">
        <v>0</v>
      </c>
      <c r="AB50" s="191">
        <v>0</v>
      </c>
      <c r="AC50" s="191">
        <v>0</v>
      </c>
      <c r="AD50" s="191">
        <v>0</v>
      </c>
      <c r="AE50" s="191">
        <v>0</v>
      </c>
      <c r="AF50" s="191">
        <v>0</v>
      </c>
      <c r="AG50" s="191">
        <v>0</v>
      </c>
      <c r="AH50" s="191">
        <v>0</v>
      </c>
      <c r="AI50" s="191">
        <v>0</v>
      </c>
      <c r="AJ50" s="191">
        <v>0</v>
      </c>
      <c r="AK50" s="191">
        <v>0</v>
      </c>
      <c r="AL50" s="191">
        <v>0</v>
      </c>
      <c r="AM50" s="191">
        <v>0</v>
      </c>
      <c r="AN50" s="191">
        <v>0</v>
      </c>
      <c r="AO50" s="191">
        <v>0</v>
      </c>
      <c r="AP50" s="191">
        <v>0</v>
      </c>
      <c r="AQ50" s="191">
        <v>0</v>
      </c>
      <c r="AR50" s="191">
        <v>0</v>
      </c>
      <c r="AS50" s="387">
        <f>BA50+BI50+BQ50+BY50</f>
        <v>0</v>
      </c>
      <c r="AT50" s="387">
        <f t="shared" ref="AT50:AZ50" si="38">BB50+BJ50+BR50+BZ50</f>
        <v>0</v>
      </c>
      <c r="AU50" s="387">
        <f t="shared" si="38"/>
        <v>0</v>
      </c>
      <c r="AV50" s="387">
        <f t="shared" si="38"/>
        <v>0</v>
      </c>
      <c r="AW50" s="387">
        <f t="shared" si="38"/>
        <v>0</v>
      </c>
      <c r="AX50" s="387">
        <f t="shared" si="38"/>
        <v>0</v>
      </c>
      <c r="AY50" s="387">
        <f t="shared" si="38"/>
        <v>0</v>
      </c>
      <c r="AZ50" s="387">
        <f t="shared" si="38"/>
        <v>0</v>
      </c>
      <c r="BA50" s="191">
        <v>0</v>
      </c>
      <c r="BB50" s="191">
        <v>0</v>
      </c>
      <c r="BC50" s="191">
        <v>0</v>
      </c>
      <c r="BD50" s="191">
        <v>0</v>
      </c>
      <c r="BE50" s="191">
        <v>0</v>
      </c>
      <c r="BF50" s="191">
        <v>0</v>
      </c>
      <c r="BG50" s="191">
        <v>0</v>
      </c>
      <c r="BH50" s="191">
        <v>0</v>
      </c>
      <c r="BI50" s="191">
        <v>0</v>
      </c>
      <c r="BJ50" s="191">
        <v>0</v>
      </c>
      <c r="BK50" s="191">
        <v>0</v>
      </c>
      <c r="BL50" s="191">
        <v>0</v>
      </c>
      <c r="BM50" s="191">
        <v>0</v>
      </c>
      <c r="BN50" s="191">
        <v>0</v>
      </c>
      <c r="BO50" s="191">
        <v>0</v>
      </c>
      <c r="BP50" s="191">
        <v>0</v>
      </c>
      <c r="BQ50" s="191">
        <v>0</v>
      </c>
      <c r="BR50" s="191">
        <v>0</v>
      </c>
      <c r="BS50" s="191">
        <v>0</v>
      </c>
      <c r="BT50" s="191">
        <v>0</v>
      </c>
      <c r="BU50" s="191">
        <v>0</v>
      </c>
      <c r="BV50" s="191">
        <v>0</v>
      </c>
      <c r="BW50" s="191">
        <v>0</v>
      </c>
      <c r="BX50" s="191">
        <v>0</v>
      </c>
      <c r="BY50" s="191">
        <v>0</v>
      </c>
      <c r="BZ50" s="191">
        <v>0</v>
      </c>
      <c r="CA50" s="191">
        <v>0</v>
      </c>
      <c r="CB50" s="191">
        <v>0</v>
      </c>
      <c r="CC50" s="191">
        <v>0</v>
      </c>
      <c r="CD50" s="191">
        <v>0</v>
      </c>
      <c r="CE50" s="191">
        <v>0</v>
      </c>
      <c r="CF50" s="191">
        <v>0</v>
      </c>
      <c r="CG50" s="204">
        <v>0</v>
      </c>
      <c r="CH50" s="204">
        <v>0</v>
      </c>
      <c r="CI50" s="204">
        <v>0</v>
      </c>
      <c r="CJ50" s="204">
        <v>0</v>
      </c>
      <c r="CK50" s="204">
        <v>0</v>
      </c>
      <c r="CL50" s="204">
        <v>0</v>
      </c>
      <c r="CM50" s="204">
        <v>0</v>
      </c>
      <c r="CN50" s="204">
        <v>0</v>
      </c>
      <c r="CO50" s="224" t="s">
        <v>298</v>
      </c>
    </row>
    <row r="51" spans="1:93" ht="60" x14ac:dyDescent="0.25">
      <c r="A51" s="258" t="s">
        <v>231</v>
      </c>
      <c r="B51" s="228" t="s">
        <v>964</v>
      </c>
      <c r="C51" s="547" t="s">
        <v>965</v>
      </c>
      <c r="D51" s="224" t="s">
        <v>298</v>
      </c>
      <c r="E51" s="574">
        <f t="shared" ref="E51:E86" si="39">M51+U51+AC51+AK51</f>
        <v>0</v>
      </c>
      <c r="F51" s="574">
        <f t="shared" ref="F51:F86" si="40">N51+V51+AD51+AL51</f>
        <v>0</v>
      </c>
      <c r="G51" s="574">
        <f t="shared" ref="G51:G86" si="41">O51+W51+AE51+AM51</f>
        <v>0</v>
      </c>
      <c r="H51" s="574">
        <f t="shared" ref="H51:H86" si="42">P51+X51+AF51+AN51</f>
        <v>0</v>
      </c>
      <c r="I51" s="574">
        <f t="shared" ref="I51:I86" si="43">Q51+Y51+AG51+AO51</f>
        <v>0</v>
      </c>
      <c r="J51" s="574">
        <f t="shared" ref="J51:J86" si="44">R51+Z51+AH51+AP51</f>
        <v>0</v>
      </c>
      <c r="K51" s="574">
        <f t="shared" ref="K51:K86" si="45">S51+AA51+AI51+AQ51</f>
        <v>0</v>
      </c>
      <c r="L51" s="574">
        <f t="shared" ref="L51:L86" si="46">T51+AB51+AJ51+AR51</f>
        <v>0</v>
      </c>
      <c r="M51" s="191">
        <v>0</v>
      </c>
      <c r="N51" s="191">
        <v>0</v>
      </c>
      <c r="O51" s="191">
        <v>0</v>
      </c>
      <c r="P51" s="191">
        <v>0</v>
      </c>
      <c r="Q51" s="191">
        <v>0</v>
      </c>
      <c r="R51" s="191">
        <v>0</v>
      </c>
      <c r="S51" s="191">
        <v>0</v>
      </c>
      <c r="T51" s="191">
        <v>0</v>
      </c>
      <c r="U51" s="191">
        <v>0</v>
      </c>
      <c r="V51" s="191">
        <v>0</v>
      </c>
      <c r="W51" s="191">
        <v>0</v>
      </c>
      <c r="X51" s="191">
        <v>0</v>
      </c>
      <c r="Y51" s="191">
        <v>0</v>
      </c>
      <c r="Z51" s="191">
        <v>0</v>
      </c>
      <c r="AA51" s="191">
        <v>0</v>
      </c>
      <c r="AB51" s="191">
        <v>0</v>
      </c>
      <c r="AC51" s="191">
        <v>0</v>
      </c>
      <c r="AD51" s="191">
        <v>0</v>
      </c>
      <c r="AE51" s="191">
        <v>0</v>
      </c>
      <c r="AF51" s="191">
        <v>0</v>
      </c>
      <c r="AG51" s="191">
        <v>0</v>
      </c>
      <c r="AH51" s="191">
        <v>0</v>
      </c>
      <c r="AI51" s="191">
        <v>0</v>
      </c>
      <c r="AJ51" s="191">
        <v>0</v>
      </c>
      <c r="AK51" s="191">
        <v>0</v>
      </c>
      <c r="AL51" s="191">
        <v>0</v>
      </c>
      <c r="AM51" s="191">
        <v>0</v>
      </c>
      <c r="AN51" s="191">
        <v>0</v>
      </c>
      <c r="AO51" s="191">
        <v>0</v>
      </c>
      <c r="AP51" s="191">
        <v>0</v>
      </c>
      <c r="AQ51" s="191">
        <v>0</v>
      </c>
      <c r="AR51" s="191">
        <v>0</v>
      </c>
      <c r="AS51" s="574">
        <f t="shared" ref="AS51:AS86" si="47">BA51+BI51+BQ51+BY51</f>
        <v>0</v>
      </c>
      <c r="AT51" s="574">
        <f t="shared" ref="AT51:AT86" si="48">BB51+BJ51+BR51+BZ51</f>
        <v>0</v>
      </c>
      <c r="AU51" s="574">
        <f t="shared" ref="AU51:AU86" si="49">BC51+BK51+BS51+CA51</f>
        <v>0</v>
      </c>
      <c r="AV51" s="574">
        <f t="shared" ref="AV51:AV86" si="50">BD51+BL51+BT51+CB51</f>
        <v>0</v>
      </c>
      <c r="AW51" s="574">
        <f t="shared" ref="AW51:AW86" si="51">BE51+BM51+BU51+CC51</f>
        <v>0</v>
      </c>
      <c r="AX51" s="574">
        <f t="shared" ref="AX51:AX86" si="52">BF51+BN51+BV51+CD51</f>
        <v>0</v>
      </c>
      <c r="AY51" s="574">
        <f t="shared" ref="AY51:AY86" si="53">BG51+BO51+BW51+CE51</f>
        <v>0</v>
      </c>
      <c r="AZ51" s="574">
        <f t="shared" ref="AZ51:AZ86" si="54">BH51+BP51+BX51+CF51</f>
        <v>0</v>
      </c>
      <c r="BA51" s="204">
        <v>0</v>
      </c>
      <c r="BB51" s="204">
        <v>0</v>
      </c>
      <c r="BC51" s="204">
        <v>0</v>
      </c>
      <c r="BD51" s="204">
        <v>0</v>
      </c>
      <c r="BE51" s="204">
        <v>0</v>
      </c>
      <c r="BF51" s="204">
        <v>0</v>
      </c>
      <c r="BG51" s="204">
        <v>0</v>
      </c>
      <c r="BH51" s="204">
        <v>0</v>
      </c>
      <c r="BI51" s="204">
        <v>0</v>
      </c>
      <c r="BJ51" s="204">
        <v>0</v>
      </c>
      <c r="BK51" s="204">
        <v>0</v>
      </c>
      <c r="BL51" s="204">
        <v>0</v>
      </c>
      <c r="BM51" s="204">
        <v>0</v>
      </c>
      <c r="BN51" s="204">
        <v>0</v>
      </c>
      <c r="BO51" s="204">
        <v>0</v>
      </c>
      <c r="BP51" s="204">
        <v>0</v>
      </c>
      <c r="BQ51" s="204">
        <v>0</v>
      </c>
      <c r="BR51" s="204">
        <v>0</v>
      </c>
      <c r="BS51" s="204">
        <v>0</v>
      </c>
      <c r="BT51" s="204">
        <v>0</v>
      </c>
      <c r="BU51" s="204">
        <v>0</v>
      </c>
      <c r="BV51" s="204">
        <v>0</v>
      </c>
      <c r="BW51" s="204">
        <v>0</v>
      </c>
      <c r="BX51" s="204">
        <v>0</v>
      </c>
      <c r="BY51" s="204">
        <v>0</v>
      </c>
      <c r="BZ51" s="204">
        <v>0</v>
      </c>
      <c r="CA51" s="204">
        <v>0</v>
      </c>
      <c r="CB51" s="204">
        <v>0</v>
      </c>
      <c r="CC51" s="204">
        <v>0</v>
      </c>
      <c r="CD51" s="204">
        <v>0</v>
      </c>
      <c r="CE51" s="204">
        <v>0</v>
      </c>
      <c r="CF51" s="204">
        <v>0</v>
      </c>
      <c r="CG51" s="204">
        <v>0</v>
      </c>
      <c r="CH51" s="204">
        <v>0</v>
      </c>
      <c r="CI51" s="204">
        <v>0</v>
      </c>
      <c r="CJ51" s="204">
        <v>0</v>
      </c>
      <c r="CK51" s="204">
        <v>0</v>
      </c>
      <c r="CL51" s="204">
        <v>0</v>
      </c>
      <c r="CM51" s="204">
        <v>0</v>
      </c>
      <c r="CN51" s="204">
        <v>0</v>
      </c>
      <c r="CO51" s="224" t="s">
        <v>298</v>
      </c>
    </row>
    <row r="52" spans="1:93" ht="60" x14ac:dyDescent="0.25">
      <c r="A52" s="258" t="s">
        <v>231</v>
      </c>
      <c r="B52" s="226" t="s">
        <v>966</v>
      </c>
      <c r="C52" s="227" t="s">
        <v>967</v>
      </c>
      <c r="D52" s="224" t="s">
        <v>298</v>
      </c>
      <c r="E52" s="387">
        <f t="shared" si="39"/>
        <v>0</v>
      </c>
      <c r="F52" s="387">
        <f t="shared" si="40"/>
        <v>0</v>
      </c>
      <c r="G52" s="387">
        <f t="shared" si="41"/>
        <v>0</v>
      </c>
      <c r="H52" s="387">
        <f t="shared" si="42"/>
        <v>0</v>
      </c>
      <c r="I52" s="387">
        <f t="shared" si="43"/>
        <v>0</v>
      </c>
      <c r="J52" s="387">
        <f t="shared" si="44"/>
        <v>0</v>
      </c>
      <c r="K52" s="387">
        <f t="shared" si="45"/>
        <v>16</v>
      </c>
      <c r="L52" s="387">
        <f t="shared" si="46"/>
        <v>0</v>
      </c>
      <c r="M52" s="191">
        <v>0</v>
      </c>
      <c r="N52" s="191">
        <v>0</v>
      </c>
      <c r="O52" s="191">
        <v>0</v>
      </c>
      <c r="P52" s="191">
        <v>0</v>
      </c>
      <c r="Q52" s="191">
        <v>0</v>
      </c>
      <c r="R52" s="191">
        <v>0</v>
      </c>
      <c r="S52" s="191">
        <v>0</v>
      </c>
      <c r="T52" s="191">
        <v>0</v>
      </c>
      <c r="U52" s="575">
        <v>0</v>
      </c>
      <c r="V52" s="575">
        <v>0</v>
      </c>
      <c r="W52" s="575">
        <v>0</v>
      </c>
      <c r="X52" s="575">
        <v>0</v>
      </c>
      <c r="Y52" s="575">
        <v>0</v>
      </c>
      <c r="Z52" s="575">
        <v>0</v>
      </c>
      <c r="AA52" s="575">
        <v>16</v>
      </c>
      <c r="AB52" s="575">
        <v>0</v>
      </c>
      <c r="AC52" s="191">
        <v>0</v>
      </c>
      <c r="AD52" s="191">
        <v>0</v>
      </c>
      <c r="AE52" s="191">
        <v>0</v>
      </c>
      <c r="AF52" s="191">
        <v>0</v>
      </c>
      <c r="AG52" s="191">
        <v>0</v>
      </c>
      <c r="AH52" s="191">
        <v>0</v>
      </c>
      <c r="AI52" s="191">
        <v>0</v>
      </c>
      <c r="AJ52" s="191">
        <v>0</v>
      </c>
      <c r="AK52" s="191">
        <v>0</v>
      </c>
      <c r="AL52" s="191">
        <v>0</v>
      </c>
      <c r="AM52" s="191">
        <v>0</v>
      </c>
      <c r="AN52" s="191">
        <v>0</v>
      </c>
      <c r="AO52" s="191">
        <v>0</v>
      </c>
      <c r="AP52" s="191">
        <v>0</v>
      </c>
      <c r="AQ52" s="191">
        <v>0</v>
      </c>
      <c r="AR52" s="191">
        <v>0</v>
      </c>
      <c r="AS52" s="387">
        <f t="shared" si="47"/>
        <v>0</v>
      </c>
      <c r="AT52" s="387">
        <f t="shared" si="48"/>
        <v>0</v>
      </c>
      <c r="AU52" s="387">
        <f t="shared" si="49"/>
        <v>0</v>
      </c>
      <c r="AV52" s="387">
        <f t="shared" si="50"/>
        <v>0</v>
      </c>
      <c r="AW52" s="387">
        <f t="shared" si="51"/>
        <v>0</v>
      </c>
      <c r="AX52" s="387">
        <f t="shared" si="52"/>
        <v>0</v>
      </c>
      <c r="AY52" s="387">
        <f t="shared" si="53"/>
        <v>16</v>
      </c>
      <c r="AZ52" s="387">
        <f t="shared" si="54"/>
        <v>0</v>
      </c>
      <c r="BA52" s="191">
        <v>0</v>
      </c>
      <c r="BB52" s="191">
        <v>0</v>
      </c>
      <c r="BC52" s="191">
        <v>0</v>
      </c>
      <c r="BD52" s="191">
        <v>0</v>
      </c>
      <c r="BE52" s="191">
        <v>0</v>
      </c>
      <c r="BF52" s="191">
        <v>0</v>
      </c>
      <c r="BG52" s="191">
        <v>0</v>
      </c>
      <c r="BH52" s="191">
        <v>0</v>
      </c>
      <c r="BI52" s="575">
        <v>0</v>
      </c>
      <c r="BJ52" s="575">
        <v>0</v>
      </c>
      <c r="BK52" s="575">
        <v>0</v>
      </c>
      <c r="BL52" s="575">
        <v>0</v>
      </c>
      <c r="BM52" s="575">
        <v>0</v>
      </c>
      <c r="BN52" s="575">
        <v>0</v>
      </c>
      <c r="BO52" s="575">
        <v>16</v>
      </c>
      <c r="BP52" s="575">
        <v>0</v>
      </c>
      <c r="BQ52" s="191">
        <v>0</v>
      </c>
      <c r="BR52" s="191">
        <v>0</v>
      </c>
      <c r="BS52" s="191">
        <v>0</v>
      </c>
      <c r="BT52" s="191">
        <v>0</v>
      </c>
      <c r="BU52" s="191">
        <v>0</v>
      </c>
      <c r="BV52" s="191">
        <v>0</v>
      </c>
      <c r="BW52" s="191">
        <v>0</v>
      </c>
      <c r="BX52" s="191">
        <v>0</v>
      </c>
      <c r="BY52" s="191">
        <v>0</v>
      </c>
      <c r="BZ52" s="191">
        <v>0</v>
      </c>
      <c r="CA52" s="191">
        <v>0</v>
      </c>
      <c r="CB52" s="191">
        <v>0</v>
      </c>
      <c r="CC52" s="191">
        <v>0</v>
      </c>
      <c r="CD52" s="191">
        <v>0</v>
      </c>
      <c r="CE52" s="191">
        <v>0</v>
      </c>
      <c r="CF52" s="191">
        <v>0</v>
      </c>
      <c r="CG52" s="204">
        <v>0</v>
      </c>
      <c r="CH52" s="204">
        <v>0</v>
      </c>
      <c r="CI52" s="204">
        <v>0</v>
      </c>
      <c r="CJ52" s="204">
        <v>0</v>
      </c>
      <c r="CK52" s="204">
        <v>0</v>
      </c>
      <c r="CL52" s="204">
        <v>0</v>
      </c>
      <c r="CM52" s="204">
        <v>0</v>
      </c>
      <c r="CN52" s="204">
        <v>0</v>
      </c>
      <c r="CO52" s="224" t="s">
        <v>298</v>
      </c>
    </row>
    <row r="53" spans="1:93" ht="60" x14ac:dyDescent="0.25">
      <c r="A53" s="258" t="s">
        <v>231</v>
      </c>
      <c r="B53" s="226" t="s">
        <v>968</v>
      </c>
      <c r="C53" s="227" t="s">
        <v>969</v>
      </c>
      <c r="D53" s="224" t="s">
        <v>298</v>
      </c>
      <c r="E53" s="387">
        <f t="shared" si="39"/>
        <v>0</v>
      </c>
      <c r="F53" s="387">
        <f t="shared" si="40"/>
        <v>0</v>
      </c>
      <c r="G53" s="387">
        <f t="shared" si="41"/>
        <v>0</v>
      </c>
      <c r="H53" s="387">
        <f t="shared" si="42"/>
        <v>0</v>
      </c>
      <c r="I53" s="387">
        <f t="shared" si="43"/>
        <v>0</v>
      </c>
      <c r="J53" s="387">
        <f t="shared" si="44"/>
        <v>0</v>
      </c>
      <c r="K53" s="387">
        <f t="shared" si="45"/>
        <v>8</v>
      </c>
      <c r="L53" s="387">
        <f t="shared" si="46"/>
        <v>0</v>
      </c>
      <c r="M53" s="191">
        <v>0</v>
      </c>
      <c r="N53" s="191">
        <v>0</v>
      </c>
      <c r="O53" s="191">
        <v>0</v>
      </c>
      <c r="P53" s="191">
        <v>0</v>
      </c>
      <c r="Q53" s="191">
        <v>0</v>
      </c>
      <c r="R53" s="191">
        <v>0</v>
      </c>
      <c r="S53" s="191">
        <v>0</v>
      </c>
      <c r="T53" s="191">
        <v>0</v>
      </c>
      <c r="U53" s="191">
        <v>0</v>
      </c>
      <c r="V53" s="191">
        <v>0</v>
      </c>
      <c r="W53" s="191">
        <v>0</v>
      </c>
      <c r="X53" s="191">
        <v>0</v>
      </c>
      <c r="Y53" s="191">
        <v>0</v>
      </c>
      <c r="Z53" s="191">
        <v>0</v>
      </c>
      <c r="AA53" s="191">
        <v>0</v>
      </c>
      <c r="AB53" s="191">
        <v>0</v>
      </c>
      <c r="AC53" s="575">
        <v>0</v>
      </c>
      <c r="AD53" s="575">
        <v>0</v>
      </c>
      <c r="AE53" s="575">
        <v>0</v>
      </c>
      <c r="AF53" s="575">
        <v>0</v>
      </c>
      <c r="AG53" s="575">
        <v>0</v>
      </c>
      <c r="AH53" s="575">
        <v>0</v>
      </c>
      <c r="AI53" s="575">
        <v>8</v>
      </c>
      <c r="AJ53" s="575">
        <v>0</v>
      </c>
      <c r="AK53" s="191">
        <v>0</v>
      </c>
      <c r="AL53" s="191">
        <v>0</v>
      </c>
      <c r="AM53" s="191">
        <v>0</v>
      </c>
      <c r="AN53" s="191">
        <v>0</v>
      </c>
      <c r="AO53" s="191">
        <v>0</v>
      </c>
      <c r="AP53" s="191">
        <v>0</v>
      </c>
      <c r="AQ53" s="191">
        <v>0</v>
      </c>
      <c r="AR53" s="191">
        <v>0</v>
      </c>
      <c r="AS53" s="387">
        <f t="shared" si="47"/>
        <v>0</v>
      </c>
      <c r="AT53" s="387">
        <f t="shared" si="48"/>
        <v>0</v>
      </c>
      <c r="AU53" s="387">
        <f t="shared" si="49"/>
        <v>0</v>
      </c>
      <c r="AV53" s="387">
        <f t="shared" si="50"/>
        <v>0</v>
      </c>
      <c r="AW53" s="387">
        <f t="shared" si="51"/>
        <v>0</v>
      </c>
      <c r="AX53" s="387">
        <f t="shared" si="52"/>
        <v>0</v>
      </c>
      <c r="AY53" s="387">
        <f t="shared" si="53"/>
        <v>0</v>
      </c>
      <c r="AZ53" s="387">
        <f t="shared" si="54"/>
        <v>0</v>
      </c>
      <c r="BA53" s="191">
        <v>0</v>
      </c>
      <c r="BB53" s="191">
        <v>0</v>
      </c>
      <c r="BC53" s="191">
        <v>0</v>
      </c>
      <c r="BD53" s="191">
        <v>0</v>
      </c>
      <c r="BE53" s="191">
        <v>0</v>
      </c>
      <c r="BF53" s="191">
        <v>0</v>
      </c>
      <c r="BG53" s="191">
        <v>0</v>
      </c>
      <c r="BH53" s="191">
        <v>0</v>
      </c>
      <c r="BI53" s="191">
        <v>0</v>
      </c>
      <c r="BJ53" s="191">
        <v>0</v>
      </c>
      <c r="BK53" s="191">
        <v>0</v>
      </c>
      <c r="BL53" s="191">
        <v>0</v>
      </c>
      <c r="BM53" s="191">
        <v>0</v>
      </c>
      <c r="BN53" s="191">
        <v>0</v>
      </c>
      <c r="BO53" s="191">
        <v>0</v>
      </c>
      <c r="BP53" s="191">
        <v>0</v>
      </c>
      <c r="BQ53" s="575">
        <v>0</v>
      </c>
      <c r="BR53" s="575">
        <v>0</v>
      </c>
      <c r="BS53" s="575">
        <v>0</v>
      </c>
      <c r="BT53" s="575">
        <v>0</v>
      </c>
      <c r="BU53" s="575">
        <v>0</v>
      </c>
      <c r="BV53" s="575">
        <v>0</v>
      </c>
      <c r="BW53" s="575">
        <v>0</v>
      </c>
      <c r="BX53" s="575">
        <v>0</v>
      </c>
      <c r="BY53" s="191">
        <v>0</v>
      </c>
      <c r="BZ53" s="191">
        <v>0</v>
      </c>
      <c r="CA53" s="191">
        <v>0</v>
      </c>
      <c r="CB53" s="191">
        <v>0</v>
      </c>
      <c r="CC53" s="191">
        <v>0</v>
      </c>
      <c r="CD53" s="191">
        <v>0</v>
      </c>
      <c r="CE53" s="191">
        <v>0</v>
      </c>
      <c r="CF53" s="191">
        <v>0</v>
      </c>
      <c r="CG53" s="204">
        <v>0</v>
      </c>
      <c r="CH53" s="204">
        <v>0</v>
      </c>
      <c r="CI53" s="204">
        <v>0</v>
      </c>
      <c r="CJ53" s="204">
        <v>0</v>
      </c>
      <c r="CK53" s="204">
        <v>0</v>
      </c>
      <c r="CL53" s="204">
        <v>0</v>
      </c>
      <c r="CM53" s="204">
        <v>0</v>
      </c>
      <c r="CN53" s="204">
        <v>0</v>
      </c>
      <c r="CO53" s="224" t="s">
        <v>298</v>
      </c>
    </row>
    <row r="54" spans="1:93" ht="60" x14ac:dyDescent="0.25">
      <c r="A54" s="214" t="s">
        <v>231</v>
      </c>
      <c r="B54" s="228" t="s">
        <v>970</v>
      </c>
      <c r="C54" s="547" t="s">
        <v>971</v>
      </c>
      <c r="D54" s="224" t="s">
        <v>298</v>
      </c>
      <c r="E54" s="387">
        <f t="shared" si="39"/>
        <v>0</v>
      </c>
      <c r="F54" s="387">
        <f t="shared" si="40"/>
        <v>0</v>
      </c>
      <c r="G54" s="387">
        <f t="shared" si="41"/>
        <v>0</v>
      </c>
      <c r="H54" s="387">
        <f t="shared" si="42"/>
        <v>0</v>
      </c>
      <c r="I54" s="387">
        <f t="shared" si="43"/>
        <v>0</v>
      </c>
      <c r="J54" s="387">
        <f t="shared" si="44"/>
        <v>0</v>
      </c>
      <c r="K54" s="387">
        <f t="shared" si="45"/>
        <v>0</v>
      </c>
      <c r="L54" s="387">
        <f t="shared" si="46"/>
        <v>0</v>
      </c>
      <c r="M54" s="191">
        <v>0</v>
      </c>
      <c r="N54" s="191">
        <v>0</v>
      </c>
      <c r="O54" s="191">
        <v>0</v>
      </c>
      <c r="P54" s="191">
        <v>0</v>
      </c>
      <c r="Q54" s="191">
        <v>0</v>
      </c>
      <c r="R54" s="191">
        <v>0</v>
      </c>
      <c r="S54" s="191">
        <v>0</v>
      </c>
      <c r="T54" s="191">
        <v>0</v>
      </c>
      <c r="U54" s="191">
        <v>0</v>
      </c>
      <c r="V54" s="191">
        <v>0</v>
      </c>
      <c r="W54" s="191">
        <v>0</v>
      </c>
      <c r="X54" s="191">
        <v>0</v>
      </c>
      <c r="Y54" s="191">
        <v>0</v>
      </c>
      <c r="Z54" s="191">
        <v>0</v>
      </c>
      <c r="AA54" s="191">
        <v>0</v>
      </c>
      <c r="AB54" s="191">
        <v>0</v>
      </c>
      <c r="AC54" s="191">
        <v>0</v>
      </c>
      <c r="AD54" s="191">
        <v>0</v>
      </c>
      <c r="AE54" s="191">
        <v>0</v>
      </c>
      <c r="AF54" s="191">
        <v>0</v>
      </c>
      <c r="AG54" s="191">
        <v>0</v>
      </c>
      <c r="AH54" s="191">
        <v>0</v>
      </c>
      <c r="AI54" s="191">
        <v>0</v>
      </c>
      <c r="AJ54" s="191">
        <v>0</v>
      </c>
      <c r="AK54" s="191">
        <v>0</v>
      </c>
      <c r="AL54" s="191">
        <v>0</v>
      </c>
      <c r="AM54" s="191">
        <v>0</v>
      </c>
      <c r="AN54" s="191">
        <v>0</v>
      </c>
      <c r="AO54" s="191">
        <v>0</v>
      </c>
      <c r="AP54" s="191">
        <v>0</v>
      </c>
      <c r="AQ54" s="191">
        <v>0</v>
      </c>
      <c r="AR54" s="191">
        <v>0</v>
      </c>
      <c r="AS54" s="387">
        <f t="shared" si="47"/>
        <v>0</v>
      </c>
      <c r="AT54" s="387">
        <f t="shared" si="48"/>
        <v>0</v>
      </c>
      <c r="AU54" s="387">
        <f t="shared" si="49"/>
        <v>0</v>
      </c>
      <c r="AV54" s="387">
        <f t="shared" si="50"/>
        <v>0</v>
      </c>
      <c r="AW54" s="387">
        <f t="shared" si="51"/>
        <v>0</v>
      </c>
      <c r="AX54" s="387">
        <f t="shared" si="52"/>
        <v>0</v>
      </c>
      <c r="AY54" s="387">
        <f t="shared" si="53"/>
        <v>0</v>
      </c>
      <c r="AZ54" s="387">
        <f t="shared" si="54"/>
        <v>0</v>
      </c>
      <c r="BA54" s="191">
        <v>0</v>
      </c>
      <c r="BB54" s="191">
        <v>0</v>
      </c>
      <c r="BC54" s="191">
        <v>0</v>
      </c>
      <c r="BD54" s="191">
        <v>0</v>
      </c>
      <c r="BE54" s="191">
        <v>0</v>
      </c>
      <c r="BF54" s="191">
        <v>0</v>
      </c>
      <c r="BG54" s="191">
        <v>0</v>
      </c>
      <c r="BH54" s="191">
        <v>0</v>
      </c>
      <c r="BI54" s="191">
        <v>0</v>
      </c>
      <c r="BJ54" s="191">
        <v>0</v>
      </c>
      <c r="BK54" s="191">
        <v>0</v>
      </c>
      <c r="BL54" s="191">
        <v>0</v>
      </c>
      <c r="BM54" s="191">
        <v>0</v>
      </c>
      <c r="BN54" s="191">
        <v>0</v>
      </c>
      <c r="BO54" s="191">
        <v>0</v>
      </c>
      <c r="BP54" s="191">
        <v>0</v>
      </c>
      <c r="BQ54" s="191">
        <v>0</v>
      </c>
      <c r="BR54" s="191">
        <v>0</v>
      </c>
      <c r="BS54" s="191">
        <v>0</v>
      </c>
      <c r="BT54" s="191">
        <v>0</v>
      </c>
      <c r="BU54" s="191">
        <v>0</v>
      </c>
      <c r="BV54" s="191">
        <v>0</v>
      </c>
      <c r="BW54" s="191">
        <v>0</v>
      </c>
      <c r="BX54" s="191">
        <v>0</v>
      </c>
      <c r="BY54" s="191">
        <v>0</v>
      </c>
      <c r="BZ54" s="191">
        <v>0</v>
      </c>
      <c r="CA54" s="191">
        <v>0</v>
      </c>
      <c r="CB54" s="191">
        <v>0</v>
      </c>
      <c r="CC54" s="191">
        <v>0</v>
      </c>
      <c r="CD54" s="191">
        <v>0</v>
      </c>
      <c r="CE54" s="191">
        <v>0</v>
      </c>
      <c r="CF54" s="191">
        <v>0</v>
      </c>
      <c r="CG54" s="204">
        <v>0</v>
      </c>
      <c r="CH54" s="204">
        <v>0</v>
      </c>
      <c r="CI54" s="204">
        <v>0</v>
      </c>
      <c r="CJ54" s="204">
        <v>0</v>
      </c>
      <c r="CK54" s="204">
        <v>0</v>
      </c>
      <c r="CL54" s="204">
        <v>0</v>
      </c>
      <c r="CM54" s="204">
        <v>0</v>
      </c>
      <c r="CN54" s="204">
        <v>0</v>
      </c>
      <c r="CO54" s="224" t="s">
        <v>298</v>
      </c>
    </row>
    <row r="55" spans="1:93" ht="60" x14ac:dyDescent="0.25">
      <c r="A55" s="258" t="s">
        <v>231</v>
      </c>
      <c r="B55" s="228" t="s">
        <v>972</v>
      </c>
      <c r="C55" s="547" t="s">
        <v>973</v>
      </c>
      <c r="D55" s="224" t="s">
        <v>298</v>
      </c>
      <c r="E55" s="387">
        <f t="shared" si="39"/>
        <v>0</v>
      </c>
      <c r="F55" s="387">
        <f t="shared" si="40"/>
        <v>0</v>
      </c>
      <c r="G55" s="387">
        <f t="shared" si="41"/>
        <v>0</v>
      </c>
      <c r="H55" s="387">
        <f t="shared" si="42"/>
        <v>0</v>
      </c>
      <c r="I55" s="387">
        <f t="shared" si="43"/>
        <v>0</v>
      </c>
      <c r="J55" s="387">
        <f t="shared" si="44"/>
        <v>0</v>
      </c>
      <c r="K55" s="387">
        <f t="shared" si="45"/>
        <v>0</v>
      </c>
      <c r="L55" s="387">
        <f t="shared" si="46"/>
        <v>0</v>
      </c>
      <c r="M55" s="191">
        <v>0</v>
      </c>
      <c r="N55" s="191">
        <v>0</v>
      </c>
      <c r="O55" s="191">
        <v>0</v>
      </c>
      <c r="P55" s="191">
        <v>0</v>
      </c>
      <c r="Q55" s="191">
        <v>0</v>
      </c>
      <c r="R55" s="191">
        <v>0</v>
      </c>
      <c r="S55" s="191">
        <v>0</v>
      </c>
      <c r="T55" s="191">
        <v>0</v>
      </c>
      <c r="U55" s="191">
        <v>0</v>
      </c>
      <c r="V55" s="191">
        <v>0</v>
      </c>
      <c r="W55" s="191">
        <v>0</v>
      </c>
      <c r="X55" s="191">
        <v>0</v>
      </c>
      <c r="Y55" s="191">
        <v>0</v>
      </c>
      <c r="Z55" s="191">
        <v>0</v>
      </c>
      <c r="AA55" s="191">
        <v>0</v>
      </c>
      <c r="AB55" s="191">
        <v>0</v>
      </c>
      <c r="AC55" s="191">
        <v>0</v>
      </c>
      <c r="AD55" s="191">
        <v>0</v>
      </c>
      <c r="AE55" s="191">
        <v>0</v>
      </c>
      <c r="AF55" s="191">
        <v>0</v>
      </c>
      <c r="AG55" s="191">
        <v>0</v>
      </c>
      <c r="AH55" s="191">
        <v>0</v>
      </c>
      <c r="AI55" s="191">
        <v>0</v>
      </c>
      <c r="AJ55" s="191">
        <v>0</v>
      </c>
      <c r="AK55" s="191">
        <v>0</v>
      </c>
      <c r="AL55" s="191">
        <v>0</v>
      </c>
      <c r="AM55" s="191">
        <v>0</v>
      </c>
      <c r="AN55" s="191">
        <v>0</v>
      </c>
      <c r="AO55" s="191">
        <v>0</v>
      </c>
      <c r="AP55" s="191">
        <v>0</v>
      </c>
      <c r="AQ55" s="191">
        <v>0</v>
      </c>
      <c r="AR55" s="191">
        <v>0</v>
      </c>
      <c r="AS55" s="387">
        <f t="shared" si="47"/>
        <v>0</v>
      </c>
      <c r="AT55" s="387">
        <f t="shared" si="48"/>
        <v>0</v>
      </c>
      <c r="AU55" s="387">
        <f t="shared" si="49"/>
        <v>0</v>
      </c>
      <c r="AV55" s="387">
        <f t="shared" si="50"/>
        <v>0</v>
      </c>
      <c r="AW55" s="387">
        <f t="shared" si="51"/>
        <v>0</v>
      </c>
      <c r="AX55" s="387">
        <f t="shared" si="52"/>
        <v>0</v>
      </c>
      <c r="AY55" s="387">
        <f t="shared" si="53"/>
        <v>0</v>
      </c>
      <c r="AZ55" s="387">
        <f t="shared" si="54"/>
        <v>0</v>
      </c>
      <c r="BA55" s="191">
        <v>0</v>
      </c>
      <c r="BB55" s="191">
        <v>0</v>
      </c>
      <c r="BC55" s="191">
        <v>0</v>
      </c>
      <c r="BD55" s="191">
        <v>0</v>
      </c>
      <c r="BE55" s="191">
        <v>0</v>
      </c>
      <c r="BF55" s="191">
        <v>0</v>
      </c>
      <c r="BG55" s="191">
        <v>0</v>
      </c>
      <c r="BH55" s="191">
        <v>0</v>
      </c>
      <c r="BI55" s="191">
        <v>0</v>
      </c>
      <c r="BJ55" s="191">
        <v>0</v>
      </c>
      <c r="BK55" s="191">
        <v>0</v>
      </c>
      <c r="BL55" s="191">
        <v>0</v>
      </c>
      <c r="BM55" s="191">
        <v>0</v>
      </c>
      <c r="BN55" s="191">
        <v>0</v>
      </c>
      <c r="BO55" s="191">
        <v>0</v>
      </c>
      <c r="BP55" s="191">
        <v>0</v>
      </c>
      <c r="BQ55" s="191">
        <v>0</v>
      </c>
      <c r="BR55" s="191">
        <v>0</v>
      </c>
      <c r="BS55" s="191">
        <v>0</v>
      </c>
      <c r="BT55" s="191">
        <v>0</v>
      </c>
      <c r="BU55" s="191">
        <v>0</v>
      </c>
      <c r="BV55" s="191">
        <v>0</v>
      </c>
      <c r="BW55" s="191">
        <v>0</v>
      </c>
      <c r="BX55" s="191">
        <v>0</v>
      </c>
      <c r="BY55" s="191">
        <v>0</v>
      </c>
      <c r="BZ55" s="191">
        <v>0</v>
      </c>
      <c r="CA55" s="191">
        <v>0</v>
      </c>
      <c r="CB55" s="191">
        <v>0</v>
      </c>
      <c r="CC55" s="191">
        <v>0</v>
      </c>
      <c r="CD55" s="191">
        <v>0</v>
      </c>
      <c r="CE55" s="191">
        <v>0</v>
      </c>
      <c r="CF55" s="191">
        <v>0</v>
      </c>
      <c r="CG55" s="204">
        <v>0</v>
      </c>
      <c r="CH55" s="204">
        <v>0</v>
      </c>
      <c r="CI55" s="204">
        <v>0</v>
      </c>
      <c r="CJ55" s="204">
        <v>0</v>
      </c>
      <c r="CK55" s="204">
        <v>0</v>
      </c>
      <c r="CL55" s="204">
        <v>0</v>
      </c>
      <c r="CM55" s="204">
        <v>0</v>
      </c>
      <c r="CN55" s="204">
        <v>0</v>
      </c>
      <c r="CO55" s="224" t="s">
        <v>298</v>
      </c>
    </row>
    <row r="56" spans="1:93" ht="60" x14ac:dyDescent="0.25">
      <c r="A56" s="214" t="s">
        <v>231</v>
      </c>
      <c r="B56" s="228" t="s">
        <v>974</v>
      </c>
      <c r="C56" s="547" t="s">
        <v>975</v>
      </c>
      <c r="D56" s="224" t="s">
        <v>298</v>
      </c>
      <c r="E56" s="387">
        <f t="shared" si="39"/>
        <v>0</v>
      </c>
      <c r="F56" s="387">
        <f t="shared" si="40"/>
        <v>0</v>
      </c>
      <c r="G56" s="387">
        <f t="shared" si="41"/>
        <v>0</v>
      </c>
      <c r="H56" s="387">
        <f t="shared" si="42"/>
        <v>0</v>
      </c>
      <c r="I56" s="387">
        <f t="shared" si="43"/>
        <v>0</v>
      </c>
      <c r="J56" s="387">
        <f t="shared" si="44"/>
        <v>0</v>
      </c>
      <c r="K56" s="387">
        <f t="shared" si="45"/>
        <v>0</v>
      </c>
      <c r="L56" s="387">
        <f t="shared" si="46"/>
        <v>0</v>
      </c>
      <c r="M56" s="191">
        <v>0</v>
      </c>
      <c r="N56" s="191">
        <v>0</v>
      </c>
      <c r="O56" s="191">
        <v>0</v>
      </c>
      <c r="P56" s="191">
        <v>0</v>
      </c>
      <c r="Q56" s="191">
        <v>0</v>
      </c>
      <c r="R56" s="191">
        <v>0</v>
      </c>
      <c r="S56" s="191">
        <v>0</v>
      </c>
      <c r="T56" s="191">
        <v>0</v>
      </c>
      <c r="U56" s="191">
        <v>0</v>
      </c>
      <c r="V56" s="191">
        <v>0</v>
      </c>
      <c r="W56" s="191">
        <v>0</v>
      </c>
      <c r="X56" s="191">
        <v>0</v>
      </c>
      <c r="Y56" s="191">
        <v>0</v>
      </c>
      <c r="Z56" s="191">
        <v>0</v>
      </c>
      <c r="AA56" s="191">
        <v>0</v>
      </c>
      <c r="AB56" s="191">
        <v>0</v>
      </c>
      <c r="AC56" s="191">
        <v>0</v>
      </c>
      <c r="AD56" s="191">
        <v>0</v>
      </c>
      <c r="AE56" s="191">
        <v>0</v>
      </c>
      <c r="AF56" s="191">
        <v>0</v>
      </c>
      <c r="AG56" s="191">
        <v>0</v>
      </c>
      <c r="AH56" s="191">
        <v>0</v>
      </c>
      <c r="AI56" s="191">
        <v>0</v>
      </c>
      <c r="AJ56" s="191">
        <v>0</v>
      </c>
      <c r="AK56" s="191">
        <v>0</v>
      </c>
      <c r="AL56" s="191">
        <v>0</v>
      </c>
      <c r="AM56" s="191">
        <v>0</v>
      </c>
      <c r="AN56" s="191">
        <v>0</v>
      </c>
      <c r="AO56" s="191">
        <v>0</v>
      </c>
      <c r="AP56" s="191">
        <v>0</v>
      </c>
      <c r="AQ56" s="191">
        <v>0</v>
      </c>
      <c r="AR56" s="191">
        <v>0</v>
      </c>
      <c r="AS56" s="387">
        <f t="shared" si="47"/>
        <v>0</v>
      </c>
      <c r="AT56" s="387">
        <f t="shared" si="48"/>
        <v>0</v>
      </c>
      <c r="AU56" s="387">
        <f t="shared" si="49"/>
        <v>0</v>
      </c>
      <c r="AV56" s="387">
        <f t="shared" si="50"/>
        <v>0</v>
      </c>
      <c r="AW56" s="387">
        <f t="shared" si="51"/>
        <v>0</v>
      </c>
      <c r="AX56" s="387">
        <f t="shared" si="52"/>
        <v>0</v>
      </c>
      <c r="AY56" s="387">
        <f t="shared" si="53"/>
        <v>0</v>
      </c>
      <c r="AZ56" s="387">
        <f t="shared" si="54"/>
        <v>0</v>
      </c>
      <c r="BA56" s="191">
        <v>0</v>
      </c>
      <c r="BB56" s="191">
        <v>0</v>
      </c>
      <c r="BC56" s="191">
        <v>0</v>
      </c>
      <c r="BD56" s="191">
        <v>0</v>
      </c>
      <c r="BE56" s="191">
        <v>0</v>
      </c>
      <c r="BF56" s="191">
        <v>0</v>
      </c>
      <c r="BG56" s="191">
        <v>0</v>
      </c>
      <c r="BH56" s="191">
        <v>0</v>
      </c>
      <c r="BI56" s="191">
        <v>0</v>
      </c>
      <c r="BJ56" s="191">
        <v>0</v>
      </c>
      <c r="BK56" s="191">
        <v>0</v>
      </c>
      <c r="BL56" s="191">
        <v>0</v>
      </c>
      <c r="BM56" s="191">
        <v>0</v>
      </c>
      <c r="BN56" s="191">
        <v>0</v>
      </c>
      <c r="BO56" s="191">
        <v>0</v>
      </c>
      <c r="BP56" s="191">
        <v>0</v>
      </c>
      <c r="BQ56" s="191">
        <v>0</v>
      </c>
      <c r="BR56" s="191">
        <v>0</v>
      </c>
      <c r="BS56" s="191">
        <v>0</v>
      </c>
      <c r="BT56" s="191">
        <v>0</v>
      </c>
      <c r="BU56" s="191">
        <v>0</v>
      </c>
      <c r="BV56" s="191">
        <v>0</v>
      </c>
      <c r="BW56" s="191">
        <v>0</v>
      </c>
      <c r="BX56" s="191">
        <v>0</v>
      </c>
      <c r="BY56" s="191">
        <v>0</v>
      </c>
      <c r="BZ56" s="191">
        <v>0</v>
      </c>
      <c r="CA56" s="191">
        <v>0</v>
      </c>
      <c r="CB56" s="191">
        <v>0</v>
      </c>
      <c r="CC56" s="191">
        <v>0</v>
      </c>
      <c r="CD56" s="191">
        <v>0</v>
      </c>
      <c r="CE56" s="191">
        <v>0</v>
      </c>
      <c r="CF56" s="191">
        <v>0</v>
      </c>
      <c r="CG56" s="204">
        <v>0</v>
      </c>
      <c r="CH56" s="204">
        <v>0</v>
      </c>
      <c r="CI56" s="204">
        <v>0</v>
      </c>
      <c r="CJ56" s="204">
        <v>0</v>
      </c>
      <c r="CK56" s="204">
        <v>0</v>
      </c>
      <c r="CL56" s="204">
        <v>0</v>
      </c>
      <c r="CM56" s="204">
        <v>0</v>
      </c>
      <c r="CN56" s="204">
        <v>0</v>
      </c>
      <c r="CO56" s="224" t="s">
        <v>298</v>
      </c>
    </row>
    <row r="57" spans="1:93" ht="60" x14ac:dyDescent="0.25">
      <c r="A57" s="258" t="s">
        <v>231</v>
      </c>
      <c r="B57" s="228" t="s">
        <v>976</v>
      </c>
      <c r="C57" s="547" t="s">
        <v>977</v>
      </c>
      <c r="D57" s="224" t="s">
        <v>298</v>
      </c>
      <c r="E57" s="387">
        <f t="shared" si="39"/>
        <v>0</v>
      </c>
      <c r="F57" s="387">
        <f t="shared" si="40"/>
        <v>0</v>
      </c>
      <c r="G57" s="387">
        <f t="shared" si="41"/>
        <v>0</v>
      </c>
      <c r="H57" s="387">
        <f t="shared" si="42"/>
        <v>0</v>
      </c>
      <c r="I57" s="387">
        <f t="shared" si="43"/>
        <v>0</v>
      </c>
      <c r="J57" s="387">
        <f t="shared" si="44"/>
        <v>0</v>
      </c>
      <c r="K57" s="387">
        <f t="shared" si="45"/>
        <v>0</v>
      </c>
      <c r="L57" s="387">
        <f t="shared" si="46"/>
        <v>0</v>
      </c>
      <c r="M57" s="191">
        <v>0</v>
      </c>
      <c r="N57" s="191">
        <v>0</v>
      </c>
      <c r="O57" s="191">
        <v>0</v>
      </c>
      <c r="P57" s="191">
        <v>0</v>
      </c>
      <c r="Q57" s="191">
        <v>0</v>
      </c>
      <c r="R57" s="191">
        <v>0</v>
      </c>
      <c r="S57" s="191">
        <v>0</v>
      </c>
      <c r="T57" s="191">
        <v>0</v>
      </c>
      <c r="U57" s="191">
        <v>0</v>
      </c>
      <c r="V57" s="191">
        <v>0</v>
      </c>
      <c r="W57" s="191">
        <v>0</v>
      </c>
      <c r="X57" s="191">
        <v>0</v>
      </c>
      <c r="Y57" s="191">
        <v>0</v>
      </c>
      <c r="Z57" s="191">
        <v>0</v>
      </c>
      <c r="AA57" s="191">
        <v>0</v>
      </c>
      <c r="AB57" s="191">
        <v>0</v>
      </c>
      <c r="AC57" s="191">
        <v>0</v>
      </c>
      <c r="AD57" s="191">
        <v>0</v>
      </c>
      <c r="AE57" s="191">
        <v>0</v>
      </c>
      <c r="AF57" s="191">
        <v>0</v>
      </c>
      <c r="AG57" s="191">
        <v>0</v>
      </c>
      <c r="AH57" s="191">
        <v>0</v>
      </c>
      <c r="AI57" s="191">
        <v>0</v>
      </c>
      <c r="AJ57" s="191">
        <v>0</v>
      </c>
      <c r="AK57" s="191">
        <v>0</v>
      </c>
      <c r="AL57" s="191">
        <v>0</v>
      </c>
      <c r="AM57" s="191">
        <v>0</v>
      </c>
      <c r="AN57" s="191">
        <v>0</v>
      </c>
      <c r="AO57" s="191">
        <v>0</v>
      </c>
      <c r="AP57" s="191">
        <v>0</v>
      </c>
      <c r="AQ57" s="191">
        <v>0</v>
      </c>
      <c r="AR57" s="191">
        <v>0</v>
      </c>
      <c r="AS57" s="387">
        <f t="shared" si="47"/>
        <v>0</v>
      </c>
      <c r="AT57" s="387">
        <f t="shared" si="48"/>
        <v>0</v>
      </c>
      <c r="AU57" s="387">
        <f t="shared" si="49"/>
        <v>0</v>
      </c>
      <c r="AV57" s="387">
        <f t="shared" si="50"/>
        <v>0</v>
      </c>
      <c r="AW57" s="387">
        <f t="shared" si="51"/>
        <v>0</v>
      </c>
      <c r="AX57" s="387">
        <f t="shared" si="52"/>
        <v>0</v>
      </c>
      <c r="AY57" s="387">
        <f t="shared" si="53"/>
        <v>0</v>
      </c>
      <c r="AZ57" s="387">
        <f t="shared" si="54"/>
        <v>0</v>
      </c>
      <c r="BA57" s="191">
        <v>0</v>
      </c>
      <c r="BB57" s="191">
        <v>0</v>
      </c>
      <c r="BC57" s="191">
        <v>0</v>
      </c>
      <c r="BD57" s="191">
        <v>0</v>
      </c>
      <c r="BE57" s="191">
        <v>0</v>
      </c>
      <c r="BF57" s="191">
        <v>0</v>
      </c>
      <c r="BG57" s="191">
        <v>0</v>
      </c>
      <c r="BH57" s="191">
        <v>0</v>
      </c>
      <c r="BI57" s="191">
        <v>0</v>
      </c>
      <c r="BJ57" s="191">
        <v>0</v>
      </c>
      <c r="BK57" s="191">
        <v>0</v>
      </c>
      <c r="BL57" s="191">
        <v>0</v>
      </c>
      <c r="BM57" s="191">
        <v>0</v>
      </c>
      <c r="BN57" s="191">
        <v>0</v>
      </c>
      <c r="BO57" s="191">
        <v>0</v>
      </c>
      <c r="BP57" s="191">
        <v>0</v>
      </c>
      <c r="BQ57" s="191">
        <v>0</v>
      </c>
      <c r="BR57" s="191">
        <v>0</v>
      </c>
      <c r="BS57" s="191">
        <v>0</v>
      </c>
      <c r="BT57" s="191">
        <v>0</v>
      </c>
      <c r="BU57" s="191">
        <v>0</v>
      </c>
      <c r="BV57" s="191">
        <v>0</v>
      </c>
      <c r="BW57" s="191">
        <v>0</v>
      </c>
      <c r="BX57" s="191">
        <v>0</v>
      </c>
      <c r="BY57" s="191">
        <v>0</v>
      </c>
      <c r="BZ57" s="191">
        <v>0</v>
      </c>
      <c r="CA57" s="191">
        <v>0</v>
      </c>
      <c r="CB57" s="191">
        <v>0</v>
      </c>
      <c r="CC57" s="191">
        <v>0</v>
      </c>
      <c r="CD57" s="191">
        <v>0</v>
      </c>
      <c r="CE57" s="191">
        <v>0</v>
      </c>
      <c r="CF57" s="191">
        <v>0</v>
      </c>
      <c r="CG57" s="204">
        <v>0</v>
      </c>
      <c r="CH57" s="204">
        <v>0</v>
      </c>
      <c r="CI57" s="204">
        <v>0</v>
      </c>
      <c r="CJ57" s="204">
        <v>0</v>
      </c>
      <c r="CK57" s="204">
        <v>0</v>
      </c>
      <c r="CL57" s="204">
        <v>0</v>
      </c>
      <c r="CM57" s="204">
        <v>0</v>
      </c>
      <c r="CN57" s="204">
        <v>0</v>
      </c>
      <c r="CO57" s="224" t="s">
        <v>298</v>
      </c>
    </row>
    <row r="58" spans="1:93" ht="60" x14ac:dyDescent="0.25">
      <c r="A58" s="214" t="s">
        <v>231</v>
      </c>
      <c r="B58" s="228" t="s">
        <v>978</v>
      </c>
      <c r="C58" s="547" t="s">
        <v>979</v>
      </c>
      <c r="D58" s="224" t="s">
        <v>298</v>
      </c>
      <c r="E58" s="387">
        <f t="shared" si="39"/>
        <v>0</v>
      </c>
      <c r="F58" s="387">
        <f t="shared" si="40"/>
        <v>0</v>
      </c>
      <c r="G58" s="387">
        <f t="shared" si="41"/>
        <v>0</v>
      </c>
      <c r="H58" s="387">
        <f t="shared" si="42"/>
        <v>0</v>
      </c>
      <c r="I58" s="387">
        <f t="shared" si="43"/>
        <v>0</v>
      </c>
      <c r="J58" s="387">
        <f t="shared" si="44"/>
        <v>0</v>
      </c>
      <c r="K58" s="387">
        <f t="shared" si="45"/>
        <v>0</v>
      </c>
      <c r="L58" s="387">
        <f t="shared" si="46"/>
        <v>0</v>
      </c>
      <c r="M58" s="191">
        <v>0</v>
      </c>
      <c r="N58" s="191">
        <v>0</v>
      </c>
      <c r="O58" s="191">
        <v>0</v>
      </c>
      <c r="P58" s="191">
        <v>0</v>
      </c>
      <c r="Q58" s="191">
        <v>0</v>
      </c>
      <c r="R58" s="191">
        <v>0</v>
      </c>
      <c r="S58" s="191">
        <v>0</v>
      </c>
      <c r="T58" s="191">
        <v>0</v>
      </c>
      <c r="U58" s="191">
        <v>0</v>
      </c>
      <c r="V58" s="191">
        <v>0</v>
      </c>
      <c r="W58" s="191">
        <v>0</v>
      </c>
      <c r="X58" s="191">
        <v>0</v>
      </c>
      <c r="Y58" s="191">
        <v>0</v>
      </c>
      <c r="Z58" s="191">
        <v>0</v>
      </c>
      <c r="AA58" s="191">
        <v>0</v>
      </c>
      <c r="AB58" s="191">
        <v>0</v>
      </c>
      <c r="AC58" s="191">
        <v>0</v>
      </c>
      <c r="AD58" s="191">
        <v>0</v>
      </c>
      <c r="AE58" s="191">
        <v>0</v>
      </c>
      <c r="AF58" s="191">
        <v>0</v>
      </c>
      <c r="AG58" s="191">
        <v>0</v>
      </c>
      <c r="AH58" s="191">
        <v>0</v>
      </c>
      <c r="AI58" s="191">
        <v>0</v>
      </c>
      <c r="AJ58" s="191">
        <v>0</v>
      </c>
      <c r="AK58" s="191">
        <v>0</v>
      </c>
      <c r="AL58" s="191">
        <v>0</v>
      </c>
      <c r="AM58" s="191">
        <v>0</v>
      </c>
      <c r="AN58" s="191">
        <v>0</v>
      </c>
      <c r="AO58" s="191">
        <v>0</v>
      </c>
      <c r="AP58" s="191">
        <v>0</v>
      </c>
      <c r="AQ58" s="191">
        <v>0</v>
      </c>
      <c r="AR58" s="191">
        <v>0</v>
      </c>
      <c r="AS58" s="387">
        <f t="shared" si="47"/>
        <v>0</v>
      </c>
      <c r="AT58" s="387">
        <f t="shared" si="48"/>
        <v>0</v>
      </c>
      <c r="AU58" s="387">
        <f t="shared" si="49"/>
        <v>0</v>
      </c>
      <c r="AV58" s="387">
        <f t="shared" si="50"/>
        <v>0</v>
      </c>
      <c r="AW58" s="387">
        <f t="shared" si="51"/>
        <v>0</v>
      </c>
      <c r="AX58" s="387">
        <f t="shared" si="52"/>
        <v>0</v>
      </c>
      <c r="AY58" s="387">
        <f t="shared" si="53"/>
        <v>0</v>
      </c>
      <c r="AZ58" s="387">
        <f t="shared" si="54"/>
        <v>0</v>
      </c>
      <c r="BA58" s="191">
        <v>0</v>
      </c>
      <c r="BB58" s="191">
        <v>0</v>
      </c>
      <c r="BC58" s="191">
        <v>0</v>
      </c>
      <c r="BD58" s="191">
        <v>0</v>
      </c>
      <c r="BE58" s="191">
        <v>0</v>
      </c>
      <c r="BF58" s="191">
        <v>0</v>
      </c>
      <c r="BG58" s="191">
        <v>0</v>
      </c>
      <c r="BH58" s="191">
        <v>0</v>
      </c>
      <c r="BI58" s="191">
        <v>0</v>
      </c>
      <c r="BJ58" s="191">
        <v>0</v>
      </c>
      <c r="BK58" s="191">
        <v>0</v>
      </c>
      <c r="BL58" s="191">
        <v>0</v>
      </c>
      <c r="BM58" s="191">
        <v>0</v>
      </c>
      <c r="BN58" s="191">
        <v>0</v>
      </c>
      <c r="BO58" s="191">
        <v>0</v>
      </c>
      <c r="BP58" s="191">
        <v>0</v>
      </c>
      <c r="BQ58" s="191">
        <v>0</v>
      </c>
      <c r="BR58" s="191">
        <v>0</v>
      </c>
      <c r="BS58" s="191">
        <v>0</v>
      </c>
      <c r="BT58" s="191">
        <v>0</v>
      </c>
      <c r="BU58" s="191">
        <v>0</v>
      </c>
      <c r="BV58" s="191">
        <v>0</v>
      </c>
      <c r="BW58" s="191">
        <v>0</v>
      </c>
      <c r="BX58" s="191">
        <v>0</v>
      </c>
      <c r="BY58" s="191">
        <v>0</v>
      </c>
      <c r="BZ58" s="191">
        <v>0</v>
      </c>
      <c r="CA58" s="191">
        <v>0</v>
      </c>
      <c r="CB58" s="191">
        <v>0</v>
      </c>
      <c r="CC58" s="191">
        <v>0</v>
      </c>
      <c r="CD58" s="191">
        <v>0</v>
      </c>
      <c r="CE58" s="191">
        <v>0</v>
      </c>
      <c r="CF58" s="191">
        <v>0</v>
      </c>
      <c r="CG58" s="204">
        <v>0</v>
      </c>
      <c r="CH58" s="204">
        <v>0</v>
      </c>
      <c r="CI58" s="204">
        <v>0</v>
      </c>
      <c r="CJ58" s="204">
        <v>0</v>
      </c>
      <c r="CK58" s="204">
        <v>0</v>
      </c>
      <c r="CL58" s="204">
        <v>0</v>
      </c>
      <c r="CM58" s="204">
        <v>0</v>
      </c>
      <c r="CN58" s="204">
        <v>0</v>
      </c>
      <c r="CO58" s="224" t="s">
        <v>298</v>
      </c>
    </row>
    <row r="59" spans="1:93" ht="60" x14ac:dyDescent="0.25">
      <c r="A59" s="258" t="s">
        <v>231</v>
      </c>
      <c r="B59" s="228" t="s">
        <v>980</v>
      </c>
      <c r="C59" s="547" t="s">
        <v>981</v>
      </c>
      <c r="D59" s="224" t="s">
        <v>298</v>
      </c>
      <c r="E59" s="574">
        <f t="shared" si="39"/>
        <v>0</v>
      </c>
      <c r="F59" s="574">
        <f t="shared" si="40"/>
        <v>0</v>
      </c>
      <c r="G59" s="574">
        <f t="shared" si="41"/>
        <v>0</v>
      </c>
      <c r="H59" s="574">
        <f t="shared" si="42"/>
        <v>0</v>
      </c>
      <c r="I59" s="574">
        <f t="shared" si="43"/>
        <v>0</v>
      </c>
      <c r="J59" s="574">
        <f t="shared" si="44"/>
        <v>0</v>
      </c>
      <c r="K59" s="574">
        <f t="shared" si="45"/>
        <v>0</v>
      </c>
      <c r="L59" s="574">
        <f t="shared" si="46"/>
        <v>0</v>
      </c>
      <c r="M59" s="191">
        <v>0</v>
      </c>
      <c r="N59" s="191">
        <v>0</v>
      </c>
      <c r="O59" s="191">
        <v>0</v>
      </c>
      <c r="P59" s="191">
        <v>0</v>
      </c>
      <c r="Q59" s="191">
        <v>0</v>
      </c>
      <c r="R59" s="191">
        <v>0</v>
      </c>
      <c r="S59" s="191">
        <v>0</v>
      </c>
      <c r="T59" s="191">
        <v>0</v>
      </c>
      <c r="U59" s="191">
        <v>0</v>
      </c>
      <c r="V59" s="191">
        <v>0</v>
      </c>
      <c r="W59" s="191">
        <v>0</v>
      </c>
      <c r="X59" s="191">
        <v>0</v>
      </c>
      <c r="Y59" s="191">
        <v>0</v>
      </c>
      <c r="Z59" s="191">
        <v>0</v>
      </c>
      <c r="AA59" s="191">
        <v>0</v>
      </c>
      <c r="AB59" s="191">
        <v>0</v>
      </c>
      <c r="AC59" s="191">
        <v>0</v>
      </c>
      <c r="AD59" s="191">
        <v>0</v>
      </c>
      <c r="AE59" s="191">
        <v>0</v>
      </c>
      <c r="AF59" s="191">
        <v>0</v>
      </c>
      <c r="AG59" s="191">
        <v>0</v>
      </c>
      <c r="AH59" s="191">
        <v>0</v>
      </c>
      <c r="AI59" s="191">
        <v>0</v>
      </c>
      <c r="AJ59" s="191">
        <v>0</v>
      </c>
      <c r="AK59" s="191">
        <v>0</v>
      </c>
      <c r="AL59" s="191">
        <v>0</v>
      </c>
      <c r="AM59" s="191">
        <v>0</v>
      </c>
      <c r="AN59" s="191">
        <v>0</v>
      </c>
      <c r="AO59" s="191">
        <v>0</v>
      </c>
      <c r="AP59" s="191">
        <v>0</v>
      </c>
      <c r="AQ59" s="191">
        <v>0</v>
      </c>
      <c r="AR59" s="191">
        <v>0</v>
      </c>
      <c r="AS59" s="574">
        <f t="shared" si="47"/>
        <v>0</v>
      </c>
      <c r="AT59" s="574">
        <f t="shared" si="48"/>
        <v>0</v>
      </c>
      <c r="AU59" s="574">
        <f t="shared" si="49"/>
        <v>0</v>
      </c>
      <c r="AV59" s="574">
        <f t="shared" si="50"/>
        <v>0</v>
      </c>
      <c r="AW59" s="574">
        <f t="shared" si="51"/>
        <v>0</v>
      </c>
      <c r="AX59" s="574">
        <f t="shared" si="52"/>
        <v>0</v>
      </c>
      <c r="AY59" s="574">
        <f t="shared" si="53"/>
        <v>0</v>
      </c>
      <c r="AZ59" s="574">
        <f t="shared" si="54"/>
        <v>0</v>
      </c>
      <c r="BA59" s="191">
        <v>0</v>
      </c>
      <c r="BB59" s="191">
        <v>0</v>
      </c>
      <c r="BC59" s="191">
        <v>0</v>
      </c>
      <c r="BD59" s="191">
        <v>0</v>
      </c>
      <c r="BE59" s="191">
        <v>0</v>
      </c>
      <c r="BF59" s="191">
        <v>0</v>
      </c>
      <c r="BG59" s="191">
        <v>0</v>
      </c>
      <c r="BH59" s="191">
        <v>0</v>
      </c>
      <c r="BI59" s="204">
        <v>0</v>
      </c>
      <c r="BJ59" s="204">
        <v>0</v>
      </c>
      <c r="BK59" s="204">
        <v>0</v>
      </c>
      <c r="BL59" s="204">
        <v>0</v>
      </c>
      <c r="BM59" s="204">
        <v>0</v>
      </c>
      <c r="BN59" s="204">
        <v>0</v>
      </c>
      <c r="BO59" s="204">
        <v>0</v>
      </c>
      <c r="BP59" s="204">
        <v>0</v>
      </c>
      <c r="BQ59" s="204">
        <v>0</v>
      </c>
      <c r="BR59" s="204">
        <v>0</v>
      </c>
      <c r="BS59" s="204">
        <v>0</v>
      </c>
      <c r="BT59" s="204">
        <v>0</v>
      </c>
      <c r="BU59" s="204">
        <v>0</v>
      </c>
      <c r="BV59" s="204">
        <v>0</v>
      </c>
      <c r="BW59" s="204">
        <v>0</v>
      </c>
      <c r="BX59" s="204">
        <v>0</v>
      </c>
      <c r="BY59" s="204">
        <v>0</v>
      </c>
      <c r="BZ59" s="204">
        <v>0</v>
      </c>
      <c r="CA59" s="204">
        <v>0</v>
      </c>
      <c r="CB59" s="204">
        <v>0</v>
      </c>
      <c r="CC59" s="204">
        <v>0</v>
      </c>
      <c r="CD59" s="204">
        <v>0</v>
      </c>
      <c r="CE59" s="204">
        <v>0</v>
      </c>
      <c r="CF59" s="204">
        <v>0</v>
      </c>
      <c r="CG59" s="204">
        <v>0</v>
      </c>
      <c r="CH59" s="204">
        <v>0</v>
      </c>
      <c r="CI59" s="204">
        <v>0</v>
      </c>
      <c r="CJ59" s="204">
        <v>0</v>
      </c>
      <c r="CK59" s="204">
        <v>0</v>
      </c>
      <c r="CL59" s="204">
        <v>0</v>
      </c>
      <c r="CM59" s="204">
        <v>0</v>
      </c>
      <c r="CN59" s="204">
        <v>0</v>
      </c>
      <c r="CO59" s="224" t="s">
        <v>298</v>
      </c>
    </row>
    <row r="60" spans="1:93" ht="60" x14ac:dyDescent="0.25">
      <c r="A60" s="214" t="s">
        <v>231</v>
      </c>
      <c r="B60" s="228" t="s">
        <v>982</v>
      </c>
      <c r="C60" s="547" t="s">
        <v>983</v>
      </c>
      <c r="D60" s="224" t="s">
        <v>298</v>
      </c>
      <c r="E60" s="574">
        <f t="shared" si="39"/>
        <v>0</v>
      </c>
      <c r="F60" s="574">
        <f t="shared" si="40"/>
        <v>0</v>
      </c>
      <c r="G60" s="574">
        <f t="shared" si="41"/>
        <v>0</v>
      </c>
      <c r="H60" s="574">
        <f t="shared" si="42"/>
        <v>0</v>
      </c>
      <c r="I60" s="574">
        <f t="shared" si="43"/>
        <v>0</v>
      </c>
      <c r="J60" s="574">
        <f t="shared" si="44"/>
        <v>0</v>
      </c>
      <c r="K60" s="574">
        <f t="shared" si="45"/>
        <v>0</v>
      </c>
      <c r="L60" s="574">
        <f t="shared" si="46"/>
        <v>0</v>
      </c>
      <c r="M60" s="191">
        <v>0</v>
      </c>
      <c r="N60" s="191">
        <v>0</v>
      </c>
      <c r="O60" s="191">
        <v>0</v>
      </c>
      <c r="P60" s="191">
        <v>0</v>
      </c>
      <c r="Q60" s="191">
        <v>0</v>
      </c>
      <c r="R60" s="191">
        <v>0</v>
      </c>
      <c r="S60" s="191">
        <v>0</v>
      </c>
      <c r="T60" s="191">
        <v>0</v>
      </c>
      <c r="U60" s="191">
        <v>0</v>
      </c>
      <c r="V60" s="191">
        <v>0</v>
      </c>
      <c r="W60" s="191">
        <v>0</v>
      </c>
      <c r="X60" s="191">
        <v>0</v>
      </c>
      <c r="Y60" s="191">
        <v>0</v>
      </c>
      <c r="Z60" s="191">
        <v>0</v>
      </c>
      <c r="AA60" s="191">
        <v>0</v>
      </c>
      <c r="AB60" s="191">
        <v>0</v>
      </c>
      <c r="AC60" s="191">
        <v>0</v>
      </c>
      <c r="AD60" s="191">
        <v>0</v>
      </c>
      <c r="AE60" s="191">
        <v>0</v>
      </c>
      <c r="AF60" s="191">
        <v>0</v>
      </c>
      <c r="AG60" s="191">
        <v>0</v>
      </c>
      <c r="AH60" s="191">
        <v>0</v>
      </c>
      <c r="AI60" s="191">
        <v>0</v>
      </c>
      <c r="AJ60" s="191">
        <v>0</v>
      </c>
      <c r="AK60" s="191">
        <v>0</v>
      </c>
      <c r="AL60" s="191">
        <v>0</v>
      </c>
      <c r="AM60" s="191">
        <v>0</v>
      </c>
      <c r="AN60" s="191">
        <v>0</v>
      </c>
      <c r="AO60" s="191">
        <v>0</v>
      </c>
      <c r="AP60" s="191">
        <v>0</v>
      </c>
      <c r="AQ60" s="191">
        <v>0</v>
      </c>
      <c r="AR60" s="191">
        <v>0</v>
      </c>
      <c r="AS60" s="574">
        <f t="shared" si="47"/>
        <v>0</v>
      </c>
      <c r="AT60" s="574">
        <f t="shared" si="48"/>
        <v>0</v>
      </c>
      <c r="AU60" s="574">
        <f t="shared" si="49"/>
        <v>0</v>
      </c>
      <c r="AV60" s="574">
        <f t="shared" si="50"/>
        <v>0</v>
      </c>
      <c r="AW60" s="574">
        <f t="shared" si="51"/>
        <v>0</v>
      </c>
      <c r="AX60" s="574">
        <f t="shared" si="52"/>
        <v>0</v>
      </c>
      <c r="AY60" s="574">
        <f t="shared" si="53"/>
        <v>0</v>
      </c>
      <c r="AZ60" s="574">
        <f t="shared" si="54"/>
        <v>0</v>
      </c>
      <c r="BA60" s="204">
        <v>0</v>
      </c>
      <c r="BB60" s="204">
        <v>0</v>
      </c>
      <c r="BC60" s="204">
        <v>0</v>
      </c>
      <c r="BD60" s="204">
        <v>0</v>
      </c>
      <c r="BE60" s="204">
        <v>0</v>
      </c>
      <c r="BF60" s="204">
        <v>0</v>
      </c>
      <c r="BG60" s="204">
        <v>0</v>
      </c>
      <c r="BH60" s="204">
        <v>0</v>
      </c>
      <c r="BI60" s="204">
        <v>0</v>
      </c>
      <c r="BJ60" s="204">
        <v>0</v>
      </c>
      <c r="BK60" s="204">
        <v>0</v>
      </c>
      <c r="BL60" s="204">
        <v>0</v>
      </c>
      <c r="BM60" s="204">
        <v>0</v>
      </c>
      <c r="BN60" s="204">
        <v>0</v>
      </c>
      <c r="BO60" s="204">
        <v>0</v>
      </c>
      <c r="BP60" s="204">
        <v>0</v>
      </c>
      <c r="BQ60" s="204">
        <v>0</v>
      </c>
      <c r="BR60" s="204">
        <v>0</v>
      </c>
      <c r="BS60" s="204">
        <v>0</v>
      </c>
      <c r="BT60" s="204">
        <v>0</v>
      </c>
      <c r="BU60" s="204">
        <v>0</v>
      </c>
      <c r="BV60" s="204">
        <v>0</v>
      </c>
      <c r="BW60" s="204">
        <v>0</v>
      </c>
      <c r="BX60" s="204">
        <v>0</v>
      </c>
      <c r="BY60" s="204">
        <v>0</v>
      </c>
      <c r="BZ60" s="204">
        <v>0</v>
      </c>
      <c r="CA60" s="204">
        <v>0</v>
      </c>
      <c r="CB60" s="204">
        <v>0</v>
      </c>
      <c r="CC60" s="204">
        <v>0</v>
      </c>
      <c r="CD60" s="204">
        <v>0</v>
      </c>
      <c r="CE60" s="204">
        <v>0</v>
      </c>
      <c r="CF60" s="204">
        <v>0</v>
      </c>
      <c r="CG60" s="204">
        <v>0</v>
      </c>
      <c r="CH60" s="204">
        <v>0</v>
      </c>
      <c r="CI60" s="204">
        <v>0</v>
      </c>
      <c r="CJ60" s="204">
        <v>0</v>
      </c>
      <c r="CK60" s="204">
        <v>0</v>
      </c>
      <c r="CL60" s="204">
        <v>0</v>
      </c>
      <c r="CM60" s="204">
        <v>0</v>
      </c>
      <c r="CN60" s="204">
        <v>0</v>
      </c>
      <c r="CO60" s="224" t="s">
        <v>298</v>
      </c>
    </row>
    <row r="61" spans="1:93" ht="60" x14ac:dyDescent="0.25">
      <c r="A61" s="258" t="s">
        <v>231</v>
      </c>
      <c r="B61" s="226" t="s">
        <v>984</v>
      </c>
      <c r="C61" s="227" t="s">
        <v>985</v>
      </c>
      <c r="D61" s="224" t="s">
        <v>298</v>
      </c>
      <c r="E61" s="387">
        <f t="shared" si="39"/>
        <v>1.26</v>
      </c>
      <c r="F61" s="387">
        <f t="shared" si="40"/>
        <v>0</v>
      </c>
      <c r="G61" s="387">
        <f t="shared" si="41"/>
        <v>0</v>
      </c>
      <c r="H61" s="387">
        <f t="shared" si="42"/>
        <v>0</v>
      </c>
      <c r="I61" s="387">
        <f t="shared" si="43"/>
        <v>0</v>
      </c>
      <c r="J61" s="387">
        <f t="shared" si="44"/>
        <v>0</v>
      </c>
      <c r="K61" s="387">
        <f t="shared" si="45"/>
        <v>0</v>
      </c>
      <c r="L61" s="387">
        <f t="shared" si="46"/>
        <v>0</v>
      </c>
      <c r="M61" s="191">
        <v>0</v>
      </c>
      <c r="N61" s="191">
        <v>0</v>
      </c>
      <c r="O61" s="191">
        <v>0</v>
      </c>
      <c r="P61" s="191">
        <v>0</v>
      </c>
      <c r="Q61" s="191">
        <v>0</v>
      </c>
      <c r="R61" s="191">
        <v>0</v>
      </c>
      <c r="S61" s="191">
        <v>0</v>
      </c>
      <c r="T61" s="191">
        <v>0</v>
      </c>
      <c r="U61" s="575">
        <v>1.26</v>
      </c>
      <c r="V61" s="575">
        <v>0</v>
      </c>
      <c r="W61" s="575">
        <v>0</v>
      </c>
      <c r="X61" s="575">
        <v>0</v>
      </c>
      <c r="Y61" s="575">
        <v>0</v>
      </c>
      <c r="Z61" s="575">
        <v>0</v>
      </c>
      <c r="AA61" s="575">
        <v>0</v>
      </c>
      <c r="AB61" s="575">
        <v>0</v>
      </c>
      <c r="AC61" s="191">
        <v>0</v>
      </c>
      <c r="AD61" s="191">
        <v>0</v>
      </c>
      <c r="AE61" s="191">
        <v>0</v>
      </c>
      <c r="AF61" s="191">
        <v>0</v>
      </c>
      <c r="AG61" s="191">
        <v>0</v>
      </c>
      <c r="AH61" s="191">
        <v>0</v>
      </c>
      <c r="AI61" s="191">
        <v>0</v>
      </c>
      <c r="AJ61" s="191">
        <v>0</v>
      </c>
      <c r="AK61" s="191">
        <v>0</v>
      </c>
      <c r="AL61" s="191">
        <v>0</v>
      </c>
      <c r="AM61" s="191">
        <v>0</v>
      </c>
      <c r="AN61" s="191">
        <v>0</v>
      </c>
      <c r="AO61" s="191">
        <v>0</v>
      </c>
      <c r="AP61" s="191">
        <v>0</v>
      </c>
      <c r="AQ61" s="191">
        <v>0</v>
      </c>
      <c r="AR61" s="191">
        <v>0</v>
      </c>
      <c r="AS61" s="387">
        <f t="shared" si="47"/>
        <v>1.26</v>
      </c>
      <c r="AT61" s="387">
        <f t="shared" si="48"/>
        <v>0</v>
      </c>
      <c r="AU61" s="387">
        <f t="shared" si="49"/>
        <v>0</v>
      </c>
      <c r="AV61" s="387">
        <f t="shared" si="50"/>
        <v>0</v>
      </c>
      <c r="AW61" s="387">
        <f t="shared" si="51"/>
        <v>0</v>
      </c>
      <c r="AX61" s="387">
        <f t="shared" si="52"/>
        <v>0</v>
      </c>
      <c r="AY61" s="387">
        <f t="shared" si="53"/>
        <v>0</v>
      </c>
      <c r="AZ61" s="387">
        <f t="shared" si="54"/>
        <v>0</v>
      </c>
      <c r="BA61" s="191">
        <v>0</v>
      </c>
      <c r="BB61" s="191">
        <v>0</v>
      </c>
      <c r="BC61" s="191">
        <v>0</v>
      </c>
      <c r="BD61" s="191">
        <v>0</v>
      </c>
      <c r="BE61" s="191">
        <v>0</v>
      </c>
      <c r="BF61" s="191">
        <v>0</v>
      </c>
      <c r="BG61" s="191">
        <v>0</v>
      </c>
      <c r="BH61" s="191">
        <v>0</v>
      </c>
      <c r="BI61" s="575">
        <v>1.26</v>
      </c>
      <c r="BJ61" s="575">
        <v>0</v>
      </c>
      <c r="BK61" s="575">
        <v>0</v>
      </c>
      <c r="BL61" s="575">
        <v>0</v>
      </c>
      <c r="BM61" s="575">
        <v>0</v>
      </c>
      <c r="BN61" s="575">
        <v>0</v>
      </c>
      <c r="BO61" s="575">
        <v>0</v>
      </c>
      <c r="BP61" s="575">
        <v>0</v>
      </c>
      <c r="BQ61" s="191">
        <v>0</v>
      </c>
      <c r="BR61" s="191">
        <v>0</v>
      </c>
      <c r="BS61" s="191">
        <v>0</v>
      </c>
      <c r="BT61" s="191">
        <v>0</v>
      </c>
      <c r="BU61" s="191">
        <v>0</v>
      </c>
      <c r="BV61" s="191">
        <v>0</v>
      </c>
      <c r="BW61" s="191">
        <v>0</v>
      </c>
      <c r="BX61" s="191">
        <v>0</v>
      </c>
      <c r="BY61" s="191">
        <v>0</v>
      </c>
      <c r="BZ61" s="191">
        <v>0</v>
      </c>
      <c r="CA61" s="191">
        <v>0</v>
      </c>
      <c r="CB61" s="191">
        <v>0</v>
      </c>
      <c r="CC61" s="191">
        <v>0</v>
      </c>
      <c r="CD61" s="191">
        <v>0</v>
      </c>
      <c r="CE61" s="191">
        <v>0</v>
      </c>
      <c r="CF61" s="191">
        <v>0</v>
      </c>
      <c r="CG61" s="204">
        <v>0</v>
      </c>
      <c r="CH61" s="204">
        <v>0</v>
      </c>
      <c r="CI61" s="204">
        <v>0</v>
      </c>
      <c r="CJ61" s="204">
        <v>0</v>
      </c>
      <c r="CK61" s="204">
        <v>0</v>
      </c>
      <c r="CL61" s="204">
        <v>0</v>
      </c>
      <c r="CM61" s="204">
        <v>0</v>
      </c>
      <c r="CN61" s="204">
        <v>0</v>
      </c>
      <c r="CO61" s="224" t="s">
        <v>298</v>
      </c>
    </row>
    <row r="62" spans="1:93" ht="60" x14ac:dyDescent="0.25">
      <c r="A62" s="214" t="s">
        <v>231</v>
      </c>
      <c r="B62" s="226" t="s">
        <v>986</v>
      </c>
      <c r="C62" s="227" t="s">
        <v>987</v>
      </c>
      <c r="D62" s="224" t="s">
        <v>298</v>
      </c>
      <c r="E62" s="387">
        <f t="shared" si="39"/>
        <v>1.26</v>
      </c>
      <c r="F62" s="387">
        <f t="shared" si="40"/>
        <v>0</v>
      </c>
      <c r="G62" s="387">
        <f t="shared" si="41"/>
        <v>0</v>
      </c>
      <c r="H62" s="387">
        <f t="shared" si="42"/>
        <v>0</v>
      </c>
      <c r="I62" s="387">
        <f t="shared" si="43"/>
        <v>0</v>
      </c>
      <c r="J62" s="387">
        <f t="shared" si="44"/>
        <v>0</v>
      </c>
      <c r="K62" s="387">
        <f t="shared" si="45"/>
        <v>0</v>
      </c>
      <c r="L62" s="387">
        <f t="shared" si="46"/>
        <v>0</v>
      </c>
      <c r="M62" s="191">
        <v>0</v>
      </c>
      <c r="N62" s="191">
        <v>0</v>
      </c>
      <c r="O62" s="191">
        <v>0</v>
      </c>
      <c r="P62" s="191">
        <v>0</v>
      </c>
      <c r="Q62" s="191">
        <v>0</v>
      </c>
      <c r="R62" s="191">
        <v>0</v>
      </c>
      <c r="S62" s="191">
        <v>0</v>
      </c>
      <c r="T62" s="191">
        <v>0</v>
      </c>
      <c r="U62" s="191">
        <v>0</v>
      </c>
      <c r="V62" s="191">
        <v>0</v>
      </c>
      <c r="W62" s="191">
        <v>0</v>
      </c>
      <c r="X62" s="191">
        <v>0</v>
      </c>
      <c r="Y62" s="191">
        <v>0</v>
      </c>
      <c r="Z62" s="191">
        <v>0</v>
      </c>
      <c r="AA62" s="191">
        <v>0</v>
      </c>
      <c r="AB62" s="191">
        <v>0</v>
      </c>
      <c r="AC62" s="191">
        <v>0</v>
      </c>
      <c r="AD62" s="191">
        <v>0</v>
      </c>
      <c r="AE62" s="191">
        <v>0</v>
      </c>
      <c r="AF62" s="191">
        <v>0</v>
      </c>
      <c r="AG62" s="191">
        <v>0</v>
      </c>
      <c r="AH62" s="191">
        <v>0</v>
      </c>
      <c r="AI62" s="191">
        <v>0</v>
      </c>
      <c r="AJ62" s="191">
        <v>0</v>
      </c>
      <c r="AK62" s="575">
        <v>1.26</v>
      </c>
      <c r="AL62" s="575">
        <v>0</v>
      </c>
      <c r="AM62" s="575">
        <v>0</v>
      </c>
      <c r="AN62" s="575">
        <v>0</v>
      </c>
      <c r="AO62" s="575">
        <v>0</v>
      </c>
      <c r="AP62" s="575">
        <v>0</v>
      </c>
      <c r="AQ62" s="575">
        <v>0</v>
      </c>
      <c r="AR62" s="575">
        <v>0</v>
      </c>
      <c r="AS62" s="387">
        <f t="shared" si="47"/>
        <v>0</v>
      </c>
      <c r="AT62" s="387">
        <f t="shared" si="48"/>
        <v>0</v>
      </c>
      <c r="AU62" s="387">
        <f t="shared" si="49"/>
        <v>0</v>
      </c>
      <c r="AV62" s="387">
        <f t="shared" si="50"/>
        <v>0</v>
      </c>
      <c r="AW62" s="387">
        <f t="shared" si="51"/>
        <v>0</v>
      </c>
      <c r="AX62" s="387">
        <f t="shared" si="52"/>
        <v>0</v>
      </c>
      <c r="AY62" s="387">
        <f t="shared" si="53"/>
        <v>0</v>
      </c>
      <c r="AZ62" s="387">
        <f t="shared" si="54"/>
        <v>0</v>
      </c>
      <c r="BA62" s="191">
        <v>0</v>
      </c>
      <c r="BB62" s="191">
        <v>0</v>
      </c>
      <c r="BC62" s="191">
        <v>0</v>
      </c>
      <c r="BD62" s="191">
        <v>0</v>
      </c>
      <c r="BE62" s="191">
        <v>0</v>
      </c>
      <c r="BF62" s="191">
        <v>0</v>
      </c>
      <c r="BG62" s="191">
        <v>0</v>
      </c>
      <c r="BH62" s="191">
        <v>0</v>
      </c>
      <c r="BI62" s="191">
        <v>0</v>
      </c>
      <c r="BJ62" s="191">
        <v>0</v>
      </c>
      <c r="BK62" s="191">
        <v>0</v>
      </c>
      <c r="BL62" s="191">
        <v>0</v>
      </c>
      <c r="BM62" s="191">
        <v>0</v>
      </c>
      <c r="BN62" s="191">
        <v>0</v>
      </c>
      <c r="BO62" s="191">
        <v>0</v>
      </c>
      <c r="BP62" s="191">
        <v>0</v>
      </c>
      <c r="BQ62" s="191">
        <v>0</v>
      </c>
      <c r="BR62" s="191">
        <v>0</v>
      </c>
      <c r="BS62" s="191">
        <v>0</v>
      </c>
      <c r="BT62" s="191">
        <v>0</v>
      </c>
      <c r="BU62" s="191">
        <v>0</v>
      </c>
      <c r="BV62" s="191">
        <v>0</v>
      </c>
      <c r="BW62" s="191">
        <v>0</v>
      </c>
      <c r="BX62" s="191">
        <v>0</v>
      </c>
      <c r="BY62" s="575">
        <v>0</v>
      </c>
      <c r="BZ62" s="575">
        <v>0</v>
      </c>
      <c r="CA62" s="575">
        <v>0</v>
      </c>
      <c r="CB62" s="575">
        <v>0</v>
      </c>
      <c r="CC62" s="575">
        <v>0</v>
      </c>
      <c r="CD62" s="575">
        <v>0</v>
      </c>
      <c r="CE62" s="575">
        <v>0</v>
      </c>
      <c r="CF62" s="575">
        <v>0</v>
      </c>
      <c r="CG62" s="204">
        <v>0</v>
      </c>
      <c r="CH62" s="204">
        <v>0</v>
      </c>
      <c r="CI62" s="204">
        <v>0</v>
      </c>
      <c r="CJ62" s="204">
        <v>0</v>
      </c>
      <c r="CK62" s="204">
        <v>0</v>
      </c>
      <c r="CL62" s="204">
        <v>0</v>
      </c>
      <c r="CM62" s="204">
        <v>0</v>
      </c>
      <c r="CN62" s="204">
        <v>0</v>
      </c>
      <c r="CO62" s="224" t="s">
        <v>298</v>
      </c>
    </row>
    <row r="63" spans="1:93" ht="47.25" customHeight="1" x14ac:dyDescent="0.25">
      <c r="A63" s="258" t="s">
        <v>231</v>
      </c>
      <c r="B63" s="228" t="s">
        <v>988</v>
      </c>
      <c r="C63" s="547" t="s">
        <v>989</v>
      </c>
      <c r="D63" s="224" t="s">
        <v>298</v>
      </c>
      <c r="E63" s="387">
        <f t="shared" si="39"/>
        <v>0</v>
      </c>
      <c r="F63" s="387">
        <f t="shared" si="40"/>
        <v>0</v>
      </c>
      <c r="G63" s="387">
        <f t="shared" si="41"/>
        <v>0</v>
      </c>
      <c r="H63" s="387">
        <f t="shared" si="42"/>
        <v>0</v>
      </c>
      <c r="I63" s="387">
        <f t="shared" si="43"/>
        <v>0</v>
      </c>
      <c r="J63" s="387">
        <f t="shared" si="44"/>
        <v>0</v>
      </c>
      <c r="K63" s="387">
        <f t="shared" si="45"/>
        <v>0</v>
      </c>
      <c r="L63" s="387">
        <f t="shared" si="46"/>
        <v>0</v>
      </c>
      <c r="M63" s="191">
        <v>0</v>
      </c>
      <c r="N63" s="191">
        <v>0</v>
      </c>
      <c r="O63" s="191">
        <v>0</v>
      </c>
      <c r="P63" s="191">
        <v>0</v>
      </c>
      <c r="Q63" s="191">
        <v>0</v>
      </c>
      <c r="R63" s="191">
        <v>0</v>
      </c>
      <c r="S63" s="191">
        <v>0</v>
      </c>
      <c r="T63" s="191">
        <v>0</v>
      </c>
      <c r="U63" s="191">
        <v>0</v>
      </c>
      <c r="V63" s="191">
        <v>0</v>
      </c>
      <c r="W63" s="191">
        <v>0</v>
      </c>
      <c r="X63" s="191">
        <v>0</v>
      </c>
      <c r="Y63" s="191">
        <v>0</v>
      </c>
      <c r="Z63" s="191">
        <v>0</v>
      </c>
      <c r="AA63" s="191">
        <v>0</v>
      </c>
      <c r="AB63" s="191">
        <v>0</v>
      </c>
      <c r="AC63" s="191">
        <v>0</v>
      </c>
      <c r="AD63" s="191">
        <v>0</v>
      </c>
      <c r="AE63" s="191">
        <v>0</v>
      </c>
      <c r="AF63" s="191">
        <v>0</v>
      </c>
      <c r="AG63" s="191">
        <v>0</v>
      </c>
      <c r="AH63" s="191">
        <v>0</v>
      </c>
      <c r="AI63" s="191">
        <v>0</v>
      </c>
      <c r="AJ63" s="191">
        <v>0</v>
      </c>
      <c r="AK63" s="191">
        <v>0</v>
      </c>
      <c r="AL63" s="191">
        <v>0</v>
      </c>
      <c r="AM63" s="191">
        <v>0</v>
      </c>
      <c r="AN63" s="191">
        <v>0</v>
      </c>
      <c r="AO63" s="191">
        <v>0</v>
      </c>
      <c r="AP63" s="191">
        <v>0</v>
      </c>
      <c r="AQ63" s="191">
        <v>0</v>
      </c>
      <c r="AR63" s="191">
        <v>0</v>
      </c>
      <c r="AS63" s="387">
        <f t="shared" si="47"/>
        <v>0</v>
      </c>
      <c r="AT63" s="387">
        <f t="shared" si="48"/>
        <v>0</v>
      </c>
      <c r="AU63" s="387">
        <f t="shared" si="49"/>
        <v>0</v>
      </c>
      <c r="AV63" s="387">
        <f t="shared" si="50"/>
        <v>0</v>
      </c>
      <c r="AW63" s="387">
        <f t="shared" si="51"/>
        <v>0</v>
      </c>
      <c r="AX63" s="387">
        <f t="shared" si="52"/>
        <v>0</v>
      </c>
      <c r="AY63" s="387">
        <f t="shared" si="53"/>
        <v>0</v>
      </c>
      <c r="AZ63" s="387">
        <f t="shared" si="54"/>
        <v>0</v>
      </c>
      <c r="BA63" s="191">
        <v>0</v>
      </c>
      <c r="BB63" s="191">
        <v>0</v>
      </c>
      <c r="BC63" s="191">
        <v>0</v>
      </c>
      <c r="BD63" s="191">
        <v>0</v>
      </c>
      <c r="BE63" s="191">
        <v>0</v>
      </c>
      <c r="BF63" s="191">
        <v>0</v>
      </c>
      <c r="BG63" s="191">
        <v>0</v>
      </c>
      <c r="BH63" s="191">
        <v>0</v>
      </c>
      <c r="BI63" s="191">
        <v>0</v>
      </c>
      <c r="BJ63" s="191">
        <v>0</v>
      </c>
      <c r="BK63" s="191">
        <v>0</v>
      </c>
      <c r="BL63" s="191">
        <v>0</v>
      </c>
      <c r="BM63" s="191">
        <v>0</v>
      </c>
      <c r="BN63" s="191">
        <v>0</v>
      </c>
      <c r="BO63" s="191">
        <v>0</v>
      </c>
      <c r="BP63" s="191">
        <v>0</v>
      </c>
      <c r="BQ63" s="191">
        <v>0</v>
      </c>
      <c r="BR63" s="191">
        <v>0</v>
      </c>
      <c r="BS63" s="191">
        <v>0</v>
      </c>
      <c r="BT63" s="191">
        <v>0</v>
      </c>
      <c r="BU63" s="191">
        <v>0</v>
      </c>
      <c r="BV63" s="191">
        <v>0</v>
      </c>
      <c r="BW63" s="191">
        <v>0</v>
      </c>
      <c r="BX63" s="191">
        <v>0</v>
      </c>
      <c r="BY63" s="191">
        <v>0</v>
      </c>
      <c r="BZ63" s="191">
        <v>0</v>
      </c>
      <c r="CA63" s="191">
        <v>0</v>
      </c>
      <c r="CB63" s="191">
        <v>0</v>
      </c>
      <c r="CC63" s="191">
        <v>0</v>
      </c>
      <c r="CD63" s="191">
        <v>0</v>
      </c>
      <c r="CE63" s="191">
        <v>0</v>
      </c>
      <c r="CF63" s="191">
        <v>0</v>
      </c>
      <c r="CG63" s="204">
        <v>0</v>
      </c>
      <c r="CH63" s="204">
        <v>0</v>
      </c>
      <c r="CI63" s="204">
        <v>0</v>
      </c>
      <c r="CJ63" s="204">
        <v>0</v>
      </c>
      <c r="CK63" s="204">
        <v>0</v>
      </c>
      <c r="CL63" s="204">
        <v>0</v>
      </c>
      <c r="CM63" s="204">
        <v>0</v>
      </c>
      <c r="CN63" s="204">
        <v>0</v>
      </c>
      <c r="CO63" s="224" t="s">
        <v>298</v>
      </c>
    </row>
    <row r="64" spans="1:93" ht="60" x14ac:dyDescent="0.25">
      <c r="A64" s="214" t="s">
        <v>231</v>
      </c>
      <c r="B64" s="228" t="s">
        <v>990</v>
      </c>
      <c r="C64" s="547" t="s">
        <v>991</v>
      </c>
      <c r="D64" s="224" t="s">
        <v>298</v>
      </c>
      <c r="E64" s="387">
        <f t="shared" si="39"/>
        <v>0</v>
      </c>
      <c r="F64" s="387">
        <f t="shared" si="40"/>
        <v>0</v>
      </c>
      <c r="G64" s="387">
        <f t="shared" si="41"/>
        <v>0</v>
      </c>
      <c r="H64" s="387">
        <f t="shared" si="42"/>
        <v>0</v>
      </c>
      <c r="I64" s="387">
        <f t="shared" si="43"/>
        <v>0</v>
      </c>
      <c r="J64" s="387">
        <f t="shared" si="44"/>
        <v>0</v>
      </c>
      <c r="K64" s="387">
        <f t="shared" si="45"/>
        <v>0</v>
      </c>
      <c r="L64" s="387">
        <f t="shared" si="46"/>
        <v>0</v>
      </c>
      <c r="M64" s="191">
        <v>0</v>
      </c>
      <c r="N64" s="191">
        <v>0</v>
      </c>
      <c r="O64" s="191">
        <v>0</v>
      </c>
      <c r="P64" s="191">
        <v>0</v>
      </c>
      <c r="Q64" s="191">
        <v>0</v>
      </c>
      <c r="R64" s="191">
        <v>0</v>
      </c>
      <c r="S64" s="191">
        <v>0</v>
      </c>
      <c r="T64" s="191">
        <v>0</v>
      </c>
      <c r="U64" s="191">
        <v>0</v>
      </c>
      <c r="V64" s="191">
        <v>0</v>
      </c>
      <c r="W64" s="191">
        <v>0</v>
      </c>
      <c r="X64" s="191">
        <v>0</v>
      </c>
      <c r="Y64" s="191">
        <v>0</v>
      </c>
      <c r="Z64" s="191">
        <v>0</v>
      </c>
      <c r="AA64" s="191">
        <v>0</v>
      </c>
      <c r="AB64" s="191">
        <v>0</v>
      </c>
      <c r="AC64" s="191">
        <v>0</v>
      </c>
      <c r="AD64" s="191">
        <v>0</v>
      </c>
      <c r="AE64" s="191">
        <v>0</v>
      </c>
      <c r="AF64" s="191">
        <v>0</v>
      </c>
      <c r="AG64" s="191">
        <v>0</v>
      </c>
      <c r="AH64" s="191">
        <v>0</v>
      </c>
      <c r="AI64" s="191">
        <v>0</v>
      </c>
      <c r="AJ64" s="191">
        <v>0</v>
      </c>
      <c r="AK64" s="191">
        <v>0</v>
      </c>
      <c r="AL64" s="191">
        <v>0</v>
      </c>
      <c r="AM64" s="191">
        <v>0</v>
      </c>
      <c r="AN64" s="191">
        <v>0</v>
      </c>
      <c r="AO64" s="191">
        <v>0</v>
      </c>
      <c r="AP64" s="191">
        <v>0</v>
      </c>
      <c r="AQ64" s="191">
        <v>0</v>
      </c>
      <c r="AR64" s="191">
        <v>0</v>
      </c>
      <c r="AS64" s="387">
        <f t="shared" si="47"/>
        <v>0</v>
      </c>
      <c r="AT64" s="387">
        <f t="shared" si="48"/>
        <v>0</v>
      </c>
      <c r="AU64" s="387">
        <f t="shared" si="49"/>
        <v>0</v>
      </c>
      <c r="AV64" s="387">
        <f t="shared" si="50"/>
        <v>0</v>
      </c>
      <c r="AW64" s="387">
        <f t="shared" si="51"/>
        <v>0</v>
      </c>
      <c r="AX64" s="387">
        <f t="shared" si="52"/>
        <v>0</v>
      </c>
      <c r="AY64" s="387">
        <f t="shared" si="53"/>
        <v>0</v>
      </c>
      <c r="AZ64" s="387">
        <f t="shared" si="54"/>
        <v>0</v>
      </c>
      <c r="BA64" s="191">
        <v>0</v>
      </c>
      <c r="BB64" s="191">
        <v>0</v>
      </c>
      <c r="BC64" s="191">
        <v>0</v>
      </c>
      <c r="BD64" s="191">
        <v>0</v>
      </c>
      <c r="BE64" s="191">
        <v>0</v>
      </c>
      <c r="BF64" s="191">
        <v>0</v>
      </c>
      <c r="BG64" s="191">
        <v>0</v>
      </c>
      <c r="BH64" s="191">
        <v>0</v>
      </c>
      <c r="BI64" s="191">
        <v>0</v>
      </c>
      <c r="BJ64" s="191">
        <v>0</v>
      </c>
      <c r="BK64" s="191">
        <v>0</v>
      </c>
      <c r="BL64" s="191">
        <v>0</v>
      </c>
      <c r="BM64" s="191">
        <v>0</v>
      </c>
      <c r="BN64" s="191">
        <v>0</v>
      </c>
      <c r="BO64" s="191">
        <v>0</v>
      </c>
      <c r="BP64" s="191">
        <v>0</v>
      </c>
      <c r="BQ64" s="191">
        <v>0</v>
      </c>
      <c r="BR64" s="191">
        <v>0</v>
      </c>
      <c r="BS64" s="191">
        <v>0</v>
      </c>
      <c r="BT64" s="191">
        <v>0</v>
      </c>
      <c r="BU64" s="191">
        <v>0</v>
      </c>
      <c r="BV64" s="191">
        <v>0</v>
      </c>
      <c r="BW64" s="191">
        <v>0</v>
      </c>
      <c r="BX64" s="191">
        <v>0</v>
      </c>
      <c r="BY64" s="191">
        <v>0</v>
      </c>
      <c r="BZ64" s="191">
        <v>0</v>
      </c>
      <c r="CA64" s="191">
        <v>0</v>
      </c>
      <c r="CB64" s="191">
        <v>0</v>
      </c>
      <c r="CC64" s="191">
        <v>0</v>
      </c>
      <c r="CD64" s="191">
        <v>0</v>
      </c>
      <c r="CE64" s="191">
        <v>0</v>
      </c>
      <c r="CF64" s="191">
        <v>0</v>
      </c>
      <c r="CG64" s="204">
        <v>0</v>
      </c>
      <c r="CH64" s="204">
        <v>0</v>
      </c>
      <c r="CI64" s="204">
        <v>0</v>
      </c>
      <c r="CJ64" s="204">
        <v>0</v>
      </c>
      <c r="CK64" s="204">
        <v>0</v>
      </c>
      <c r="CL64" s="204">
        <v>0</v>
      </c>
      <c r="CM64" s="204">
        <v>0</v>
      </c>
      <c r="CN64" s="204">
        <v>0</v>
      </c>
      <c r="CO64" s="224" t="s">
        <v>298</v>
      </c>
    </row>
    <row r="65" spans="1:93" ht="60" x14ac:dyDescent="0.25">
      <c r="A65" s="258" t="s">
        <v>231</v>
      </c>
      <c r="B65" s="228" t="s">
        <v>992</v>
      </c>
      <c r="C65" s="547" t="s">
        <v>993</v>
      </c>
      <c r="D65" s="224" t="s">
        <v>298</v>
      </c>
      <c r="E65" s="387">
        <f t="shared" si="39"/>
        <v>0</v>
      </c>
      <c r="F65" s="387">
        <f t="shared" si="40"/>
        <v>0</v>
      </c>
      <c r="G65" s="387">
        <f t="shared" si="41"/>
        <v>0</v>
      </c>
      <c r="H65" s="387">
        <f t="shared" si="42"/>
        <v>0</v>
      </c>
      <c r="I65" s="387">
        <f t="shared" si="43"/>
        <v>0</v>
      </c>
      <c r="J65" s="387">
        <f t="shared" si="44"/>
        <v>0</v>
      </c>
      <c r="K65" s="387">
        <f t="shared" si="45"/>
        <v>0</v>
      </c>
      <c r="L65" s="387">
        <f t="shared" si="46"/>
        <v>0</v>
      </c>
      <c r="M65" s="191">
        <v>0</v>
      </c>
      <c r="N65" s="191">
        <v>0</v>
      </c>
      <c r="O65" s="191">
        <v>0</v>
      </c>
      <c r="P65" s="191">
        <v>0</v>
      </c>
      <c r="Q65" s="191">
        <v>0</v>
      </c>
      <c r="R65" s="191">
        <v>0</v>
      </c>
      <c r="S65" s="191">
        <v>0</v>
      </c>
      <c r="T65" s="191">
        <v>0</v>
      </c>
      <c r="U65" s="191">
        <v>0</v>
      </c>
      <c r="V65" s="191">
        <v>0</v>
      </c>
      <c r="W65" s="191">
        <v>0</v>
      </c>
      <c r="X65" s="191">
        <v>0</v>
      </c>
      <c r="Y65" s="191">
        <v>0</v>
      </c>
      <c r="Z65" s="191">
        <v>0</v>
      </c>
      <c r="AA65" s="191">
        <v>0</v>
      </c>
      <c r="AB65" s="191">
        <v>0</v>
      </c>
      <c r="AC65" s="191">
        <v>0</v>
      </c>
      <c r="AD65" s="191">
        <v>0</v>
      </c>
      <c r="AE65" s="191">
        <v>0</v>
      </c>
      <c r="AF65" s="191">
        <v>0</v>
      </c>
      <c r="AG65" s="191">
        <v>0</v>
      </c>
      <c r="AH65" s="191">
        <v>0</v>
      </c>
      <c r="AI65" s="191">
        <v>0</v>
      </c>
      <c r="AJ65" s="191">
        <v>0</v>
      </c>
      <c r="AK65" s="191">
        <v>0</v>
      </c>
      <c r="AL65" s="191">
        <v>0</v>
      </c>
      <c r="AM65" s="191">
        <v>0</v>
      </c>
      <c r="AN65" s="191">
        <v>0</v>
      </c>
      <c r="AO65" s="191">
        <v>0</v>
      </c>
      <c r="AP65" s="191">
        <v>0</v>
      </c>
      <c r="AQ65" s="191">
        <v>0</v>
      </c>
      <c r="AR65" s="191">
        <v>0</v>
      </c>
      <c r="AS65" s="387">
        <f t="shared" si="47"/>
        <v>0</v>
      </c>
      <c r="AT65" s="387">
        <f t="shared" si="48"/>
        <v>0</v>
      </c>
      <c r="AU65" s="387">
        <f t="shared" si="49"/>
        <v>0</v>
      </c>
      <c r="AV65" s="387">
        <f t="shared" si="50"/>
        <v>0</v>
      </c>
      <c r="AW65" s="387">
        <f t="shared" si="51"/>
        <v>0</v>
      </c>
      <c r="AX65" s="387">
        <f t="shared" si="52"/>
        <v>0</v>
      </c>
      <c r="AY65" s="387">
        <f t="shared" si="53"/>
        <v>0</v>
      </c>
      <c r="AZ65" s="387">
        <f t="shared" si="54"/>
        <v>0</v>
      </c>
      <c r="BA65" s="191">
        <v>0</v>
      </c>
      <c r="BB65" s="191">
        <v>0</v>
      </c>
      <c r="BC65" s="191">
        <v>0</v>
      </c>
      <c r="BD65" s="191">
        <v>0</v>
      </c>
      <c r="BE65" s="191">
        <v>0</v>
      </c>
      <c r="BF65" s="191">
        <v>0</v>
      </c>
      <c r="BG65" s="191">
        <v>0</v>
      </c>
      <c r="BH65" s="191">
        <v>0</v>
      </c>
      <c r="BI65" s="191">
        <v>0</v>
      </c>
      <c r="BJ65" s="191">
        <v>0</v>
      </c>
      <c r="BK65" s="191">
        <v>0</v>
      </c>
      <c r="BL65" s="191">
        <v>0</v>
      </c>
      <c r="BM65" s="191">
        <v>0</v>
      </c>
      <c r="BN65" s="191">
        <v>0</v>
      </c>
      <c r="BO65" s="191">
        <v>0</v>
      </c>
      <c r="BP65" s="191">
        <v>0</v>
      </c>
      <c r="BQ65" s="191">
        <v>0</v>
      </c>
      <c r="BR65" s="191">
        <v>0</v>
      </c>
      <c r="BS65" s="191">
        <v>0</v>
      </c>
      <c r="BT65" s="191">
        <v>0</v>
      </c>
      <c r="BU65" s="191">
        <v>0</v>
      </c>
      <c r="BV65" s="191">
        <v>0</v>
      </c>
      <c r="BW65" s="191">
        <v>0</v>
      </c>
      <c r="BX65" s="191">
        <v>0</v>
      </c>
      <c r="BY65" s="191">
        <v>0</v>
      </c>
      <c r="BZ65" s="191">
        <v>0</v>
      </c>
      <c r="CA65" s="191">
        <v>0</v>
      </c>
      <c r="CB65" s="191">
        <v>0</v>
      </c>
      <c r="CC65" s="191">
        <v>0</v>
      </c>
      <c r="CD65" s="191">
        <v>0</v>
      </c>
      <c r="CE65" s="191">
        <v>0</v>
      </c>
      <c r="CF65" s="191">
        <v>0</v>
      </c>
      <c r="CG65" s="204">
        <v>0</v>
      </c>
      <c r="CH65" s="204">
        <v>0</v>
      </c>
      <c r="CI65" s="204">
        <v>0</v>
      </c>
      <c r="CJ65" s="204">
        <v>0</v>
      </c>
      <c r="CK65" s="204">
        <v>0</v>
      </c>
      <c r="CL65" s="204">
        <v>0</v>
      </c>
      <c r="CM65" s="204">
        <v>0</v>
      </c>
      <c r="CN65" s="204">
        <v>0</v>
      </c>
      <c r="CO65" s="224" t="s">
        <v>298</v>
      </c>
    </row>
    <row r="66" spans="1:93" ht="60" x14ac:dyDescent="0.25">
      <c r="A66" s="214" t="s">
        <v>231</v>
      </c>
      <c r="B66" s="228" t="s">
        <v>994</v>
      </c>
      <c r="C66" s="547" t="s">
        <v>995</v>
      </c>
      <c r="D66" s="224" t="s">
        <v>298</v>
      </c>
      <c r="E66" s="387">
        <f t="shared" si="39"/>
        <v>0</v>
      </c>
      <c r="F66" s="387">
        <f t="shared" si="40"/>
        <v>0</v>
      </c>
      <c r="G66" s="387">
        <f t="shared" si="41"/>
        <v>0</v>
      </c>
      <c r="H66" s="387">
        <f t="shared" si="42"/>
        <v>0</v>
      </c>
      <c r="I66" s="387">
        <f t="shared" si="43"/>
        <v>0</v>
      </c>
      <c r="J66" s="387">
        <f t="shared" si="44"/>
        <v>0</v>
      </c>
      <c r="K66" s="387">
        <f t="shared" si="45"/>
        <v>0</v>
      </c>
      <c r="L66" s="387">
        <f t="shared" si="46"/>
        <v>0</v>
      </c>
      <c r="M66" s="191">
        <v>0</v>
      </c>
      <c r="N66" s="191">
        <v>0</v>
      </c>
      <c r="O66" s="191">
        <v>0</v>
      </c>
      <c r="P66" s="191">
        <v>0</v>
      </c>
      <c r="Q66" s="191">
        <v>0</v>
      </c>
      <c r="R66" s="191">
        <v>0</v>
      </c>
      <c r="S66" s="191">
        <v>0</v>
      </c>
      <c r="T66" s="191">
        <v>0</v>
      </c>
      <c r="U66" s="191">
        <v>0</v>
      </c>
      <c r="V66" s="191">
        <v>0</v>
      </c>
      <c r="W66" s="191">
        <v>0</v>
      </c>
      <c r="X66" s="191">
        <v>0</v>
      </c>
      <c r="Y66" s="191">
        <v>0</v>
      </c>
      <c r="Z66" s="191">
        <v>0</v>
      </c>
      <c r="AA66" s="191">
        <v>0</v>
      </c>
      <c r="AB66" s="191">
        <v>0</v>
      </c>
      <c r="AC66" s="191">
        <v>0</v>
      </c>
      <c r="AD66" s="191">
        <v>0</v>
      </c>
      <c r="AE66" s="191">
        <v>0</v>
      </c>
      <c r="AF66" s="191">
        <v>0</v>
      </c>
      <c r="AG66" s="191">
        <v>0</v>
      </c>
      <c r="AH66" s="191">
        <v>0</v>
      </c>
      <c r="AI66" s="191">
        <v>0</v>
      </c>
      <c r="AJ66" s="191">
        <v>0</v>
      </c>
      <c r="AK66" s="191">
        <v>0</v>
      </c>
      <c r="AL66" s="191">
        <v>0</v>
      </c>
      <c r="AM66" s="191">
        <v>0</v>
      </c>
      <c r="AN66" s="191">
        <v>0</v>
      </c>
      <c r="AO66" s="191">
        <v>0</v>
      </c>
      <c r="AP66" s="191">
        <v>0</v>
      </c>
      <c r="AQ66" s="191">
        <v>0</v>
      </c>
      <c r="AR66" s="191">
        <v>0</v>
      </c>
      <c r="AS66" s="387">
        <f t="shared" si="47"/>
        <v>0</v>
      </c>
      <c r="AT66" s="387">
        <f t="shared" si="48"/>
        <v>0</v>
      </c>
      <c r="AU66" s="387">
        <f t="shared" si="49"/>
        <v>0</v>
      </c>
      <c r="AV66" s="387">
        <f t="shared" si="50"/>
        <v>0</v>
      </c>
      <c r="AW66" s="387">
        <f t="shared" si="51"/>
        <v>0</v>
      </c>
      <c r="AX66" s="387">
        <f t="shared" si="52"/>
        <v>0</v>
      </c>
      <c r="AY66" s="387">
        <f t="shared" si="53"/>
        <v>0</v>
      </c>
      <c r="AZ66" s="387">
        <f t="shared" si="54"/>
        <v>0</v>
      </c>
      <c r="BA66" s="191">
        <v>0</v>
      </c>
      <c r="BB66" s="191">
        <v>0</v>
      </c>
      <c r="BC66" s="191">
        <v>0</v>
      </c>
      <c r="BD66" s="191">
        <v>0</v>
      </c>
      <c r="BE66" s="191">
        <v>0</v>
      </c>
      <c r="BF66" s="191">
        <v>0</v>
      </c>
      <c r="BG66" s="191">
        <v>0</v>
      </c>
      <c r="BH66" s="191">
        <v>0</v>
      </c>
      <c r="BI66" s="191">
        <v>0</v>
      </c>
      <c r="BJ66" s="191">
        <v>0</v>
      </c>
      <c r="BK66" s="191">
        <v>0</v>
      </c>
      <c r="BL66" s="191">
        <v>0</v>
      </c>
      <c r="BM66" s="191">
        <v>0</v>
      </c>
      <c r="BN66" s="191">
        <v>0</v>
      </c>
      <c r="BO66" s="191">
        <v>0</v>
      </c>
      <c r="BP66" s="191">
        <v>0</v>
      </c>
      <c r="BQ66" s="191">
        <v>0</v>
      </c>
      <c r="BR66" s="191">
        <v>0</v>
      </c>
      <c r="BS66" s="191">
        <v>0</v>
      </c>
      <c r="BT66" s="191">
        <v>0</v>
      </c>
      <c r="BU66" s="191">
        <v>0</v>
      </c>
      <c r="BV66" s="191">
        <v>0</v>
      </c>
      <c r="BW66" s="191">
        <v>0</v>
      </c>
      <c r="BX66" s="191">
        <v>0</v>
      </c>
      <c r="BY66" s="191">
        <v>0</v>
      </c>
      <c r="BZ66" s="191">
        <v>0</v>
      </c>
      <c r="CA66" s="191">
        <v>0</v>
      </c>
      <c r="CB66" s="191">
        <v>0</v>
      </c>
      <c r="CC66" s="191">
        <v>0</v>
      </c>
      <c r="CD66" s="191">
        <v>0</v>
      </c>
      <c r="CE66" s="191">
        <v>0</v>
      </c>
      <c r="CF66" s="191">
        <v>0</v>
      </c>
      <c r="CG66" s="204">
        <v>0</v>
      </c>
      <c r="CH66" s="204">
        <v>0</v>
      </c>
      <c r="CI66" s="204">
        <v>0</v>
      </c>
      <c r="CJ66" s="204">
        <v>0</v>
      </c>
      <c r="CK66" s="204">
        <v>0</v>
      </c>
      <c r="CL66" s="204">
        <v>0</v>
      </c>
      <c r="CM66" s="204">
        <v>0</v>
      </c>
      <c r="CN66" s="204">
        <v>0</v>
      </c>
      <c r="CO66" s="224" t="s">
        <v>298</v>
      </c>
    </row>
    <row r="67" spans="1:93" ht="60" x14ac:dyDescent="0.25">
      <c r="A67" s="258" t="s">
        <v>231</v>
      </c>
      <c r="B67" s="228" t="s">
        <v>996</v>
      </c>
      <c r="C67" s="547" t="s">
        <v>997</v>
      </c>
      <c r="D67" s="224" t="s">
        <v>298</v>
      </c>
      <c r="E67" s="387">
        <f t="shared" si="39"/>
        <v>0</v>
      </c>
      <c r="F67" s="387">
        <f t="shared" si="40"/>
        <v>0</v>
      </c>
      <c r="G67" s="387">
        <f t="shared" si="41"/>
        <v>0</v>
      </c>
      <c r="H67" s="387">
        <f t="shared" si="42"/>
        <v>0</v>
      </c>
      <c r="I67" s="387">
        <f t="shared" si="43"/>
        <v>0</v>
      </c>
      <c r="J67" s="387">
        <f t="shared" si="44"/>
        <v>0</v>
      </c>
      <c r="K67" s="387">
        <f t="shared" si="45"/>
        <v>0</v>
      </c>
      <c r="L67" s="387">
        <f t="shared" si="46"/>
        <v>0</v>
      </c>
      <c r="M67" s="191">
        <v>0</v>
      </c>
      <c r="N67" s="191">
        <v>0</v>
      </c>
      <c r="O67" s="191">
        <v>0</v>
      </c>
      <c r="P67" s="191">
        <v>0</v>
      </c>
      <c r="Q67" s="191">
        <v>0</v>
      </c>
      <c r="R67" s="191">
        <v>0</v>
      </c>
      <c r="S67" s="191">
        <v>0</v>
      </c>
      <c r="T67" s="191">
        <v>0</v>
      </c>
      <c r="U67" s="191">
        <v>0</v>
      </c>
      <c r="V67" s="191">
        <v>0</v>
      </c>
      <c r="W67" s="191">
        <v>0</v>
      </c>
      <c r="X67" s="191">
        <v>0</v>
      </c>
      <c r="Y67" s="191">
        <v>0</v>
      </c>
      <c r="Z67" s="191">
        <v>0</v>
      </c>
      <c r="AA67" s="191">
        <v>0</v>
      </c>
      <c r="AB67" s="191">
        <v>0</v>
      </c>
      <c r="AC67" s="191">
        <v>0</v>
      </c>
      <c r="AD67" s="191">
        <v>0</v>
      </c>
      <c r="AE67" s="191">
        <v>0</v>
      </c>
      <c r="AF67" s="191">
        <v>0</v>
      </c>
      <c r="AG67" s="191">
        <v>0</v>
      </c>
      <c r="AH67" s="191">
        <v>0</v>
      </c>
      <c r="AI67" s="191">
        <v>0</v>
      </c>
      <c r="AJ67" s="191">
        <v>0</v>
      </c>
      <c r="AK67" s="191">
        <v>0</v>
      </c>
      <c r="AL67" s="191">
        <v>0</v>
      </c>
      <c r="AM67" s="191">
        <v>0</v>
      </c>
      <c r="AN67" s="191">
        <v>0</v>
      </c>
      <c r="AO67" s="191">
        <v>0</v>
      </c>
      <c r="AP67" s="191">
        <v>0</v>
      </c>
      <c r="AQ67" s="191">
        <v>0</v>
      </c>
      <c r="AR67" s="191">
        <v>0</v>
      </c>
      <c r="AS67" s="387">
        <f t="shared" si="47"/>
        <v>0</v>
      </c>
      <c r="AT67" s="387">
        <f t="shared" si="48"/>
        <v>0</v>
      </c>
      <c r="AU67" s="387">
        <f t="shared" si="49"/>
        <v>0</v>
      </c>
      <c r="AV67" s="387">
        <f t="shared" si="50"/>
        <v>0</v>
      </c>
      <c r="AW67" s="387">
        <f t="shared" si="51"/>
        <v>0</v>
      </c>
      <c r="AX67" s="387">
        <f t="shared" si="52"/>
        <v>0</v>
      </c>
      <c r="AY67" s="387">
        <f t="shared" si="53"/>
        <v>0</v>
      </c>
      <c r="AZ67" s="387">
        <f t="shared" si="54"/>
        <v>0</v>
      </c>
      <c r="BA67" s="191">
        <v>0</v>
      </c>
      <c r="BB67" s="191">
        <v>0</v>
      </c>
      <c r="BC67" s="191">
        <v>0</v>
      </c>
      <c r="BD67" s="191">
        <v>0</v>
      </c>
      <c r="BE67" s="191">
        <v>0</v>
      </c>
      <c r="BF67" s="191">
        <v>0</v>
      </c>
      <c r="BG67" s="191">
        <v>0</v>
      </c>
      <c r="BH67" s="191">
        <v>0</v>
      </c>
      <c r="BI67" s="191">
        <v>0</v>
      </c>
      <c r="BJ67" s="191">
        <v>0</v>
      </c>
      <c r="BK67" s="191">
        <v>0</v>
      </c>
      <c r="BL67" s="191">
        <v>0</v>
      </c>
      <c r="BM67" s="191">
        <v>0</v>
      </c>
      <c r="BN67" s="191">
        <v>0</v>
      </c>
      <c r="BO67" s="191">
        <v>0</v>
      </c>
      <c r="BP67" s="191">
        <v>0</v>
      </c>
      <c r="BQ67" s="191">
        <v>0</v>
      </c>
      <c r="BR67" s="191">
        <v>0</v>
      </c>
      <c r="BS67" s="191">
        <v>0</v>
      </c>
      <c r="BT67" s="191">
        <v>0</v>
      </c>
      <c r="BU67" s="191">
        <v>0</v>
      </c>
      <c r="BV67" s="191">
        <v>0</v>
      </c>
      <c r="BW67" s="191">
        <v>0</v>
      </c>
      <c r="BX67" s="191">
        <v>0</v>
      </c>
      <c r="BY67" s="191">
        <v>0</v>
      </c>
      <c r="BZ67" s="191">
        <v>0</v>
      </c>
      <c r="CA67" s="191">
        <v>0</v>
      </c>
      <c r="CB67" s="191">
        <v>0</v>
      </c>
      <c r="CC67" s="191">
        <v>0</v>
      </c>
      <c r="CD67" s="191">
        <v>0</v>
      </c>
      <c r="CE67" s="191">
        <v>0</v>
      </c>
      <c r="CF67" s="191">
        <v>0</v>
      </c>
      <c r="CG67" s="204">
        <v>0</v>
      </c>
      <c r="CH67" s="204">
        <v>0</v>
      </c>
      <c r="CI67" s="204">
        <v>0</v>
      </c>
      <c r="CJ67" s="204">
        <v>0</v>
      </c>
      <c r="CK67" s="204">
        <v>0</v>
      </c>
      <c r="CL67" s="204">
        <v>0</v>
      </c>
      <c r="CM67" s="204">
        <v>0</v>
      </c>
      <c r="CN67" s="204">
        <v>0</v>
      </c>
      <c r="CO67" s="224" t="s">
        <v>298</v>
      </c>
    </row>
    <row r="68" spans="1:93" ht="60" x14ac:dyDescent="0.25">
      <c r="A68" s="214" t="s">
        <v>231</v>
      </c>
      <c r="B68" s="228" t="s">
        <v>998</v>
      </c>
      <c r="C68" s="547" t="s">
        <v>999</v>
      </c>
      <c r="D68" s="224" t="s">
        <v>298</v>
      </c>
      <c r="E68" s="387">
        <f t="shared" si="39"/>
        <v>0</v>
      </c>
      <c r="F68" s="387">
        <f t="shared" si="40"/>
        <v>0</v>
      </c>
      <c r="G68" s="387">
        <f t="shared" si="41"/>
        <v>0</v>
      </c>
      <c r="H68" s="387">
        <f t="shared" si="42"/>
        <v>0</v>
      </c>
      <c r="I68" s="387">
        <f t="shared" si="43"/>
        <v>0</v>
      </c>
      <c r="J68" s="387">
        <f t="shared" si="44"/>
        <v>0</v>
      </c>
      <c r="K68" s="387">
        <f t="shared" si="45"/>
        <v>0</v>
      </c>
      <c r="L68" s="387">
        <f t="shared" si="46"/>
        <v>0</v>
      </c>
      <c r="M68" s="191">
        <v>0</v>
      </c>
      <c r="N68" s="191">
        <v>0</v>
      </c>
      <c r="O68" s="191">
        <v>0</v>
      </c>
      <c r="P68" s="191">
        <v>0</v>
      </c>
      <c r="Q68" s="191">
        <v>0</v>
      </c>
      <c r="R68" s="191">
        <v>0</v>
      </c>
      <c r="S68" s="191">
        <v>0</v>
      </c>
      <c r="T68" s="191">
        <v>0</v>
      </c>
      <c r="U68" s="191">
        <v>0</v>
      </c>
      <c r="V68" s="191">
        <v>0</v>
      </c>
      <c r="W68" s="191">
        <v>0</v>
      </c>
      <c r="X68" s="191">
        <v>0</v>
      </c>
      <c r="Y68" s="191">
        <v>0</v>
      </c>
      <c r="Z68" s="191">
        <v>0</v>
      </c>
      <c r="AA68" s="191">
        <v>0</v>
      </c>
      <c r="AB68" s="191">
        <v>0</v>
      </c>
      <c r="AC68" s="191">
        <v>0</v>
      </c>
      <c r="AD68" s="191">
        <v>0</v>
      </c>
      <c r="AE68" s="191">
        <v>0</v>
      </c>
      <c r="AF68" s="191">
        <v>0</v>
      </c>
      <c r="AG68" s="191">
        <v>0</v>
      </c>
      <c r="AH68" s="191">
        <v>0</v>
      </c>
      <c r="AI68" s="191">
        <v>0</v>
      </c>
      <c r="AJ68" s="191">
        <v>0</v>
      </c>
      <c r="AK68" s="191">
        <v>0</v>
      </c>
      <c r="AL68" s="191">
        <v>0</v>
      </c>
      <c r="AM68" s="191">
        <v>0</v>
      </c>
      <c r="AN68" s="191">
        <v>0</v>
      </c>
      <c r="AO68" s="191">
        <v>0</v>
      </c>
      <c r="AP68" s="191">
        <v>0</v>
      </c>
      <c r="AQ68" s="191">
        <v>0</v>
      </c>
      <c r="AR68" s="191">
        <v>0</v>
      </c>
      <c r="AS68" s="387">
        <f t="shared" si="47"/>
        <v>0</v>
      </c>
      <c r="AT68" s="387">
        <f t="shared" si="48"/>
        <v>0</v>
      </c>
      <c r="AU68" s="387">
        <f t="shared" si="49"/>
        <v>0</v>
      </c>
      <c r="AV68" s="387">
        <f t="shared" si="50"/>
        <v>0</v>
      </c>
      <c r="AW68" s="387">
        <f t="shared" si="51"/>
        <v>0</v>
      </c>
      <c r="AX68" s="387">
        <f t="shared" si="52"/>
        <v>0</v>
      </c>
      <c r="AY68" s="387">
        <f t="shared" si="53"/>
        <v>0</v>
      </c>
      <c r="AZ68" s="387">
        <f t="shared" si="54"/>
        <v>0</v>
      </c>
      <c r="BA68" s="191">
        <v>0</v>
      </c>
      <c r="BB68" s="191">
        <v>0</v>
      </c>
      <c r="BC68" s="191">
        <v>0</v>
      </c>
      <c r="BD68" s="191">
        <v>0</v>
      </c>
      <c r="BE68" s="191">
        <v>0</v>
      </c>
      <c r="BF68" s="191">
        <v>0</v>
      </c>
      <c r="BG68" s="191">
        <v>0</v>
      </c>
      <c r="BH68" s="191">
        <v>0</v>
      </c>
      <c r="BI68" s="191">
        <v>0</v>
      </c>
      <c r="BJ68" s="191">
        <v>0</v>
      </c>
      <c r="BK68" s="191">
        <v>0</v>
      </c>
      <c r="BL68" s="191">
        <v>0</v>
      </c>
      <c r="BM68" s="191">
        <v>0</v>
      </c>
      <c r="BN68" s="191">
        <v>0</v>
      </c>
      <c r="BO68" s="191">
        <v>0</v>
      </c>
      <c r="BP68" s="191">
        <v>0</v>
      </c>
      <c r="BQ68" s="191">
        <v>0</v>
      </c>
      <c r="BR68" s="191">
        <v>0</v>
      </c>
      <c r="BS68" s="191">
        <v>0</v>
      </c>
      <c r="BT68" s="191">
        <v>0</v>
      </c>
      <c r="BU68" s="191">
        <v>0</v>
      </c>
      <c r="BV68" s="191">
        <v>0</v>
      </c>
      <c r="BW68" s="191">
        <v>0</v>
      </c>
      <c r="BX68" s="191">
        <v>0</v>
      </c>
      <c r="BY68" s="191">
        <v>0</v>
      </c>
      <c r="BZ68" s="191">
        <v>0</v>
      </c>
      <c r="CA68" s="191">
        <v>0</v>
      </c>
      <c r="CB68" s="191">
        <v>0</v>
      </c>
      <c r="CC68" s="191">
        <v>0</v>
      </c>
      <c r="CD68" s="191">
        <v>0</v>
      </c>
      <c r="CE68" s="191">
        <v>0</v>
      </c>
      <c r="CF68" s="191">
        <v>0</v>
      </c>
      <c r="CG68" s="204">
        <v>0</v>
      </c>
      <c r="CH68" s="204">
        <v>0</v>
      </c>
      <c r="CI68" s="204">
        <v>0</v>
      </c>
      <c r="CJ68" s="204">
        <v>0</v>
      </c>
      <c r="CK68" s="204">
        <v>0</v>
      </c>
      <c r="CL68" s="204">
        <v>0</v>
      </c>
      <c r="CM68" s="204">
        <v>0</v>
      </c>
      <c r="CN68" s="204">
        <v>0</v>
      </c>
      <c r="CO68" s="224" t="s">
        <v>298</v>
      </c>
    </row>
    <row r="69" spans="1:93" ht="60" x14ac:dyDescent="0.25">
      <c r="A69" s="258" t="s">
        <v>231</v>
      </c>
      <c r="B69" s="228" t="s">
        <v>1000</v>
      </c>
      <c r="C69" s="547" t="s">
        <v>1001</v>
      </c>
      <c r="D69" s="224" t="s">
        <v>298</v>
      </c>
      <c r="E69" s="574">
        <f t="shared" si="39"/>
        <v>0</v>
      </c>
      <c r="F69" s="574">
        <f t="shared" si="40"/>
        <v>0</v>
      </c>
      <c r="G69" s="574">
        <f t="shared" si="41"/>
        <v>0</v>
      </c>
      <c r="H69" s="574">
        <f t="shared" si="42"/>
        <v>0</v>
      </c>
      <c r="I69" s="574">
        <f t="shared" si="43"/>
        <v>0</v>
      </c>
      <c r="J69" s="574">
        <f t="shared" si="44"/>
        <v>0</v>
      </c>
      <c r="K69" s="574">
        <f t="shared" si="45"/>
        <v>0</v>
      </c>
      <c r="L69" s="574">
        <f t="shared" si="46"/>
        <v>0</v>
      </c>
      <c r="M69" s="191">
        <v>0</v>
      </c>
      <c r="N69" s="191">
        <v>0</v>
      </c>
      <c r="O69" s="191">
        <v>0</v>
      </c>
      <c r="P69" s="191">
        <v>0</v>
      </c>
      <c r="Q69" s="191">
        <v>0</v>
      </c>
      <c r="R69" s="191">
        <v>0</v>
      </c>
      <c r="S69" s="191">
        <v>0</v>
      </c>
      <c r="T69" s="191">
        <v>0</v>
      </c>
      <c r="U69" s="191">
        <v>0</v>
      </c>
      <c r="V69" s="191">
        <v>0</v>
      </c>
      <c r="W69" s="191">
        <v>0</v>
      </c>
      <c r="X69" s="191">
        <v>0</v>
      </c>
      <c r="Y69" s="191">
        <v>0</v>
      </c>
      <c r="Z69" s="191">
        <v>0</v>
      </c>
      <c r="AA69" s="191">
        <v>0</v>
      </c>
      <c r="AB69" s="191">
        <v>0</v>
      </c>
      <c r="AC69" s="191">
        <v>0</v>
      </c>
      <c r="AD69" s="191">
        <v>0</v>
      </c>
      <c r="AE69" s="191">
        <v>0</v>
      </c>
      <c r="AF69" s="191">
        <v>0</v>
      </c>
      <c r="AG69" s="191">
        <v>0</v>
      </c>
      <c r="AH69" s="191">
        <v>0</v>
      </c>
      <c r="AI69" s="191">
        <v>0</v>
      </c>
      <c r="AJ69" s="191">
        <v>0</v>
      </c>
      <c r="AK69" s="191">
        <v>0</v>
      </c>
      <c r="AL69" s="191">
        <v>0</v>
      </c>
      <c r="AM69" s="191">
        <v>0</v>
      </c>
      <c r="AN69" s="191">
        <v>0</v>
      </c>
      <c r="AO69" s="191">
        <v>0</v>
      </c>
      <c r="AP69" s="191">
        <v>0</v>
      </c>
      <c r="AQ69" s="191">
        <v>0</v>
      </c>
      <c r="AR69" s="191">
        <v>0</v>
      </c>
      <c r="AS69" s="574">
        <f t="shared" si="47"/>
        <v>0</v>
      </c>
      <c r="AT69" s="574">
        <f t="shared" si="48"/>
        <v>0</v>
      </c>
      <c r="AU69" s="574">
        <f t="shared" si="49"/>
        <v>0</v>
      </c>
      <c r="AV69" s="574">
        <f t="shared" si="50"/>
        <v>0</v>
      </c>
      <c r="AW69" s="574">
        <f t="shared" si="51"/>
        <v>0</v>
      </c>
      <c r="AX69" s="574">
        <f t="shared" si="52"/>
        <v>0</v>
      </c>
      <c r="AY69" s="574">
        <f t="shared" si="53"/>
        <v>0</v>
      </c>
      <c r="AZ69" s="574">
        <f t="shared" si="54"/>
        <v>0</v>
      </c>
      <c r="BA69" s="204">
        <v>0</v>
      </c>
      <c r="BB69" s="204">
        <v>0</v>
      </c>
      <c r="BC69" s="204">
        <v>0</v>
      </c>
      <c r="BD69" s="204">
        <v>0</v>
      </c>
      <c r="BE69" s="204">
        <v>0</v>
      </c>
      <c r="BF69" s="204">
        <v>0</v>
      </c>
      <c r="BG69" s="204">
        <v>0</v>
      </c>
      <c r="BH69" s="204">
        <v>0</v>
      </c>
      <c r="BI69" s="204">
        <v>0</v>
      </c>
      <c r="BJ69" s="204">
        <v>0</v>
      </c>
      <c r="BK69" s="204">
        <v>0</v>
      </c>
      <c r="BL69" s="204">
        <v>0</v>
      </c>
      <c r="BM69" s="204">
        <v>0</v>
      </c>
      <c r="BN69" s="204">
        <v>0</v>
      </c>
      <c r="BO69" s="204">
        <v>0</v>
      </c>
      <c r="BP69" s="204">
        <v>0</v>
      </c>
      <c r="BQ69" s="204">
        <v>0</v>
      </c>
      <c r="BR69" s="204">
        <v>0</v>
      </c>
      <c r="BS69" s="204">
        <v>0</v>
      </c>
      <c r="BT69" s="204">
        <v>0</v>
      </c>
      <c r="BU69" s="204">
        <v>0</v>
      </c>
      <c r="BV69" s="204">
        <v>0</v>
      </c>
      <c r="BW69" s="204">
        <v>0</v>
      </c>
      <c r="BX69" s="204">
        <v>0</v>
      </c>
      <c r="BY69" s="204">
        <v>0</v>
      </c>
      <c r="BZ69" s="204">
        <v>0</v>
      </c>
      <c r="CA69" s="204">
        <v>0</v>
      </c>
      <c r="CB69" s="204">
        <v>0</v>
      </c>
      <c r="CC69" s="204">
        <v>0</v>
      </c>
      <c r="CD69" s="204">
        <v>0</v>
      </c>
      <c r="CE69" s="204">
        <v>0</v>
      </c>
      <c r="CF69" s="204">
        <v>0</v>
      </c>
      <c r="CG69" s="204">
        <v>0</v>
      </c>
      <c r="CH69" s="204">
        <v>0</v>
      </c>
      <c r="CI69" s="204">
        <v>0</v>
      </c>
      <c r="CJ69" s="204">
        <v>0</v>
      </c>
      <c r="CK69" s="204">
        <v>0</v>
      </c>
      <c r="CL69" s="204">
        <v>0</v>
      </c>
      <c r="CM69" s="204">
        <v>0</v>
      </c>
      <c r="CN69" s="204">
        <v>0</v>
      </c>
      <c r="CO69" s="224" t="s">
        <v>298</v>
      </c>
    </row>
    <row r="70" spans="1:93" ht="60" x14ac:dyDescent="0.25">
      <c r="A70" s="214" t="s">
        <v>231</v>
      </c>
      <c r="B70" s="228" t="s">
        <v>1002</v>
      </c>
      <c r="C70" s="547" t="s">
        <v>1003</v>
      </c>
      <c r="D70" s="224" t="s">
        <v>298</v>
      </c>
      <c r="E70" s="574">
        <f t="shared" si="39"/>
        <v>0</v>
      </c>
      <c r="F70" s="574">
        <f t="shared" si="40"/>
        <v>0</v>
      </c>
      <c r="G70" s="574">
        <f t="shared" si="41"/>
        <v>0</v>
      </c>
      <c r="H70" s="574">
        <f t="shared" si="42"/>
        <v>0</v>
      </c>
      <c r="I70" s="574">
        <f t="shared" si="43"/>
        <v>0</v>
      </c>
      <c r="J70" s="574">
        <f t="shared" si="44"/>
        <v>0</v>
      </c>
      <c r="K70" s="574">
        <f t="shared" si="45"/>
        <v>0</v>
      </c>
      <c r="L70" s="574">
        <f t="shared" si="46"/>
        <v>0</v>
      </c>
      <c r="M70" s="191">
        <v>0</v>
      </c>
      <c r="N70" s="191">
        <v>0</v>
      </c>
      <c r="O70" s="191">
        <v>0</v>
      </c>
      <c r="P70" s="191">
        <v>0</v>
      </c>
      <c r="Q70" s="191">
        <v>0</v>
      </c>
      <c r="R70" s="191">
        <v>0</v>
      </c>
      <c r="S70" s="191">
        <v>0</v>
      </c>
      <c r="T70" s="191">
        <v>0</v>
      </c>
      <c r="U70" s="191">
        <v>0</v>
      </c>
      <c r="V70" s="191">
        <v>0</v>
      </c>
      <c r="W70" s="191">
        <v>0</v>
      </c>
      <c r="X70" s="191">
        <v>0</v>
      </c>
      <c r="Y70" s="191">
        <v>0</v>
      </c>
      <c r="Z70" s="191">
        <v>0</v>
      </c>
      <c r="AA70" s="191">
        <v>0</v>
      </c>
      <c r="AB70" s="191">
        <v>0</v>
      </c>
      <c r="AC70" s="191">
        <v>0</v>
      </c>
      <c r="AD70" s="191">
        <v>0</v>
      </c>
      <c r="AE70" s="191">
        <v>0</v>
      </c>
      <c r="AF70" s="191">
        <v>0</v>
      </c>
      <c r="AG70" s="191">
        <v>0</v>
      </c>
      <c r="AH70" s="191">
        <v>0</v>
      </c>
      <c r="AI70" s="191">
        <v>0</v>
      </c>
      <c r="AJ70" s="191">
        <v>0</v>
      </c>
      <c r="AK70" s="191">
        <v>0</v>
      </c>
      <c r="AL70" s="191">
        <v>0</v>
      </c>
      <c r="AM70" s="191">
        <v>0</v>
      </c>
      <c r="AN70" s="191">
        <v>0</v>
      </c>
      <c r="AO70" s="191">
        <v>0</v>
      </c>
      <c r="AP70" s="191">
        <v>0</v>
      </c>
      <c r="AQ70" s="191">
        <v>0</v>
      </c>
      <c r="AR70" s="191">
        <v>0</v>
      </c>
      <c r="AS70" s="574">
        <f t="shared" si="47"/>
        <v>0</v>
      </c>
      <c r="AT70" s="574">
        <f t="shared" si="48"/>
        <v>0</v>
      </c>
      <c r="AU70" s="574">
        <f t="shared" si="49"/>
        <v>0</v>
      </c>
      <c r="AV70" s="574">
        <f t="shared" si="50"/>
        <v>0</v>
      </c>
      <c r="AW70" s="574">
        <f t="shared" si="51"/>
        <v>0</v>
      </c>
      <c r="AX70" s="574">
        <f t="shared" si="52"/>
        <v>0</v>
      </c>
      <c r="AY70" s="574">
        <f t="shared" si="53"/>
        <v>0</v>
      </c>
      <c r="AZ70" s="574">
        <f t="shared" si="54"/>
        <v>0</v>
      </c>
      <c r="BA70" s="204">
        <v>0</v>
      </c>
      <c r="BB70" s="204">
        <v>0</v>
      </c>
      <c r="BC70" s="204">
        <v>0</v>
      </c>
      <c r="BD70" s="204">
        <v>0</v>
      </c>
      <c r="BE70" s="204">
        <v>0</v>
      </c>
      <c r="BF70" s="204">
        <v>0</v>
      </c>
      <c r="BG70" s="204">
        <v>0</v>
      </c>
      <c r="BH70" s="204">
        <v>0</v>
      </c>
      <c r="BI70" s="204">
        <v>0</v>
      </c>
      <c r="BJ70" s="204">
        <v>0</v>
      </c>
      <c r="BK70" s="204">
        <v>0</v>
      </c>
      <c r="BL70" s="204">
        <v>0</v>
      </c>
      <c r="BM70" s="204">
        <v>0</v>
      </c>
      <c r="BN70" s="204">
        <v>0</v>
      </c>
      <c r="BO70" s="204">
        <v>0</v>
      </c>
      <c r="BP70" s="204">
        <v>0</v>
      </c>
      <c r="BQ70" s="204">
        <v>0</v>
      </c>
      <c r="BR70" s="204">
        <v>0</v>
      </c>
      <c r="BS70" s="204">
        <v>0</v>
      </c>
      <c r="BT70" s="204">
        <v>0</v>
      </c>
      <c r="BU70" s="204">
        <v>0</v>
      </c>
      <c r="BV70" s="204">
        <v>0</v>
      </c>
      <c r="BW70" s="204">
        <v>0</v>
      </c>
      <c r="BX70" s="204">
        <v>0</v>
      </c>
      <c r="BY70" s="204">
        <v>0</v>
      </c>
      <c r="BZ70" s="204">
        <v>0</v>
      </c>
      <c r="CA70" s="204">
        <v>0</v>
      </c>
      <c r="CB70" s="204">
        <v>0</v>
      </c>
      <c r="CC70" s="204">
        <v>0</v>
      </c>
      <c r="CD70" s="204">
        <v>0</v>
      </c>
      <c r="CE70" s="204">
        <v>0</v>
      </c>
      <c r="CF70" s="204">
        <v>0</v>
      </c>
      <c r="CG70" s="204">
        <v>0</v>
      </c>
      <c r="CH70" s="204">
        <v>0</v>
      </c>
      <c r="CI70" s="204">
        <v>0</v>
      </c>
      <c r="CJ70" s="204">
        <v>0</v>
      </c>
      <c r="CK70" s="204">
        <v>0</v>
      </c>
      <c r="CL70" s="204">
        <v>0</v>
      </c>
      <c r="CM70" s="204">
        <v>0</v>
      </c>
      <c r="CN70" s="204">
        <v>0</v>
      </c>
      <c r="CO70" s="224" t="s">
        <v>298</v>
      </c>
    </row>
    <row r="71" spans="1:93" ht="60" x14ac:dyDescent="0.25">
      <c r="A71" s="258" t="s">
        <v>231</v>
      </c>
      <c r="B71" s="228" t="s">
        <v>1004</v>
      </c>
      <c r="C71" s="547" t="s">
        <v>1005</v>
      </c>
      <c r="D71" s="224" t="s">
        <v>298</v>
      </c>
      <c r="E71" s="574">
        <f t="shared" si="39"/>
        <v>0</v>
      </c>
      <c r="F71" s="574">
        <f t="shared" si="40"/>
        <v>0</v>
      </c>
      <c r="G71" s="574">
        <f t="shared" si="41"/>
        <v>0</v>
      </c>
      <c r="H71" s="574">
        <f t="shared" si="42"/>
        <v>0</v>
      </c>
      <c r="I71" s="574">
        <f t="shared" si="43"/>
        <v>0</v>
      </c>
      <c r="J71" s="574">
        <f t="shared" si="44"/>
        <v>0</v>
      </c>
      <c r="K71" s="574">
        <f t="shared" si="45"/>
        <v>0</v>
      </c>
      <c r="L71" s="574">
        <f t="shared" si="46"/>
        <v>0</v>
      </c>
      <c r="M71" s="191">
        <v>0</v>
      </c>
      <c r="N71" s="191">
        <v>0</v>
      </c>
      <c r="O71" s="191">
        <v>0</v>
      </c>
      <c r="P71" s="191">
        <v>0</v>
      </c>
      <c r="Q71" s="191">
        <v>0</v>
      </c>
      <c r="R71" s="191">
        <v>0</v>
      </c>
      <c r="S71" s="191">
        <v>0</v>
      </c>
      <c r="T71" s="191">
        <v>0</v>
      </c>
      <c r="U71" s="191">
        <v>0</v>
      </c>
      <c r="V71" s="191">
        <v>0</v>
      </c>
      <c r="W71" s="191">
        <v>0</v>
      </c>
      <c r="X71" s="191">
        <v>0</v>
      </c>
      <c r="Y71" s="191">
        <v>0</v>
      </c>
      <c r="Z71" s="191">
        <v>0</v>
      </c>
      <c r="AA71" s="191">
        <v>0</v>
      </c>
      <c r="AB71" s="191">
        <v>0</v>
      </c>
      <c r="AC71" s="191">
        <v>0</v>
      </c>
      <c r="AD71" s="191">
        <v>0</v>
      </c>
      <c r="AE71" s="191">
        <v>0</v>
      </c>
      <c r="AF71" s="191">
        <v>0</v>
      </c>
      <c r="AG71" s="191">
        <v>0</v>
      </c>
      <c r="AH71" s="191">
        <v>0</v>
      </c>
      <c r="AI71" s="191">
        <v>0</v>
      </c>
      <c r="AJ71" s="191">
        <v>0</v>
      </c>
      <c r="AK71" s="191">
        <v>0</v>
      </c>
      <c r="AL71" s="191">
        <v>0</v>
      </c>
      <c r="AM71" s="191">
        <v>0</v>
      </c>
      <c r="AN71" s="191">
        <v>0</v>
      </c>
      <c r="AO71" s="191">
        <v>0</v>
      </c>
      <c r="AP71" s="191">
        <v>0</v>
      </c>
      <c r="AQ71" s="191">
        <v>0</v>
      </c>
      <c r="AR71" s="191">
        <v>0</v>
      </c>
      <c r="AS71" s="574">
        <f t="shared" si="47"/>
        <v>0</v>
      </c>
      <c r="AT71" s="574">
        <f t="shared" si="48"/>
        <v>0</v>
      </c>
      <c r="AU71" s="574">
        <f t="shared" si="49"/>
        <v>0</v>
      </c>
      <c r="AV71" s="574">
        <f t="shared" si="50"/>
        <v>0</v>
      </c>
      <c r="AW71" s="574">
        <f t="shared" si="51"/>
        <v>0</v>
      </c>
      <c r="AX71" s="574">
        <f t="shared" si="52"/>
        <v>0</v>
      </c>
      <c r="AY71" s="574">
        <f t="shared" si="53"/>
        <v>0</v>
      </c>
      <c r="AZ71" s="574">
        <f t="shared" si="54"/>
        <v>0</v>
      </c>
      <c r="BA71" s="204">
        <v>0</v>
      </c>
      <c r="BB71" s="204">
        <v>0</v>
      </c>
      <c r="BC71" s="204">
        <v>0</v>
      </c>
      <c r="BD71" s="204">
        <v>0</v>
      </c>
      <c r="BE71" s="204">
        <v>0</v>
      </c>
      <c r="BF71" s="204">
        <v>0</v>
      </c>
      <c r="BG71" s="204">
        <v>0</v>
      </c>
      <c r="BH71" s="204">
        <v>0</v>
      </c>
      <c r="BI71" s="204">
        <v>0</v>
      </c>
      <c r="BJ71" s="204">
        <v>0</v>
      </c>
      <c r="BK71" s="204">
        <v>0</v>
      </c>
      <c r="BL71" s="204">
        <v>0</v>
      </c>
      <c r="BM71" s="204">
        <v>0</v>
      </c>
      <c r="BN71" s="204">
        <v>0</v>
      </c>
      <c r="BO71" s="204">
        <v>0</v>
      </c>
      <c r="BP71" s="204">
        <v>0</v>
      </c>
      <c r="BQ71" s="204">
        <v>0</v>
      </c>
      <c r="BR71" s="204">
        <v>0</v>
      </c>
      <c r="BS71" s="204">
        <v>0</v>
      </c>
      <c r="BT71" s="204">
        <v>0</v>
      </c>
      <c r="BU71" s="204">
        <v>0</v>
      </c>
      <c r="BV71" s="204">
        <v>0</v>
      </c>
      <c r="BW71" s="204">
        <v>0</v>
      </c>
      <c r="BX71" s="204">
        <v>0</v>
      </c>
      <c r="BY71" s="204">
        <v>0</v>
      </c>
      <c r="BZ71" s="204">
        <v>0</v>
      </c>
      <c r="CA71" s="204">
        <v>0</v>
      </c>
      <c r="CB71" s="204">
        <v>0</v>
      </c>
      <c r="CC71" s="204">
        <v>0</v>
      </c>
      <c r="CD71" s="204">
        <v>0</v>
      </c>
      <c r="CE71" s="204">
        <v>0</v>
      </c>
      <c r="CF71" s="204">
        <v>0</v>
      </c>
      <c r="CG71" s="204">
        <v>0</v>
      </c>
      <c r="CH71" s="204">
        <v>0</v>
      </c>
      <c r="CI71" s="204">
        <v>0</v>
      </c>
      <c r="CJ71" s="204">
        <v>0</v>
      </c>
      <c r="CK71" s="204">
        <v>0</v>
      </c>
      <c r="CL71" s="204">
        <v>0</v>
      </c>
      <c r="CM71" s="204">
        <v>0</v>
      </c>
      <c r="CN71" s="204">
        <v>0</v>
      </c>
      <c r="CO71" s="224" t="s">
        <v>298</v>
      </c>
    </row>
    <row r="72" spans="1:93" ht="60" x14ac:dyDescent="0.25">
      <c r="A72" s="214" t="s">
        <v>231</v>
      </c>
      <c r="B72" s="228" t="s">
        <v>1006</v>
      </c>
      <c r="C72" s="547" t="s">
        <v>1007</v>
      </c>
      <c r="D72" s="224" t="s">
        <v>298</v>
      </c>
      <c r="E72" s="574">
        <f t="shared" si="39"/>
        <v>0</v>
      </c>
      <c r="F72" s="574">
        <f t="shared" si="40"/>
        <v>0</v>
      </c>
      <c r="G72" s="574">
        <f t="shared" si="41"/>
        <v>0</v>
      </c>
      <c r="H72" s="574">
        <f t="shared" si="42"/>
        <v>0</v>
      </c>
      <c r="I72" s="574">
        <f t="shared" si="43"/>
        <v>0</v>
      </c>
      <c r="J72" s="574">
        <f t="shared" si="44"/>
        <v>0</v>
      </c>
      <c r="K72" s="574">
        <f t="shared" si="45"/>
        <v>0</v>
      </c>
      <c r="L72" s="574">
        <f t="shared" si="46"/>
        <v>0</v>
      </c>
      <c r="M72" s="191">
        <v>0</v>
      </c>
      <c r="N72" s="191">
        <v>0</v>
      </c>
      <c r="O72" s="191">
        <v>0</v>
      </c>
      <c r="P72" s="191">
        <v>0</v>
      </c>
      <c r="Q72" s="191">
        <v>0</v>
      </c>
      <c r="R72" s="191">
        <v>0</v>
      </c>
      <c r="S72" s="191">
        <v>0</v>
      </c>
      <c r="T72" s="191">
        <v>0</v>
      </c>
      <c r="U72" s="191">
        <v>0</v>
      </c>
      <c r="V72" s="191">
        <v>0</v>
      </c>
      <c r="W72" s="191">
        <v>0</v>
      </c>
      <c r="X72" s="191">
        <v>0</v>
      </c>
      <c r="Y72" s="191">
        <v>0</v>
      </c>
      <c r="Z72" s="191">
        <v>0</v>
      </c>
      <c r="AA72" s="191">
        <v>0</v>
      </c>
      <c r="AB72" s="191">
        <v>0</v>
      </c>
      <c r="AC72" s="191">
        <v>0</v>
      </c>
      <c r="AD72" s="191">
        <v>0</v>
      </c>
      <c r="AE72" s="191">
        <v>0</v>
      </c>
      <c r="AF72" s="191">
        <v>0</v>
      </c>
      <c r="AG72" s="191">
        <v>0</v>
      </c>
      <c r="AH72" s="191">
        <v>0</v>
      </c>
      <c r="AI72" s="191">
        <v>0</v>
      </c>
      <c r="AJ72" s="191">
        <v>0</v>
      </c>
      <c r="AK72" s="191">
        <v>0</v>
      </c>
      <c r="AL72" s="191">
        <v>0</v>
      </c>
      <c r="AM72" s="191">
        <v>0</v>
      </c>
      <c r="AN72" s="191">
        <v>0</v>
      </c>
      <c r="AO72" s="191">
        <v>0</v>
      </c>
      <c r="AP72" s="191">
        <v>0</v>
      </c>
      <c r="AQ72" s="191">
        <v>0</v>
      </c>
      <c r="AR72" s="191">
        <v>0</v>
      </c>
      <c r="AS72" s="574">
        <f t="shared" si="47"/>
        <v>0</v>
      </c>
      <c r="AT72" s="574">
        <f t="shared" si="48"/>
        <v>0</v>
      </c>
      <c r="AU72" s="574">
        <f t="shared" si="49"/>
        <v>0</v>
      </c>
      <c r="AV72" s="574">
        <f t="shared" si="50"/>
        <v>0</v>
      </c>
      <c r="AW72" s="574">
        <f t="shared" si="51"/>
        <v>0</v>
      </c>
      <c r="AX72" s="574">
        <f t="shared" si="52"/>
        <v>0</v>
      </c>
      <c r="AY72" s="574">
        <f t="shared" si="53"/>
        <v>0</v>
      </c>
      <c r="AZ72" s="574">
        <f t="shared" si="54"/>
        <v>0</v>
      </c>
      <c r="BA72" s="204">
        <v>0</v>
      </c>
      <c r="BB72" s="204">
        <v>0</v>
      </c>
      <c r="BC72" s="204">
        <v>0</v>
      </c>
      <c r="BD72" s="204">
        <v>0</v>
      </c>
      <c r="BE72" s="204">
        <v>0</v>
      </c>
      <c r="BF72" s="204">
        <v>0</v>
      </c>
      <c r="BG72" s="204">
        <v>0</v>
      </c>
      <c r="BH72" s="204">
        <v>0</v>
      </c>
      <c r="BI72" s="204">
        <v>0</v>
      </c>
      <c r="BJ72" s="204">
        <v>0</v>
      </c>
      <c r="BK72" s="204">
        <v>0</v>
      </c>
      <c r="BL72" s="204">
        <v>0</v>
      </c>
      <c r="BM72" s="204">
        <v>0</v>
      </c>
      <c r="BN72" s="204">
        <v>0</v>
      </c>
      <c r="BO72" s="204">
        <v>0</v>
      </c>
      <c r="BP72" s="204">
        <v>0</v>
      </c>
      <c r="BQ72" s="204">
        <v>0</v>
      </c>
      <c r="BR72" s="204">
        <v>0</v>
      </c>
      <c r="BS72" s="204">
        <v>0</v>
      </c>
      <c r="BT72" s="204">
        <v>0</v>
      </c>
      <c r="BU72" s="204">
        <v>0</v>
      </c>
      <c r="BV72" s="204">
        <v>0</v>
      </c>
      <c r="BW72" s="204">
        <v>0</v>
      </c>
      <c r="BX72" s="204">
        <v>0</v>
      </c>
      <c r="BY72" s="204">
        <v>0</v>
      </c>
      <c r="BZ72" s="204">
        <v>0</v>
      </c>
      <c r="CA72" s="204">
        <v>0</v>
      </c>
      <c r="CB72" s="204">
        <v>0</v>
      </c>
      <c r="CC72" s="204">
        <v>0</v>
      </c>
      <c r="CD72" s="204">
        <v>0</v>
      </c>
      <c r="CE72" s="204">
        <v>0</v>
      </c>
      <c r="CF72" s="204">
        <v>0</v>
      </c>
      <c r="CG72" s="204">
        <v>0</v>
      </c>
      <c r="CH72" s="204">
        <v>0</v>
      </c>
      <c r="CI72" s="204">
        <v>0</v>
      </c>
      <c r="CJ72" s="204">
        <v>0</v>
      </c>
      <c r="CK72" s="204">
        <v>0</v>
      </c>
      <c r="CL72" s="204">
        <v>0</v>
      </c>
      <c r="CM72" s="204">
        <v>0</v>
      </c>
      <c r="CN72" s="204">
        <v>0</v>
      </c>
      <c r="CO72" s="224" t="s">
        <v>298</v>
      </c>
    </row>
    <row r="73" spans="1:93" ht="60" x14ac:dyDescent="0.25">
      <c r="A73" s="214" t="s">
        <v>231</v>
      </c>
      <c r="B73" s="226" t="s">
        <v>1008</v>
      </c>
      <c r="C73" s="227" t="s">
        <v>1009</v>
      </c>
      <c r="D73" s="224" t="s">
        <v>298</v>
      </c>
      <c r="E73" s="387">
        <f t="shared" si="39"/>
        <v>0.63</v>
      </c>
      <c r="F73" s="387">
        <f t="shared" si="40"/>
        <v>0</v>
      </c>
      <c r="G73" s="387">
        <f t="shared" si="41"/>
        <v>0</v>
      </c>
      <c r="H73" s="387">
        <f t="shared" si="42"/>
        <v>0</v>
      </c>
      <c r="I73" s="387">
        <f t="shared" si="43"/>
        <v>0</v>
      </c>
      <c r="J73" s="387">
        <f t="shared" si="44"/>
        <v>0</v>
      </c>
      <c r="K73" s="387">
        <f t="shared" si="45"/>
        <v>0</v>
      </c>
      <c r="L73" s="387">
        <f t="shared" si="46"/>
        <v>0</v>
      </c>
      <c r="M73" s="191">
        <v>0</v>
      </c>
      <c r="N73" s="191">
        <v>0</v>
      </c>
      <c r="O73" s="191">
        <v>0</v>
      </c>
      <c r="P73" s="191">
        <v>0</v>
      </c>
      <c r="Q73" s="191">
        <v>0</v>
      </c>
      <c r="R73" s="191">
        <v>0</v>
      </c>
      <c r="S73" s="191">
        <v>0</v>
      </c>
      <c r="T73" s="191">
        <v>0</v>
      </c>
      <c r="U73" s="191">
        <v>0</v>
      </c>
      <c r="V73" s="191">
        <v>0</v>
      </c>
      <c r="W73" s="191">
        <v>0</v>
      </c>
      <c r="X73" s="191">
        <v>0</v>
      </c>
      <c r="Y73" s="191">
        <v>0</v>
      </c>
      <c r="Z73" s="191">
        <v>0</v>
      </c>
      <c r="AA73" s="191">
        <v>0</v>
      </c>
      <c r="AB73" s="191">
        <v>0</v>
      </c>
      <c r="AC73" s="191">
        <v>0</v>
      </c>
      <c r="AD73" s="191">
        <v>0</v>
      </c>
      <c r="AE73" s="191">
        <v>0</v>
      </c>
      <c r="AF73" s="191">
        <v>0</v>
      </c>
      <c r="AG73" s="191">
        <v>0</v>
      </c>
      <c r="AH73" s="191">
        <v>0</v>
      </c>
      <c r="AI73" s="191">
        <v>0</v>
      </c>
      <c r="AJ73" s="191">
        <v>0</v>
      </c>
      <c r="AK73" s="575">
        <v>0.63</v>
      </c>
      <c r="AL73" s="575">
        <v>0</v>
      </c>
      <c r="AM73" s="575">
        <v>0</v>
      </c>
      <c r="AN73" s="575">
        <v>0</v>
      </c>
      <c r="AO73" s="575">
        <v>0</v>
      </c>
      <c r="AP73" s="575">
        <v>0</v>
      </c>
      <c r="AQ73" s="575">
        <v>0</v>
      </c>
      <c r="AR73" s="575">
        <v>0</v>
      </c>
      <c r="AS73" s="387">
        <f t="shared" si="47"/>
        <v>0</v>
      </c>
      <c r="AT73" s="387">
        <f t="shared" si="48"/>
        <v>0</v>
      </c>
      <c r="AU73" s="387">
        <f t="shared" si="49"/>
        <v>0</v>
      </c>
      <c r="AV73" s="387">
        <f t="shared" si="50"/>
        <v>0</v>
      </c>
      <c r="AW73" s="387">
        <f t="shared" si="51"/>
        <v>0</v>
      </c>
      <c r="AX73" s="387">
        <f t="shared" si="52"/>
        <v>0</v>
      </c>
      <c r="AY73" s="387">
        <f t="shared" si="53"/>
        <v>0</v>
      </c>
      <c r="AZ73" s="387">
        <f t="shared" si="54"/>
        <v>0</v>
      </c>
      <c r="BA73" s="191">
        <v>0</v>
      </c>
      <c r="BB73" s="191">
        <v>0</v>
      </c>
      <c r="BC73" s="191">
        <v>0</v>
      </c>
      <c r="BD73" s="191">
        <v>0</v>
      </c>
      <c r="BE73" s="191">
        <v>0</v>
      </c>
      <c r="BF73" s="191">
        <v>0</v>
      </c>
      <c r="BG73" s="191">
        <v>0</v>
      </c>
      <c r="BH73" s="191">
        <v>0</v>
      </c>
      <c r="BI73" s="191">
        <v>0</v>
      </c>
      <c r="BJ73" s="191">
        <v>0</v>
      </c>
      <c r="BK73" s="191">
        <v>0</v>
      </c>
      <c r="BL73" s="191">
        <v>0</v>
      </c>
      <c r="BM73" s="191">
        <v>0</v>
      </c>
      <c r="BN73" s="191">
        <v>0</v>
      </c>
      <c r="BO73" s="191">
        <v>0</v>
      </c>
      <c r="BP73" s="191">
        <v>0</v>
      </c>
      <c r="BQ73" s="191">
        <v>0</v>
      </c>
      <c r="BR73" s="191">
        <v>0</v>
      </c>
      <c r="BS73" s="191">
        <v>0</v>
      </c>
      <c r="BT73" s="191">
        <v>0</v>
      </c>
      <c r="BU73" s="191">
        <v>0</v>
      </c>
      <c r="BV73" s="191">
        <v>0</v>
      </c>
      <c r="BW73" s="191">
        <v>0</v>
      </c>
      <c r="BX73" s="191">
        <v>0</v>
      </c>
      <c r="BY73" s="575">
        <v>0</v>
      </c>
      <c r="BZ73" s="575">
        <v>0</v>
      </c>
      <c r="CA73" s="575">
        <v>0</v>
      </c>
      <c r="CB73" s="575">
        <v>0</v>
      </c>
      <c r="CC73" s="575">
        <v>0</v>
      </c>
      <c r="CD73" s="575">
        <v>0</v>
      </c>
      <c r="CE73" s="575">
        <v>0</v>
      </c>
      <c r="CF73" s="575">
        <v>0</v>
      </c>
      <c r="CG73" s="204">
        <v>0</v>
      </c>
      <c r="CH73" s="204">
        <v>0</v>
      </c>
      <c r="CI73" s="204">
        <v>0</v>
      </c>
      <c r="CJ73" s="204">
        <v>0</v>
      </c>
      <c r="CK73" s="204">
        <v>0</v>
      </c>
      <c r="CL73" s="204">
        <v>0</v>
      </c>
      <c r="CM73" s="204">
        <v>0</v>
      </c>
      <c r="CN73" s="204">
        <v>0</v>
      </c>
      <c r="CO73" s="224" t="s">
        <v>298</v>
      </c>
    </row>
    <row r="74" spans="1:93" ht="60" x14ac:dyDescent="0.25">
      <c r="A74" s="214" t="s">
        <v>231</v>
      </c>
      <c r="B74" s="228" t="s">
        <v>1010</v>
      </c>
      <c r="C74" s="547" t="s">
        <v>1011</v>
      </c>
      <c r="D74" s="224" t="s">
        <v>298</v>
      </c>
      <c r="E74" s="387">
        <f t="shared" si="39"/>
        <v>0</v>
      </c>
      <c r="F74" s="387">
        <f t="shared" si="40"/>
        <v>0</v>
      </c>
      <c r="G74" s="387">
        <f t="shared" si="41"/>
        <v>0</v>
      </c>
      <c r="H74" s="387">
        <f t="shared" si="42"/>
        <v>0</v>
      </c>
      <c r="I74" s="387">
        <f t="shared" si="43"/>
        <v>0</v>
      </c>
      <c r="J74" s="387">
        <f t="shared" si="44"/>
        <v>0</v>
      </c>
      <c r="K74" s="387">
        <f t="shared" si="45"/>
        <v>0</v>
      </c>
      <c r="L74" s="387">
        <f t="shared" si="46"/>
        <v>0</v>
      </c>
      <c r="M74" s="191">
        <v>0</v>
      </c>
      <c r="N74" s="191">
        <v>0</v>
      </c>
      <c r="O74" s="191">
        <v>0</v>
      </c>
      <c r="P74" s="191">
        <v>0</v>
      </c>
      <c r="Q74" s="191">
        <v>0</v>
      </c>
      <c r="R74" s="191">
        <v>0</v>
      </c>
      <c r="S74" s="191">
        <v>0</v>
      </c>
      <c r="T74" s="191">
        <v>0</v>
      </c>
      <c r="U74" s="191">
        <v>0</v>
      </c>
      <c r="V74" s="191">
        <v>0</v>
      </c>
      <c r="W74" s="191">
        <v>0</v>
      </c>
      <c r="X74" s="191">
        <v>0</v>
      </c>
      <c r="Y74" s="191">
        <v>0</v>
      </c>
      <c r="Z74" s="191">
        <v>0</v>
      </c>
      <c r="AA74" s="191">
        <v>0</v>
      </c>
      <c r="AB74" s="191">
        <v>0</v>
      </c>
      <c r="AC74" s="191">
        <v>0</v>
      </c>
      <c r="AD74" s="191">
        <v>0</v>
      </c>
      <c r="AE74" s="191">
        <v>0</v>
      </c>
      <c r="AF74" s="191">
        <v>0</v>
      </c>
      <c r="AG74" s="191">
        <v>0</v>
      </c>
      <c r="AH74" s="191">
        <v>0</v>
      </c>
      <c r="AI74" s="191">
        <v>0</v>
      </c>
      <c r="AJ74" s="191">
        <v>0</v>
      </c>
      <c r="AK74" s="191">
        <v>0</v>
      </c>
      <c r="AL74" s="191">
        <v>0</v>
      </c>
      <c r="AM74" s="191">
        <v>0</v>
      </c>
      <c r="AN74" s="191">
        <v>0</v>
      </c>
      <c r="AO74" s="191">
        <v>0</v>
      </c>
      <c r="AP74" s="191">
        <v>0</v>
      </c>
      <c r="AQ74" s="191">
        <v>0</v>
      </c>
      <c r="AR74" s="191">
        <v>0</v>
      </c>
      <c r="AS74" s="387">
        <f t="shared" si="47"/>
        <v>0</v>
      </c>
      <c r="AT74" s="387">
        <f t="shared" si="48"/>
        <v>0</v>
      </c>
      <c r="AU74" s="387">
        <f t="shared" si="49"/>
        <v>0</v>
      </c>
      <c r="AV74" s="387">
        <f t="shared" si="50"/>
        <v>0</v>
      </c>
      <c r="AW74" s="387">
        <f t="shared" si="51"/>
        <v>0</v>
      </c>
      <c r="AX74" s="387">
        <f t="shared" si="52"/>
        <v>0</v>
      </c>
      <c r="AY74" s="387">
        <f t="shared" si="53"/>
        <v>0</v>
      </c>
      <c r="AZ74" s="387">
        <f t="shared" si="54"/>
        <v>0</v>
      </c>
      <c r="BA74" s="191">
        <v>0</v>
      </c>
      <c r="BB74" s="191">
        <v>0</v>
      </c>
      <c r="BC74" s="191">
        <v>0</v>
      </c>
      <c r="BD74" s="191">
        <v>0</v>
      </c>
      <c r="BE74" s="191">
        <v>0</v>
      </c>
      <c r="BF74" s="191">
        <v>0</v>
      </c>
      <c r="BG74" s="191">
        <v>0</v>
      </c>
      <c r="BH74" s="191">
        <v>0</v>
      </c>
      <c r="BI74" s="191">
        <v>0</v>
      </c>
      <c r="BJ74" s="191">
        <v>0</v>
      </c>
      <c r="BK74" s="191">
        <v>0</v>
      </c>
      <c r="BL74" s="191">
        <v>0</v>
      </c>
      <c r="BM74" s="191">
        <v>0</v>
      </c>
      <c r="BN74" s="191">
        <v>0</v>
      </c>
      <c r="BO74" s="191">
        <v>0</v>
      </c>
      <c r="BP74" s="191">
        <v>0</v>
      </c>
      <c r="BQ74" s="191">
        <v>0</v>
      </c>
      <c r="BR74" s="191">
        <v>0</v>
      </c>
      <c r="BS74" s="191">
        <v>0</v>
      </c>
      <c r="BT74" s="191">
        <v>0</v>
      </c>
      <c r="BU74" s="191">
        <v>0</v>
      </c>
      <c r="BV74" s="191">
        <v>0</v>
      </c>
      <c r="BW74" s="191">
        <v>0</v>
      </c>
      <c r="BX74" s="191">
        <v>0</v>
      </c>
      <c r="BY74" s="191">
        <v>0</v>
      </c>
      <c r="BZ74" s="191">
        <v>0</v>
      </c>
      <c r="CA74" s="191">
        <v>0</v>
      </c>
      <c r="CB74" s="191">
        <v>0</v>
      </c>
      <c r="CC74" s="191">
        <v>0</v>
      </c>
      <c r="CD74" s="191">
        <v>0</v>
      </c>
      <c r="CE74" s="191">
        <v>0</v>
      </c>
      <c r="CF74" s="191">
        <v>0</v>
      </c>
      <c r="CG74" s="204">
        <v>0</v>
      </c>
      <c r="CH74" s="204">
        <v>0</v>
      </c>
      <c r="CI74" s="204">
        <v>0</v>
      </c>
      <c r="CJ74" s="204">
        <v>0</v>
      </c>
      <c r="CK74" s="204">
        <v>0</v>
      </c>
      <c r="CL74" s="204">
        <v>0</v>
      </c>
      <c r="CM74" s="204">
        <v>0</v>
      </c>
      <c r="CN74" s="204">
        <v>0</v>
      </c>
      <c r="CO74" s="224" t="s">
        <v>298</v>
      </c>
    </row>
    <row r="75" spans="1:93" ht="60" x14ac:dyDescent="0.25">
      <c r="A75" s="214" t="s">
        <v>231</v>
      </c>
      <c r="B75" s="228" t="s">
        <v>1012</v>
      </c>
      <c r="C75" s="547" t="s">
        <v>1013</v>
      </c>
      <c r="D75" s="224" t="s">
        <v>298</v>
      </c>
      <c r="E75" s="387">
        <f t="shared" si="39"/>
        <v>0</v>
      </c>
      <c r="F75" s="387">
        <f t="shared" si="40"/>
        <v>0</v>
      </c>
      <c r="G75" s="387">
        <f t="shared" si="41"/>
        <v>0</v>
      </c>
      <c r="H75" s="387">
        <f t="shared" si="42"/>
        <v>0</v>
      </c>
      <c r="I75" s="387">
        <f t="shared" si="43"/>
        <v>0</v>
      </c>
      <c r="J75" s="387">
        <f t="shared" si="44"/>
        <v>0</v>
      </c>
      <c r="K75" s="387">
        <f t="shared" si="45"/>
        <v>0</v>
      </c>
      <c r="L75" s="387">
        <f t="shared" si="46"/>
        <v>0</v>
      </c>
      <c r="M75" s="191">
        <v>0</v>
      </c>
      <c r="N75" s="191">
        <v>0</v>
      </c>
      <c r="O75" s="191">
        <v>0</v>
      </c>
      <c r="P75" s="191">
        <v>0</v>
      </c>
      <c r="Q75" s="191">
        <v>0</v>
      </c>
      <c r="R75" s="191">
        <v>0</v>
      </c>
      <c r="S75" s="191">
        <v>0</v>
      </c>
      <c r="T75" s="191">
        <v>0</v>
      </c>
      <c r="U75" s="191">
        <v>0</v>
      </c>
      <c r="V75" s="191">
        <v>0</v>
      </c>
      <c r="W75" s="191">
        <v>0</v>
      </c>
      <c r="X75" s="191">
        <v>0</v>
      </c>
      <c r="Y75" s="191">
        <v>0</v>
      </c>
      <c r="Z75" s="191">
        <v>0</v>
      </c>
      <c r="AA75" s="191">
        <v>0</v>
      </c>
      <c r="AB75" s="191">
        <v>0</v>
      </c>
      <c r="AC75" s="191">
        <v>0</v>
      </c>
      <c r="AD75" s="191">
        <v>0</v>
      </c>
      <c r="AE75" s="191">
        <v>0</v>
      </c>
      <c r="AF75" s="191">
        <v>0</v>
      </c>
      <c r="AG75" s="191">
        <v>0</v>
      </c>
      <c r="AH75" s="191">
        <v>0</v>
      </c>
      <c r="AI75" s="191">
        <v>0</v>
      </c>
      <c r="AJ75" s="191">
        <v>0</v>
      </c>
      <c r="AK75" s="191">
        <v>0</v>
      </c>
      <c r="AL75" s="191">
        <v>0</v>
      </c>
      <c r="AM75" s="191">
        <v>0</v>
      </c>
      <c r="AN75" s="191">
        <v>0</v>
      </c>
      <c r="AO75" s="191">
        <v>0</v>
      </c>
      <c r="AP75" s="191">
        <v>0</v>
      </c>
      <c r="AQ75" s="191">
        <v>0</v>
      </c>
      <c r="AR75" s="191">
        <v>0</v>
      </c>
      <c r="AS75" s="387">
        <f t="shared" si="47"/>
        <v>0</v>
      </c>
      <c r="AT75" s="387">
        <f t="shared" si="48"/>
        <v>0</v>
      </c>
      <c r="AU75" s="387">
        <f t="shared" si="49"/>
        <v>0</v>
      </c>
      <c r="AV75" s="387">
        <f t="shared" si="50"/>
        <v>0</v>
      </c>
      <c r="AW75" s="387">
        <f t="shared" si="51"/>
        <v>0</v>
      </c>
      <c r="AX75" s="387">
        <f t="shared" si="52"/>
        <v>0</v>
      </c>
      <c r="AY75" s="387">
        <f t="shared" si="53"/>
        <v>0</v>
      </c>
      <c r="AZ75" s="387">
        <f t="shared" si="54"/>
        <v>0</v>
      </c>
      <c r="BA75" s="191">
        <v>0</v>
      </c>
      <c r="BB75" s="191">
        <v>0</v>
      </c>
      <c r="BC75" s="191">
        <v>0</v>
      </c>
      <c r="BD75" s="191">
        <v>0</v>
      </c>
      <c r="BE75" s="191">
        <v>0</v>
      </c>
      <c r="BF75" s="191">
        <v>0</v>
      </c>
      <c r="BG75" s="191">
        <v>0</v>
      </c>
      <c r="BH75" s="191">
        <v>0</v>
      </c>
      <c r="BI75" s="191">
        <v>0</v>
      </c>
      <c r="BJ75" s="191">
        <v>0</v>
      </c>
      <c r="BK75" s="191">
        <v>0</v>
      </c>
      <c r="BL75" s="191">
        <v>0</v>
      </c>
      <c r="BM75" s="191">
        <v>0</v>
      </c>
      <c r="BN75" s="191">
        <v>0</v>
      </c>
      <c r="BO75" s="191">
        <v>0</v>
      </c>
      <c r="BP75" s="191">
        <v>0</v>
      </c>
      <c r="BQ75" s="191">
        <v>0</v>
      </c>
      <c r="BR75" s="191">
        <v>0</v>
      </c>
      <c r="BS75" s="191">
        <v>0</v>
      </c>
      <c r="BT75" s="191">
        <v>0</v>
      </c>
      <c r="BU75" s="191">
        <v>0</v>
      </c>
      <c r="BV75" s="191">
        <v>0</v>
      </c>
      <c r="BW75" s="191">
        <v>0</v>
      </c>
      <c r="BX75" s="191">
        <v>0</v>
      </c>
      <c r="BY75" s="191">
        <v>0</v>
      </c>
      <c r="BZ75" s="191">
        <v>0</v>
      </c>
      <c r="CA75" s="191">
        <v>0</v>
      </c>
      <c r="CB75" s="191">
        <v>0</v>
      </c>
      <c r="CC75" s="191">
        <v>0</v>
      </c>
      <c r="CD75" s="191">
        <v>0</v>
      </c>
      <c r="CE75" s="191">
        <v>0</v>
      </c>
      <c r="CF75" s="191">
        <v>0</v>
      </c>
      <c r="CG75" s="204">
        <v>0</v>
      </c>
      <c r="CH75" s="204">
        <v>0</v>
      </c>
      <c r="CI75" s="204">
        <v>0</v>
      </c>
      <c r="CJ75" s="204">
        <v>0</v>
      </c>
      <c r="CK75" s="204">
        <v>0</v>
      </c>
      <c r="CL75" s="204">
        <v>0</v>
      </c>
      <c r="CM75" s="204">
        <v>0</v>
      </c>
      <c r="CN75" s="204">
        <v>0</v>
      </c>
      <c r="CO75" s="224" t="s">
        <v>298</v>
      </c>
    </row>
    <row r="76" spans="1:93" ht="60" x14ac:dyDescent="0.25">
      <c r="A76" s="214" t="s">
        <v>231</v>
      </c>
      <c r="B76" s="228" t="s">
        <v>1014</v>
      </c>
      <c r="C76" s="547" t="s">
        <v>1015</v>
      </c>
      <c r="D76" s="224" t="s">
        <v>298</v>
      </c>
      <c r="E76" s="387">
        <f t="shared" si="39"/>
        <v>0</v>
      </c>
      <c r="F76" s="387">
        <f t="shared" si="40"/>
        <v>0</v>
      </c>
      <c r="G76" s="387">
        <f t="shared" si="41"/>
        <v>0</v>
      </c>
      <c r="H76" s="387">
        <f t="shared" si="42"/>
        <v>0</v>
      </c>
      <c r="I76" s="387">
        <f t="shared" si="43"/>
        <v>0</v>
      </c>
      <c r="J76" s="387">
        <f t="shared" si="44"/>
        <v>0</v>
      </c>
      <c r="K76" s="387">
        <f t="shared" si="45"/>
        <v>0</v>
      </c>
      <c r="L76" s="387">
        <f t="shared" si="46"/>
        <v>0</v>
      </c>
      <c r="M76" s="191">
        <v>0</v>
      </c>
      <c r="N76" s="191">
        <v>0</v>
      </c>
      <c r="O76" s="191">
        <v>0</v>
      </c>
      <c r="P76" s="191">
        <v>0</v>
      </c>
      <c r="Q76" s="191">
        <v>0</v>
      </c>
      <c r="R76" s="191">
        <v>0</v>
      </c>
      <c r="S76" s="191">
        <v>0</v>
      </c>
      <c r="T76" s="191">
        <v>0</v>
      </c>
      <c r="U76" s="191">
        <v>0</v>
      </c>
      <c r="V76" s="191">
        <v>0</v>
      </c>
      <c r="W76" s="191">
        <v>0</v>
      </c>
      <c r="X76" s="191">
        <v>0</v>
      </c>
      <c r="Y76" s="191">
        <v>0</v>
      </c>
      <c r="Z76" s="191">
        <v>0</v>
      </c>
      <c r="AA76" s="191">
        <v>0</v>
      </c>
      <c r="AB76" s="191">
        <v>0</v>
      </c>
      <c r="AC76" s="191">
        <v>0</v>
      </c>
      <c r="AD76" s="191">
        <v>0</v>
      </c>
      <c r="AE76" s="191">
        <v>0</v>
      </c>
      <c r="AF76" s="191">
        <v>0</v>
      </c>
      <c r="AG76" s="191">
        <v>0</v>
      </c>
      <c r="AH76" s="191">
        <v>0</v>
      </c>
      <c r="AI76" s="191">
        <v>0</v>
      </c>
      <c r="AJ76" s="191">
        <v>0</v>
      </c>
      <c r="AK76" s="191">
        <v>0</v>
      </c>
      <c r="AL76" s="191">
        <v>0</v>
      </c>
      <c r="AM76" s="191">
        <v>0</v>
      </c>
      <c r="AN76" s="191">
        <v>0</v>
      </c>
      <c r="AO76" s="191">
        <v>0</v>
      </c>
      <c r="AP76" s="191">
        <v>0</v>
      </c>
      <c r="AQ76" s="191">
        <v>0</v>
      </c>
      <c r="AR76" s="191">
        <v>0</v>
      </c>
      <c r="AS76" s="387">
        <f t="shared" si="47"/>
        <v>0</v>
      </c>
      <c r="AT76" s="387">
        <f t="shared" si="48"/>
        <v>0</v>
      </c>
      <c r="AU76" s="387">
        <f t="shared" si="49"/>
        <v>0</v>
      </c>
      <c r="AV76" s="387">
        <f t="shared" si="50"/>
        <v>0</v>
      </c>
      <c r="AW76" s="387">
        <f t="shared" si="51"/>
        <v>0</v>
      </c>
      <c r="AX76" s="387">
        <f t="shared" si="52"/>
        <v>0</v>
      </c>
      <c r="AY76" s="387">
        <f t="shared" si="53"/>
        <v>0</v>
      </c>
      <c r="AZ76" s="387">
        <f t="shared" si="54"/>
        <v>0</v>
      </c>
      <c r="BA76" s="191">
        <v>0</v>
      </c>
      <c r="BB76" s="191">
        <v>0</v>
      </c>
      <c r="BC76" s="191">
        <v>0</v>
      </c>
      <c r="BD76" s="191">
        <v>0</v>
      </c>
      <c r="BE76" s="191">
        <v>0</v>
      </c>
      <c r="BF76" s="191">
        <v>0</v>
      </c>
      <c r="BG76" s="191">
        <v>0</v>
      </c>
      <c r="BH76" s="191">
        <v>0</v>
      </c>
      <c r="BI76" s="191">
        <v>0</v>
      </c>
      <c r="BJ76" s="191">
        <v>0</v>
      </c>
      <c r="BK76" s="191">
        <v>0</v>
      </c>
      <c r="BL76" s="191">
        <v>0</v>
      </c>
      <c r="BM76" s="191">
        <v>0</v>
      </c>
      <c r="BN76" s="191">
        <v>0</v>
      </c>
      <c r="BO76" s="191">
        <v>0</v>
      </c>
      <c r="BP76" s="191">
        <v>0</v>
      </c>
      <c r="BQ76" s="191">
        <v>0</v>
      </c>
      <c r="BR76" s="191">
        <v>0</v>
      </c>
      <c r="BS76" s="191">
        <v>0</v>
      </c>
      <c r="BT76" s="191">
        <v>0</v>
      </c>
      <c r="BU76" s="191">
        <v>0</v>
      </c>
      <c r="BV76" s="191">
        <v>0</v>
      </c>
      <c r="BW76" s="191">
        <v>0</v>
      </c>
      <c r="BX76" s="191">
        <v>0</v>
      </c>
      <c r="BY76" s="191">
        <v>0</v>
      </c>
      <c r="BZ76" s="191">
        <v>0</v>
      </c>
      <c r="CA76" s="191">
        <v>0</v>
      </c>
      <c r="CB76" s="191">
        <v>0</v>
      </c>
      <c r="CC76" s="191">
        <v>0</v>
      </c>
      <c r="CD76" s="191">
        <v>0</v>
      </c>
      <c r="CE76" s="191">
        <v>0</v>
      </c>
      <c r="CF76" s="191">
        <v>0</v>
      </c>
      <c r="CG76" s="204">
        <v>0</v>
      </c>
      <c r="CH76" s="204">
        <v>0</v>
      </c>
      <c r="CI76" s="204">
        <v>0</v>
      </c>
      <c r="CJ76" s="204">
        <v>0</v>
      </c>
      <c r="CK76" s="204">
        <v>0</v>
      </c>
      <c r="CL76" s="204">
        <v>0</v>
      </c>
      <c r="CM76" s="204">
        <v>0</v>
      </c>
      <c r="CN76" s="204">
        <v>0</v>
      </c>
      <c r="CO76" s="224" t="s">
        <v>298</v>
      </c>
    </row>
    <row r="77" spans="1:93" ht="46.5" customHeight="1" x14ac:dyDescent="0.25">
      <c r="A77" s="214" t="s">
        <v>231</v>
      </c>
      <c r="B77" s="226" t="s">
        <v>1016</v>
      </c>
      <c r="C77" s="227" t="s">
        <v>1017</v>
      </c>
      <c r="D77" s="224" t="s">
        <v>298</v>
      </c>
      <c r="E77" s="387">
        <f t="shared" si="39"/>
        <v>0.63</v>
      </c>
      <c r="F77" s="387">
        <f t="shared" si="40"/>
        <v>0</v>
      </c>
      <c r="G77" s="387">
        <f t="shared" si="41"/>
        <v>0</v>
      </c>
      <c r="H77" s="387">
        <f t="shared" si="42"/>
        <v>0</v>
      </c>
      <c r="I77" s="387">
        <f t="shared" si="43"/>
        <v>0</v>
      </c>
      <c r="J77" s="387">
        <f t="shared" si="44"/>
        <v>0</v>
      </c>
      <c r="K77" s="387">
        <f t="shared" si="45"/>
        <v>0</v>
      </c>
      <c r="L77" s="387">
        <f t="shared" si="46"/>
        <v>0</v>
      </c>
      <c r="M77" s="191">
        <v>0</v>
      </c>
      <c r="N77" s="191">
        <v>0</v>
      </c>
      <c r="O77" s="191">
        <v>0</v>
      </c>
      <c r="P77" s="191">
        <v>0</v>
      </c>
      <c r="Q77" s="191">
        <v>0</v>
      </c>
      <c r="R77" s="191">
        <v>0</v>
      </c>
      <c r="S77" s="191">
        <v>0</v>
      </c>
      <c r="T77" s="191">
        <v>0</v>
      </c>
      <c r="U77" s="191">
        <v>0</v>
      </c>
      <c r="V77" s="191">
        <v>0</v>
      </c>
      <c r="W77" s="191">
        <v>0</v>
      </c>
      <c r="X77" s="191">
        <v>0</v>
      </c>
      <c r="Y77" s="191">
        <v>0</v>
      </c>
      <c r="Z77" s="191">
        <v>0</v>
      </c>
      <c r="AA77" s="191">
        <v>0</v>
      </c>
      <c r="AB77" s="191">
        <v>0</v>
      </c>
      <c r="AC77" s="191">
        <v>0</v>
      </c>
      <c r="AD77" s="191">
        <v>0</v>
      </c>
      <c r="AE77" s="191">
        <v>0</v>
      </c>
      <c r="AF77" s="191">
        <v>0</v>
      </c>
      <c r="AG77" s="191">
        <v>0</v>
      </c>
      <c r="AH77" s="191">
        <v>0</v>
      </c>
      <c r="AI77" s="191">
        <v>0</v>
      </c>
      <c r="AJ77" s="191">
        <v>0</v>
      </c>
      <c r="AK77" s="575">
        <v>0.63</v>
      </c>
      <c r="AL77" s="575">
        <v>0</v>
      </c>
      <c r="AM77" s="575">
        <v>0</v>
      </c>
      <c r="AN77" s="575">
        <v>0</v>
      </c>
      <c r="AO77" s="575">
        <v>0</v>
      </c>
      <c r="AP77" s="575">
        <v>0</v>
      </c>
      <c r="AQ77" s="575">
        <v>0</v>
      </c>
      <c r="AR77" s="575">
        <v>0</v>
      </c>
      <c r="AS77" s="387">
        <f t="shared" si="47"/>
        <v>0</v>
      </c>
      <c r="AT77" s="387">
        <f t="shared" si="48"/>
        <v>0</v>
      </c>
      <c r="AU77" s="387">
        <f t="shared" si="49"/>
        <v>0</v>
      </c>
      <c r="AV77" s="387">
        <f t="shared" si="50"/>
        <v>0</v>
      </c>
      <c r="AW77" s="387">
        <f t="shared" si="51"/>
        <v>0</v>
      </c>
      <c r="AX77" s="387">
        <f t="shared" si="52"/>
        <v>0</v>
      </c>
      <c r="AY77" s="387">
        <f t="shared" si="53"/>
        <v>0</v>
      </c>
      <c r="AZ77" s="387">
        <f t="shared" si="54"/>
        <v>0</v>
      </c>
      <c r="BA77" s="191">
        <v>0</v>
      </c>
      <c r="BB77" s="191">
        <v>0</v>
      </c>
      <c r="BC77" s="191">
        <v>0</v>
      </c>
      <c r="BD77" s="191">
        <v>0</v>
      </c>
      <c r="BE77" s="191">
        <v>0</v>
      </c>
      <c r="BF77" s="191">
        <v>0</v>
      </c>
      <c r="BG77" s="191">
        <v>0</v>
      </c>
      <c r="BH77" s="191">
        <v>0</v>
      </c>
      <c r="BI77" s="191">
        <v>0</v>
      </c>
      <c r="BJ77" s="191">
        <v>0</v>
      </c>
      <c r="BK77" s="191">
        <v>0</v>
      </c>
      <c r="BL77" s="191">
        <v>0</v>
      </c>
      <c r="BM77" s="191">
        <v>0</v>
      </c>
      <c r="BN77" s="191">
        <v>0</v>
      </c>
      <c r="BO77" s="191">
        <v>0</v>
      </c>
      <c r="BP77" s="191">
        <v>0</v>
      </c>
      <c r="BQ77" s="191">
        <v>0</v>
      </c>
      <c r="BR77" s="191">
        <v>0</v>
      </c>
      <c r="BS77" s="191">
        <v>0</v>
      </c>
      <c r="BT77" s="191">
        <v>0</v>
      </c>
      <c r="BU77" s="191">
        <v>0</v>
      </c>
      <c r="BV77" s="191">
        <v>0</v>
      </c>
      <c r="BW77" s="191">
        <v>0</v>
      </c>
      <c r="BX77" s="191">
        <v>0</v>
      </c>
      <c r="BY77" s="575">
        <v>0</v>
      </c>
      <c r="BZ77" s="575">
        <v>0</v>
      </c>
      <c r="CA77" s="575">
        <v>0</v>
      </c>
      <c r="CB77" s="575">
        <v>0</v>
      </c>
      <c r="CC77" s="575">
        <v>0</v>
      </c>
      <c r="CD77" s="575">
        <v>0</v>
      </c>
      <c r="CE77" s="575">
        <v>0</v>
      </c>
      <c r="CF77" s="575">
        <v>0</v>
      </c>
      <c r="CG77" s="204">
        <v>0</v>
      </c>
      <c r="CH77" s="204">
        <v>0</v>
      </c>
      <c r="CI77" s="204">
        <v>0</v>
      </c>
      <c r="CJ77" s="204">
        <v>0</v>
      </c>
      <c r="CK77" s="204">
        <v>0</v>
      </c>
      <c r="CL77" s="204">
        <v>0</v>
      </c>
      <c r="CM77" s="204">
        <v>0</v>
      </c>
      <c r="CN77" s="204">
        <v>0</v>
      </c>
      <c r="CO77" s="224" t="s">
        <v>298</v>
      </c>
    </row>
    <row r="78" spans="1:93" ht="48" customHeight="1" x14ac:dyDescent="0.25">
      <c r="A78" s="214" t="s">
        <v>231</v>
      </c>
      <c r="B78" s="228" t="s">
        <v>1018</v>
      </c>
      <c r="C78" s="547" t="s">
        <v>1019</v>
      </c>
      <c r="D78" s="224" t="s">
        <v>298</v>
      </c>
      <c r="E78" s="574">
        <f t="shared" si="39"/>
        <v>0</v>
      </c>
      <c r="F78" s="574">
        <f t="shared" si="40"/>
        <v>0</v>
      </c>
      <c r="G78" s="574">
        <f t="shared" si="41"/>
        <v>0</v>
      </c>
      <c r="H78" s="574">
        <f t="shared" si="42"/>
        <v>0</v>
      </c>
      <c r="I78" s="574">
        <f t="shared" si="43"/>
        <v>0</v>
      </c>
      <c r="J78" s="574">
        <f t="shared" si="44"/>
        <v>0</v>
      </c>
      <c r="K78" s="574">
        <f t="shared" si="45"/>
        <v>0</v>
      </c>
      <c r="L78" s="574">
        <f t="shared" si="46"/>
        <v>0</v>
      </c>
      <c r="M78" s="191">
        <v>0</v>
      </c>
      <c r="N78" s="191">
        <v>0</v>
      </c>
      <c r="O78" s="191">
        <v>0</v>
      </c>
      <c r="P78" s="191">
        <v>0</v>
      </c>
      <c r="Q78" s="191">
        <v>0</v>
      </c>
      <c r="R78" s="191">
        <v>0</v>
      </c>
      <c r="S78" s="191">
        <v>0</v>
      </c>
      <c r="T78" s="191">
        <v>0</v>
      </c>
      <c r="U78" s="191">
        <v>0</v>
      </c>
      <c r="V78" s="191">
        <v>0</v>
      </c>
      <c r="W78" s="191">
        <v>0</v>
      </c>
      <c r="X78" s="191">
        <v>0</v>
      </c>
      <c r="Y78" s="191">
        <v>0</v>
      </c>
      <c r="Z78" s="191">
        <v>0</v>
      </c>
      <c r="AA78" s="191">
        <v>0</v>
      </c>
      <c r="AB78" s="191">
        <v>0</v>
      </c>
      <c r="AC78" s="191">
        <v>0</v>
      </c>
      <c r="AD78" s="191">
        <v>0</v>
      </c>
      <c r="AE78" s="191">
        <v>0</v>
      </c>
      <c r="AF78" s="191">
        <v>0</v>
      </c>
      <c r="AG78" s="191">
        <v>0</v>
      </c>
      <c r="AH78" s="191">
        <v>0</v>
      </c>
      <c r="AI78" s="191">
        <v>0</v>
      </c>
      <c r="AJ78" s="191">
        <v>0</v>
      </c>
      <c r="AK78" s="191">
        <v>0</v>
      </c>
      <c r="AL78" s="191">
        <v>0</v>
      </c>
      <c r="AM78" s="191">
        <v>0</v>
      </c>
      <c r="AN78" s="191">
        <v>0</v>
      </c>
      <c r="AO78" s="191">
        <v>0</v>
      </c>
      <c r="AP78" s="191">
        <v>0</v>
      </c>
      <c r="AQ78" s="191">
        <v>0</v>
      </c>
      <c r="AR78" s="191">
        <v>0</v>
      </c>
      <c r="AS78" s="574">
        <f t="shared" si="47"/>
        <v>0</v>
      </c>
      <c r="AT78" s="574">
        <f t="shared" si="48"/>
        <v>0</v>
      </c>
      <c r="AU78" s="574">
        <f t="shared" si="49"/>
        <v>0</v>
      </c>
      <c r="AV78" s="574">
        <f t="shared" si="50"/>
        <v>0</v>
      </c>
      <c r="AW78" s="574">
        <f t="shared" si="51"/>
        <v>0</v>
      </c>
      <c r="AX78" s="574">
        <f t="shared" si="52"/>
        <v>0</v>
      </c>
      <c r="AY78" s="574">
        <f t="shared" si="53"/>
        <v>0</v>
      </c>
      <c r="AZ78" s="574">
        <f t="shared" si="54"/>
        <v>0</v>
      </c>
      <c r="BA78" s="204">
        <v>0</v>
      </c>
      <c r="BB78" s="204">
        <v>0</v>
      </c>
      <c r="BC78" s="204">
        <v>0</v>
      </c>
      <c r="BD78" s="204">
        <v>0</v>
      </c>
      <c r="BE78" s="204">
        <v>0</v>
      </c>
      <c r="BF78" s="204">
        <v>0</v>
      </c>
      <c r="BG78" s="204">
        <v>0</v>
      </c>
      <c r="BH78" s="204">
        <v>0</v>
      </c>
      <c r="BI78" s="204">
        <v>0</v>
      </c>
      <c r="BJ78" s="204">
        <v>0</v>
      </c>
      <c r="BK78" s="204">
        <v>0</v>
      </c>
      <c r="BL78" s="204">
        <v>0</v>
      </c>
      <c r="BM78" s="204">
        <v>0</v>
      </c>
      <c r="BN78" s="204">
        <v>0</v>
      </c>
      <c r="BO78" s="204">
        <v>0</v>
      </c>
      <c r="BP78" s="204">
        <v>0</v>
      </c>
      <c r="BQ78" s="204">
        <v>0</v>
      </c>
      <c r="BR78" s="204">
        <v>0</v>
      </c>
      <c r="BS78" s="204">
        <v>0</v>
      </c>
      <c r="BT78" s="204">
        <v>0</v>
      </c>
      <c r="BU78" s="204">
        <v>0</v>
      </c>
      <c r="BV78" s="204">
        <v>0</v>
      </c>
      <c r="BW78" s="204">
        <v>0</v>
      </c>
      <c r="BX78" s="204">
        <v>0</v>
      </c>
      <c r="BY78" s="204">
        <v>0</v>
      </c>
      <c r="BZ78" s="204">
        <v>0</v>
      </c>
      <c r="CA78" s="204">
        <v>0</v>
      </c>
      <c r="CB78" s="204">
        <v>0</v>
      </c>
      <c r="CC78" s="204">
        <v>0</v>
      </c>
      <c r="CD78" s="204">
        <v>0</v>
      </c>
      <c r="CE78" s="204">
        <v>0</v>
      </c>
      <c r="CF78" s="204">
        <v>0</v>
      </c>
      <c r="CG78" s="204">
        <v>0</v>
      </c>
      <c r="CH78" s="204">
        <v>0</v>
      </c>
      <c r="CI78" s="204">
        <v>0</v>
      </c>
      <c r="CJ78" s="204">
        <v>0</v>
      </c>
      <c r="CK78" s="204">
        <v>0</v>
      </c>
      <c r="CL78" s="204">
        <v>0</v>
      </c>
      <c r="CM78" s="204">
        <v>0</v>
      </c>
      <c r="CN78" s="204">
        <v>0</v>
      </c>
      <c r="CO78" s="224" t="s">
        <v>298</v>
      </c>
    </row>
    <row r="79" spans="1:93" ht="60" x14ac:dyDescent="0.25">
      <c r="A79" s="214" t="s">
        <v>231</v>
      </c>
      <c r="B79" s="228" t="s">
        <v>1020</v>
      </c>
      <c r="C79" s="547" t="s">
        <v>1021</v>
      </c>
      <c r="D79" s="224" t="s">
        <v>298</v>
      </c>
      <c r="E79" s="387">
        <f t="shared" si="39"/>
        <v>0</v>
      </c>
      <c r="F79" s="387">
        <f t="shared" si="40"/>
        <v>0</v>
      </c>
      <c r="G79" s="387">
        <f t="shared" si="41"/>
        <v>0</v>
      </c>
      <c r="H79" s="387">
        <f t="shared" si="42"/>
        <v>0</v>
      </c>
      <c r="I79" s="387">
        <f t="shared" si="43"/>
        <v>0</v>
      </c>
      <c r="J79" s="387">
        <f t="shared" si="44"/>
        <v>0</v>
      </c>
      <c r="K79" s="387">
        <f t="shared" si="45"/>
        <v>0</v>
      </c>
      <c r="L79" s="387">
        <f t="shared" si="46"/>
        <v>0</v>
      </c>
      <c r="M79" s="191">
        <v>0</v>
      </c>
      <c r="N79" s="191">
        <v>0</v>
      </c>
      <c r="O79" s="191">
        <v>0</v>
      </c>
      <c r="P79" s="191">
        <v>0</v>
      </c>
      <c r="Q79" s="191">
        <v>0</v>
      </c>
      <c r="R79" s="191">
        <v>0</v>
      </c>
      <c r="S79" s="191">
        <v>0</v>
      </c>
      <c r="T79" s="191">
        <v>0</v>
      </c>
      <c r="U79" s="191">
        <v>0</v>
      </c>
      <c r="V79" s="191">
        <v>0</v>
      </c>
      <c r="W79" s="191">
        <v>0</v>
      </c>
      <c r="X79" s="191">
        <v>0</v>
      </c>
      <c r="Y79" s="191">
        <v>0</v>
      </c>
      <c r="Z79" s="191">
        <v>0</v>
      </c>
      <c r="AA79" s="191">
        <v>0</v>
      </c>
      <c r="AB79" s="191">
        <v>0</v>
      </c>
      <c r="AC79" s="191">
        <v>0</v>
      </c>
      <c r="AD79" s="191">
        <v>0</v>
      </c>
      <c r="AE79" s="191">
        <v>0</v>
      </c>
      <c r="AF79" s="191">
        <v>0</v>
      </c>
      <c r="AG79" s="191">
        <v>0</v>
      </c>
      <c r="AH79" s="191">
        <v>0</v>
      </c>
      <c r="AI79" s="191">
        <v>0</v>
      </c>
      <c r="AJ79" s="191">
        <v>0</v>
      </c>
      <c r="AK79" s="191">
        <v>0</v>
      </c>
      <c r="AL79" s="191">
        <v>0</v>
      </c>
      <c r="AM79" s="191">
        <v>0</v>
      </c>
      <c r="AN79" s="191">
        <v>0</v>
      </c>
      <c r="AO79" s="191">
        <v>0</v>
      </c>
      <c r="AP79" s="191">
        <v>0</v>
      </c>
      <c r="AQ79" s="191">
        <v>0</v>
      </c>
      <c r="AR79" s="191">
        <v>0</v>
      </c>
      <c r="AS79" s="387">
        <f t="shared" si="47"/>
        <v>0</v>
      </c>
      <c r="AT79" s="387">
        <f t="shared" si="48"/>
        <v>0</v>
      </c>
      <c r="AU79" s="387">
        <f t="shared" si="49"/>
        <v>0</v>
      </c>
      <c r="AV79" s="387">
        <f t="shared" si="50"/>
        <v>0</v>
      </c>
      <c r="AW79" s="387">
        <f t="shared" si="51"/>
        <v>0</v>
      </c>
      <c r="AX79" s="387">
        <f t="shared" si="52"/>
        <v>0</v>
      </c>
      <c r="AY79" s="387">
        <f t="shared" si="53"/>
        <v>0</v>
      </c>
      <c r="AZ79" s="387">
        <f t="shared" si="54"/>
        <v>0</v>
      </c>
      <c r="BA79" s="191">
        <v>0</v>
      </c>
      <c r="BB79" s="191">
        <v>0</v>
      </c>
      <c r="BC79" s="191">
        <v>0</v>
      </c>
      <c r="BD79" s="191">
        <v>0</v>
      </c>
      <c r="BE79" s="191">
        <v>0</v>
      </c>
      <c r="BF79" s="191">
        <v>0</v>
      </c>
      <c r="BG79" s="191">
        <v>0</v>
      </c>
      <c r="BH79" s="191">
        <v>0</v>
      </c>
      <c r="BI79" s="191">
        <v>0</v>
      </c>
      <c r="BJ79" s="191">
        <v>0</v>
      </c>
      <c r="BK79" s="191">
        <v>0</v>
      </c>
      <c r="BL79" s="191">
        <v>0</v>
      </c>
      <c r="BM79" s="191">
        <v>0</v>
      </c>
      <c r="BN79" s="191">
        <v>0</v>
      </c>
      <c r="BO79" s="191">
        <v>0</v>
      </c>
      <c r="BP79" s="191">
        <v>0</v>
      </c>
      <c r="BQ79" s="191">
        <v>0</v>
      </c>
      <c r="BR79" s="191">
        <v>0</v>
      </c>
      <c r="BS79" s="191">
        <v>0</v>
      </c>
      <c r="BT79" s="191">
        <v>0</v>
      </c>
      <c r="BU79" s="191">
        <v>0</v>
      </c>
      <c r="BV79" s="191">
        <v>0</v>
      </c>
      <c r="BW79" s="191">
        <v>0</v>
      </c>
      <c r="BX79" s="191">
        <v>0</v>
      </c>
      <c r="BY79" s="191">
        <v>0</v>
      </c>
      <c r="BZ79" s="191">
        <v>0</v>
      </c>
      <c r="CA79" s="191">
        <v>0</v>
      </c>
      <c r="CB79" s="191">
        <v>0</v>
      </c>
      <c r="CC79" s="191">
        <v>0</v>
      </c>
      <c r="CD79" s="191">
        <v>0</v>
      </c>
      <c r="CE79" s="191">
        <v>0</v>
      </c>
      <c r="CF79" s="191">
        <v>0</v>
      </c>
      <c r="CG79" s="204">
        <v>0</v>
      </c>
      <c r="CH79" s="204">
        <v>0</v>
      </c>
      <c r="CI79" s="204">
        <v>0</v>
      </c>
      <c r="CJ79" s="204">
        <v>0</v>
      </c>
      <c r="CK79" s="204">
        <v>0</v>
      </c>
      <c r="CL79" s="204">
        <v>0</v>
      </c>
      <c r="CM79" s="204">
        <v>0</v>
      </c>
      <c r="CN79" s="204">
        <v>0</v>
      </c>
      <c r="CO79" s="224" t="s">
        <v>298</v>
      </c>
    </row>
    <row r="80" spans="1:93" ht="48" customHeight="1" x14ac:dyDescent="0.25">
      <c r="A80" s="214" t="s">
        <v>231</v>
      </c>
      <c r="B80" s="228" t="s">
        <v>1022</v>
      </c>
      <c r="C80" s="547" t="s">
        <v>1023</v>
      </c>
      <c r="D80" s="224" t="s">
        <v>298</v>
      </c>
      <c r="E80" s="387">
        <f t="shared" si="39"/>
        <v>0</v>
      </c>
      <c r="F80" s="387">
        <f t="shared" si="40"/>
        <v>0</v>
      </c>
      <c r="G80" s="387">
        <f t="shared" si="41"/>
        <v>0</v>
      </c>
      <c r="H80" s="387">
        <f t="shared" si="42"/>
        <v>0</v>
      </c>
      <c r="I80" s="387">
        <f t="shared" si="43"/>
        <v>0</v>
      </c>
      <c r="J80" s="387">
        <f t="shared" si="44"/>
        <v>0</v>
      </c>
      <c r="K80" s="387">
        <f t="shared" si="45"/>
        <v>0</v>
      </c>
      <c r="L80" s="387">
        <f t="shared" si="46"/>
        <v>0</v>
      </c>
      <c r="M80" s="191">
        <v>0</v>
      </c>
      <c r="N80" s="191">
        <v>0</v>
      </c>
      <c r="O80" s="191">
        <v>0</v>
      </c>
      <c r="P80" s="191">
        <v>0</v>
      </c>
      <c r="Q80" s="191">
        <v>0</v>
      </c>
      <c r="R80" s="191">
        <v>0</v>
      </c>
      <c r="S80" s="191">
        <v>0</v>
      </c>
      <c r="T80" s="191">
        <v>0</v>
      </c>
      <c r="U80" s="191">
        <v>0</v>
      </c>
      <c r="V80" s="191">
        <v>0</v>
      </c>
      <c r="W80" s="191">
        <v>0</v>
      </c>
      <c r="X80" s="191">
        <v>0</v>
      </c>
      <c r="Y80" s="191">
        <v>0</v>
      </c>
      <c r="Z80" s="191">
        <v>0</v>
      </c>
      <c r="AA80" s="191">
        <v>0</v>
      </c>
      <c r="AB80" s="191">
        <v>0</v>
      </c>
      <c r="AC80" s="191">
        <v>0</v>
      </c>
      <c r="AD80" s="191">
        <v>0</v>
      </c>
      <c r="AE80" s="191">
        <v>0</v>
      </c>
      <c r="AF80" s="191">
        <v>0</v>
      </c>
      <c r="AG80" s="191">
        <v>0</v>
      </c>
      <c r="AH80" s="191">
        <v>0</v>
      </c>
      <c r="AI80" s="191">
        <v>0</v>
      </c>
      <c r="AJ80" s="191">
        <v>0</v>
      </c>
      <c r="AK80" s="191">
        <v>0</v>
      </c>
      <c r="AL80" s="191">
        <v>0</v>
      </c>
      <c r="AM80" s="191">
        <v>0</v>
      </c>
      <c r="AN80" s="191">
        <v>0</v>
      </c>
      <c r="AO80" s="191">
        <v>0</v>
      </c>
      <c r="AP80" s="191">
        <v>0</v>
      </c>
      <c r="AQ80" s="191">
        <v>0</v>
      </c>
      <c r="AR80" s="191">
        <v>0</v>
      </c>
      <c r="AS80" s="387">
        <f t="shared" si="47"/>
        <v>0</v>
      </c>
      <c r="AT80" s="387">
        <f t="shared" si="48"/>
        <v>0</v>
      </c>
      <c r="AU80" s="387">
        <f t="shared" si="49"/>
        <v>0</v>
      </c>
      <c r="AV80" s="387">
        <f t="shared" si="50"/>
        <v>0</v>
      </c>
      <c r="AW80" s="387">
        <f t="shared" si="51"/>
        <v>0</v>
      </c>
      <c r="AX80" s="387">
        <f t="shared" si="52"/>
        <v>0</v>
      </c>
      <c r="AY80" s="387">
        <f t="shared" si="53"/>
        <v>0</v>
      </c>
      <c r="AZ80" s="387">
        <f t="shared" si="54"/>
        <v>0</v>
      </c>
      <c r="BA80" s="191">
        <v>0</v>
      </c>
      <c r="BB80" s="191">
        <v>0</v>
      </c>
      <c r="BC80" s="191">
        <v>0</v>
      </c>
      <c r="BD80" s="191">
        <v>0</v>
      </c>
      <c r="BE80" s="191">
        <v>0</v>
      </c>
      <c r="BF80" s="191">
        <v>0</v>
      </c>
      <c r="BG80" s="191">
        <v>0</v>
      </c>
      <c r="BH80" s="191">
        <v>0</v>
      </c>
      <c r="BI80" s="191">
        <v>0</v>
      </c>
      <c r="BJ80" s="191">
        <v>0</v>
      </c>
      <c r="BK80" s="191">
        <v>0</v>
      </c>
      <c r="BL80" s="191">
        <v>0</v>
      </c>
      <c r="BM80" s="191">
        <v>0</v>
      </c>
      <c r="BN80" s="191">
        <v>0</v>
      </c>
      <c r="BO80" s="191">
        <v>0</v>
      </c>
      <c r="BP80" s="191">
        <v>0</v>
      </c>
      <c r="BQ80" s="191">
        <v>0</v>
      </c>
      <c r="BR80" s="191">
        <v>0</v>
      </c>
      <c r="BS80" s="191">
        <v>0</v>
      </c>
      <c r="BT80" s="191">
        <v>0</v>
      </c>
      <c r="BU80" s="191">
        <v>0</v>
      </c>
      <c r="BV80" s="191">
        <v>0</v>
      </c>
      <c r="BW80" s="191">
        <v>0</v>
      </c>
      <c r="BX80" s="191">
        <v>0</v>
      </c>
      <c r="BY80" s="191">
        <v>0</v>
      </c>
      <c r="BZ80" s="191">
        <v>0</v>
      </c>
      <c r="CA80" s="191">
        <v>0</v>
      </c>
      <c r="CB80" s="191">
        <v>0</v>
      </c>
      <c r="CC80" s="191">
        <v>0</v>
      </c>
      <c r="CD80" s="191">
        <v>0</v>
      </c>
      <c r="CE80" s="191">
        <v>0</v>
      </c>
      <c r="CF80" s="191">
        <v>0</v>
      </c>
      <c r="CG80" s="204">
        <v>0</v>
      </c>
      <c r="CH80" s="204">
        <v>0</v>
      </c>
      <c r="CI80" s="204">
        <v>0</v>
      </c>
      <c r="CJ80" s="204">
        <v>0</v>
      </c>
      <c r="CK80" s="204">
        <v>0</v>
      </c>
      <c r="CL80" s="204">
        <v>0</v>
      </c>
      <c r="CM80" s="204">
        <v>0</v>
      </c>
      <c r="CN80" s="204">
        <v>0</v>
      </c>
      <c r="CO80" s="224" t="s">
        <v>298</v>
      </c>
    </row>
    <row r="81" spans="1:93" ht="48" customHeight="1" x14ac:dyDescent="0.25">
      <c r="A81" s="214" t="s">
        <v>231</v>
      </c>
      <c r="B81" s="228" t="s">
        <v>1024</v>
      </c>
      <c r="C81" s="547" t="s">
        <v>1025</v>
      </c>
      <c r="D81" s="224" t="s">
        <v>298</v>
      </c>
      <c r="E81" s="387">
        <f t="shared" si="39"/>
        <v>0</v>
      </c>
      <c r="F81" s="387">
        <f t="shared" si="40"/>
        <v>0</v>
      </c>
      <c r="G81" s="387">
        <f t="shared" si="41"/>
        <v>0</v>
      </c>
      <c r="H81" s="387">
        <f t="shared" si="42"/>
        <v>0</v>
      </c>
      <c r="I81" s="387">
        <f t="shared" si="43"/>
        <v>0</v>
      </c>
      <c r="J81" s="387">
        <f t="shared" si="44"/>
        <v>0</v>
      </c>
      <c r="K81" s="387">
        <f t="shared" si="45"/>
        <v>0</v>
      </c>
      <c r="L81" s="387">
        <f t="shared" si="46"/>
        <v>0</v>
      </c>
      <c r="M81" s="191">
        <v>0</v>
      </c>
      <c r="N81" s="191">
        <v>0</v>
      </c>
      <c r="O81" s="191">
        <v>0</v>
      </c>
      <c r="P81" s="191">
        <v>0</v>
      </c>
      <c r="Q81" s="191">
        <v>0</v>
      </c>
      <c r="R81" s="191">
        <v>0</v>
      </c>
      <c r="S81" s="191">
        <v>0</v>
      </c>
      <c r="T81" s="191">
        <v>0</v>
      </c>
      <c r="U81" s="191">
        <v>0</v>
      </c>
      <c r="V81" s="191">
        <v>0</v>
      </c>
      <c r="W81" s="191">
        <v>0</v>
      </c>
      <c r="X81" s="191">
        <v>0</v>
      </c>
      <c r="Y81" s="191">
        <v>0</v>
      </c>
      <c r="Z81" s="191">
        <v>0</v>
      </c>
      <c r="AA81" s="191">
        <v>0</v>
      </c>
      <c r="AB81" s="191">
        <v>0</v>
      </c>
      <c r="AC81" s="191">
        <v>0</v>
      </c>
      <c r="AD81" s="191">
        <v>0</v>
      </c>
      <c r="AE81" s="191">
        <v>0</v>
      </c>
      <c r="AF81" s="191">
        <v>0</v>
      </c>
      <c r="AG81" s="191">
        <v>0</v>
      </c>
      <c r="AH81" s="191">
        <v>0</v>
      </c>
      <c r="AI81" s="191">
        <v>0</v>
      </c>
      <c r="AJ81" s="191">
        <v>0</v>
      </c>
      <c r="AK81" s="191">
        <v>0</v>
      </c>
      <c r="AL81" s="191">
        <v>0</v>
      </c>
      <c r="AM81" s="191">
        <v>0</v>
      </c>
      <c r="AN81" s="191">
        <v>0</v>
      </c>
      <c r="AO81" s="191">
        <v>0</v>
      </c>
      <c r="AP81" s="191">
        <v>0</v>
      </c>
      <c r="AQ81" s="191">
        <v>0</v>
      </c>
      <c r="AR81" s="191">
        <v>0</v>
      </c>
      <c r="AS81" s="387">
        <f t="shared" si="47"/>
        <v>0</v>
      </c>
      <c r="AT81" s="387">
        <f t="shared" si="48"/>
        <v>0</v>
      </c>
      <c r="AU81" s="387">
        <f t="shared" si="49"/>
        <v>0</v>
      </c>
      <c r="AV81" s="387">
        <f t="shared" si="50"/>
        <v>0</v>
      </c>
      <c r="AW81" s="387">
        <f t="shared" si="51"/>
        <v>0</v>
      </c>
      <c r="AX81" s="387">
        <f t="shared" si="52"/>
        <v>0</v>
      </c>
      <c r="AY81" s="387">
        <f t="shared" si="53"/>
        <v>0</v>
      </c>
      <c r="AZ81" s="387">
        <f t="shared" si="54"/>
        <v>0</v>
      </c>
      <c r="BA81" s="191">
        <v>0</v>
      </c>
      <c r="BB81" s="191">
        <v>0</v>
      </c>
      <c r="BC81" s="191">
        <v>0</v>
      </c>
      <c r="BD81" s="191">
        <v>0</v>
      </c>
      <c r="BE81" s="191">
        <v>0</v>
      </c>
      <c r="BF81" s="191">
        <v>0</v>
      </c>
      <c r="BG81" s="191">
        <v>0</v>
      </c>
      <c r="BH81" s="191">
        <v>0</v>
      </c>
      <c r="BI81" s="191">
        <v>0</v>
      </c>
      <c r="BJ81" s="191">
        <v>0</v>
      </c>
      <c r="BK81" s="191">
        <v>0</v>
      </c>
      <c r="BL81" s="191">
        <v>0</v>
      </c>
      <c r="BM81" s="191">
        <v>0</v>
      </c>
      <c r="BN81" s="191">
        <v>0</v>
      </c>
      <c r="BO81" s="191">
        <v>0</v>
      </c>
      <c r="BP81" s="191">
        <v>0</v>
      </c>
      <c r="BQ81" s="191">
        <v>0</v>
      </c>
      <c r="BR81" s="191">
        <v>0</v>
      </c>
      <c r="BS81" s="191">
        <v>0</v>
      </c>
      <c r="BT81" s="191">
        <v>0</v>
      </c>
      <c r="BU81" s="191">
        <v>0</v>
      </c>
      <c r="BV81" s="191">
        <v>0</v>
      </c>
      <c r="BW81" s="191">
        <v>0</v>
      </c>
      <c r="BX81" s="191">
        <v>0</v>
      </c>
      <c r="BY81" s="191">
        <v>0</v>
      </c>
      <c r="BZ81" s="191">
        <v>0</v>
      </c>
      <c r="CA81" s="191">
        <v>0</v>
      </c>
      <c r="CB81" s="191">
        <v>0</v>
      </c>
      <c r="CC81" s="191">
        <v>0</v>
      </c>
      <c r="CD81" s="191">
        <v>0</v>
      </c>
      <c r="CE81" s="191">
        <v>0</v>
      </c>
      <c r="CF81" s="191">
        <v>0</v>
      </c>
      <c r="CG81" s="204">
        <v>0</v>
      </c>
      <c r="CH81" s="204">
        <v>0</v>
      </c>
      <c r="CI81" s="204">
        <v>0</v>
      </c>
      <c r="CJ81" s="204">
        <v>0</v>
      </c>
      <c r="CK81" s="204">
        <v>0</v>
      </c>
      <c r="CL81" s="204">
        <v>0</v>
      </c>
      <c r="CM81" s="204">
        <v>0</v>
      </c>
      <c r="CN81" s="204">
        <v>0</v>
      </c>
      <c r="CO81" s="224" t="s">
        <v>298</v>
      </c>
    </row>
    <row r="82" spans="1:93" ht="48" customHeight="1" x14ac:dyDescent="0.25">
      <c r="A82" s="214" t="s">
        <v>231</v>
      </c>
      <c r="B82" s="228" t="s">
        <v>1026</v>
      </c>
      <c r="C82" s="547" t="s">
        <v>1027</v>
      </c>
      <c r="D82" s="224" t="s">
        <v>298</v>
      </c>
      <c r="E82" s="387">
        <f t="shared" si="39"/>
        <v>0</v>
      </c>
      <c r="F82" s="387">
        <f t="shared" si="40"/>
        <v>0</v>
      </c>
      <c r="G82" s="387">
        <f t="shared" si="41"/>
        <v>0</v>
      </c>
      <c r="H82" s="387">
        <f t="shared" si="42"/>
        <v>0</v>
      </c>
      <c r="I82" s="387">
        <f t="shared" si="43"/>
        <v>0</v>
      </c>
      <c r="J82" s="387">
        <f t="shared" si="44"/>
        <v>0</v>
      </c>
      <c r="K82" s="387">
        <f t="shared" si="45"/>
        <v>0</v>
      </c>
      <c r="L82" s="387">
        <f t="shared" si="46"/>
        <v>0</v>
      </c>
      <c r="M82" s="191">
        <v>0</v>
      </c>
      <c r="N82" s="191">
        <v>0</v>
      </c>
      <c r="O82" s="191">
        <v>0</v>
      </c>
      <c r="P82" s="191">
        <v>0</v>
      </c>
      <c r="Q82" s="191">
        <v>0</v>
      </c>
      <c r="R82" s="191">
        <v>0</v>
      </c>
      <c r="S82" s="191">
        <v>0</v>
      </c>
      <c r="T82" s="191">
        <v>0</v>
      </c>
      <c r="U82" s="191">
        <v>0</v>
      </c>
      <c r="V82" s="191">
        <v>0</v>
      </c>
      <c r="W82" s="191">
        <v>0</v>
      </c>
      <c r="X82" s="191">
        <v>0</v>
      </c>
      <c r="Y82" s="191">
        <v>0</v>
      </c>
      <c r="Z82" s="191">
        <v>0</v>
      </c>
      <c r="AA82" s="191">
        <v>0</v>
      </c>
      <c r="AB82" s="191">
        <v>0</v>
      </c>
      <c r="AC82" s="191">
        <v>0</v>
      </c>
      <c r="AD82" s="191">
        <v>0</v>
      </c>
      <c r="AE82" s="191">
        <v>0</v>
      </c>
      <c r="AF82" s="191">
        <v>0</v>
      </c>
      <c r="AG82" s="191">
        <v>0</v>
      </c>
      <c r="AH82" s="191">
        <v>0</v>
      </c>
      <c r="AI82" s="191">
        <v>0</v>
      </c>
      <c r="AJ82" s="191">
        <v>0</v>
      </c>
      <c r="AK82" s="191">
        <v>0</v>
      </c>
      <c r="AL82" s="191">
        <v>0</v>
      </c>
      <c r="AM82" s="191">
        <v>0</v>
      </c>
      <c r="AN82" s="191">
        <v>0</v>
      </c>
      <c r="AO82" s="191">
        <v>0</v>
      </c>
      <c r="AP82" s="191">
        <v>0</v>
      </c>
      <c r="AQ82" s="191">
        <v>0</v>
      </c>
      <c r="AR82" s="191">
        <v>0</v>
      </c>
      <c r="AS82" s="387">
        <f t="shared" si="47"/>
        <v>0</v>
      </c>
      <c r="AT82" s="387">
        <f t="shared" si="48"/>
        <v>0</v>
      </c>
      <c r="AU82" s="387">
        <f t="shared" si="49"/>
        <v>0</v>
      </c>
      <c r="AV82" s="387">
        <f t="shared" si="50"/>
        <v>0</v>
      </c>
      <c r="AW82" s="387">
        <f t="shared" si="51"/>
        <v>0</v>
      </c>
      <c r="AX82" s="387">
        <f t="shared" si="52"/>
        <v>0</v>
      </c>
      <c r="AY82" s="387">
        <f t="shared" si="53"/>
        <v>0</v>
      </c>
      <c r="AZ82" s="387">
        <f t="shared" si="54"/>
        <v>0</v>
      </c>
      <c r="BA82" s="191">
        <v>0</v>
      </c>
      <c r="BB82" s="191">
        <v>0</v>
      </c>
      <c r="BC82" s="191">
        <v>0</v>
      </c>
      <c r="BD82" s="191">
        <v>0</v>
      </c>
      <c r="BE82" s="191">
        <v>0</v>
      </c>
      <c r="BF82" s="191">
        <v>0</v>
      </c>
      <c r="BG82" s="191">
        <v>0</v>
      </c>
      <c r="BH82" s="191">
        <v>0</v>
      </c>
      <c r="BI82" s="191">
        <v>0</v>
      </c>
      <c r="BJ82" s="191">
        <v>0</v>
      </c>
      <c r="BK82" s="191">
        <v>0</v>
      </c>
      <c r="BL82" s="191">
        <v>0</v>
      </c>
      <c r="BM82" s="191">
        <v>0</v>
      </c>
      <c r="BN82" s="191">
        <v>0</v>
      </c>
      <c r="BO82" s="191">
        <v>0</v>
      </c>
      <c r="BP82" s="191">
        <v>0</v>
      </c>
      <c r="BQ82" s="191">
        <v>0</v>
      </c>
      <c r="BR82" s="191">
        <v>0</v>
      </c>
      <c r="BS82" s="191">
        <v>0</v>
      </c>
      <c r="BT82" s="191">
        <v>0</v>
      </c>
      <c r="BU82" s="191">
        <v>0</v>
      </c>
      <c r="BV82" s="191">
        <v>0</v>
      </c>
      <c r="BW82" s="191">
        <v>0</v>
      </c>
      <c r="BX82" s="191">
        <v>0</v>
      </c>
      <c r="BY82" s="191">
        <v>0</v>
      </c>
      <c r="BZ82" s="191">
        <v>0</v>
      </c>
      <c r="CA82" s="191">
        <v>0</v>
      </c>
      <c r="CB82" s="191">
        <v>0</v>
      </c>
      <c r="CC82" s="191">
        <v>0</v>
      </c>
      <c r="CD82" s="191">
        <v>0</v>
      </c>
      <c r="CE82" s="191">
        <v>0</v>
      </c>
      <c r="CF82" s="191">
        <v>0</v>
      </c>
      <c r="CG82" s="204">
        <v>0</v>
      </c>
      <c r="CH82" s="204">
        <v>0</v>
      </c>
      <c r="CI82" s="204">
        <v>0</v>
      </c>
      <c r="CJ82" s="204">
        <v>0</v>
      </c>
      <c r="CK82" s="204">
        <v>0</v>
      </c>
      <c r="CL82" s="204">
        <v>0</v>
      </c>
      <c r="CM82" s="204">
        <v>0</v>
      </c>
      <c r="CN82" s="204">
        <v>0</v>
      </c>
      <c r="CO82" s="224" t="s">
        <v>298</v>
      </c>
    </row>
    <row r="83" spans="1:93" ht="48" customHeight="1" x14ac:dyDescent="0.25">
      <c r="A83" s="214" t="s">
        <v>231</v>
      </c>
      <c r="B83" s="228" t="s">
        <v>1028</v>
      </c>
      <c r="C83" s="547" t="s">
        <v>1029</v>
      </c>
      <c r="D83" s="224" t="s">
        <v>298</v>
      </c>
      <c r="E83" s="387">
        <f t="shared" si="39"/>
        <v>0</v>
      </c>
      <c r="F83" s="387">
        <f t="shared" si="40"/>
        <v>0</v>
      </c>
      <c r="G83" s="387">
        <f t="shared" si="41"/>
        <v>0</v>
      </c>
      <c r="H83" s="387">
        <f t="shared" si="42"/>
        <v>0</v>
      </c>
      <c r="I83" s="387">
        <f t="shared" si="43"/>
        <v>0</v>
      </c>
      <c r="J83" s="387">
        <f t="shared" si="44"/>
        <v>0</v>
      </c>
      <c r="K83" s="387">
        <f t="shared" si="45"/>
        <v>0</v>
      </c>
      <c r="L83" s="387">
        <f t="shared" si="46"/>
        <v>0</v>
      </c>
      <c r="M83" s="191">
        <v>0</v>
      </c>
      <c r="N83" s="191">
        <v>0</v>
      </c>
      <c r="O83" s="191">
        <v>0</v>
      </c>
      <c r="P83" s="191">
        <v>0</v>
      </c>
      <c r="Q83" s="191">
        <v>0</v>
      </c>
      <c r="R83" s="191">
        <v>0</v>
      </c>
      <c r="S83" s="191">
        <v>0</v>
      </c>
      <c r="T83" s="191">
        <v>0</v>
      </c>
      <c r="U83" s="191">
        <v>0</v>
      </c>
      <c r="V83" s="191">
        <v>0</v>
      </c>
      <c r="W83" s="191">
        <v>0</v>
      </c>
      <c r="X83" s="191">
        <v>0</v>
      </c>
      <c r="Y83" s="191">
        <v>0</v>
      </c>
      <c r="Z83" s="191">
        <v>0</v>
      </c>
      <c r="AA83" s="191">
        <v>0</v>
      </c>
      <c r="AB83" s="191">
        <v>0</v>
      </c>
      <c r="AC83" s="191">
        <v>0</v>
      </c>
      <c r="AD83" s="191">
        <v>0</v>
      </c>
      <c r="AE83" s="191">
        <v>0</v>
      </c>
      <c r="AF83" s="191">
        <v>0</v>
      </c>
      <c r="AG83" s="191">
        <v>0</v>
      </c>
      <c r="AH83" s="191">
        <v>0</v>
      </c>
      <c r="AI83" s="191">
        <v>0</v>
      </c>
      <c r="AJ83" s="191">
        <v>0</v>
      </c>
      <c r="AK83" s="191">
        <v>0</v>
      </c>
      <c r="AL83" s="191">
        <v>0</v>
      </c>
      <c r="AM83" s="191">
        <v>0</v>
      </c>
      <c r="AN83" s="191">
        <v>0</v>
      </c>
      <c r="AO83" s="191">
        <v>0</v>
      </c>
      <c r="AP83" s="191">
        <v>0</v>
      </c>
      <c r="AQ83" s="191">
        <v>0</v>
      </c>
      <c r="AR83" s="191">
        <v>0</v>
      </c>
      <c r="AS83" s="387">
        <f t="shared" si="47"/>
        <v>0</v>
      </c>
      <c r="AT83" s="387">
        <f t="shared" si="48"/>
        <v>0</v>
      </c>
      <c r="AU83" s="387">
        <f t="shared" si="49"/>
        <v>0</v>
      </c>
      <c r="AV83" s="387">
        <f t="shared" si="50"/>
        <v>0</v>
      </c>
      <c r="AW83" s="387">
        <f t="shared" si="51"/>
        <v>0</v>
      </c>
      <c r="AX83" s="387">
        <f t="shared" si="52"/>
        <v>0</v>
      </c>
      <c r="AY83" s="387">
        <f t="shared" si="53"/>
        <v>0</v>
      </c>
      <c r="AZ83" s="387">
        <f t="shared" si="54"/>
        <v>0</v>
      </c>
      <c r="BA83" s="191">
        <v>0</v>
      </c>
      <c r="BB83" s="191">
        <v>0</v>
      </c>
      <c r="BC83" s="191">
        <v>0</v>
      </c>
      <c r="BD83" s="191">
        <v>0</v>
      </c>
      <c r="BE83" s="191">
        <v>0</v>
      </c>
      <c r="BF83" s="191">
        <v>0</v>
      </c>
      <c r="BG83" s="191">
        <v>0</v>
      </c>
      <c r="BH83" s="191">
        <v>0</v>
      </c>
      <c r="BI83" s="191">
        <v>0</v>
      </c>
      <c r="BJ83" s="191">
        <v>0</v>
      </c>
      <c r="BK83" s="191">
        <v>0</v>
      </c>
      <c r="BL83" s="191">
        <v>0</v>
      </c>
      <c r="BM83" s="191">
        <v>0</v>
      </c>
      <c r="BN83" s="191">
        <v>0</v>
      </c>
      <c r="BO83" s="191">
        <v>0</v>
      </c>
      <c r="BP83" s="191">
        <v>0</v>
      </c>
      <c r="BQ83" s="191">
        <v>0</v>
      </c>
      <c r="BR83" s="191">
        <v>0</v>
      </c>
      <c r="BS83" s="191">
        <v>0</v>
      </c>
      <c r="BT83" s="191">
        <v>0</v>
      </c>
      <c r="BU83" s="191">
        <v>0</v>
      </c>
      <c r="BV83" s="191">
        <v>0</v>
      </c>
      <c r="BW83" s="191">
        <v>0</v>
      </c>
      <c r="BX83" s="191">
        <v>0</v>
      </c>
      <c r="BY83" s="191">
        <v>0</v>
      </c>
      <c r="BZ83" s="191">
        <v>0</v>
      </c>
      <c r="CA83" s="191">
        <v>0</v>
      </c>
      <c r="CB83" s="191">
        <v>0</v>
      </c>
      <c r="CC83" s="191">
        <v>0</v>
      </c>
      <c r="CD83" s="191">
        <v>0</v>
      </c>
      <c r="CE83" s="191">
        <v>0</v>
      </c>
      <c r="CF83" s="191">
        <v>0</v>
      </c>
      <c r="CG83" s="204">
        <v>0</v>
      </c>
      <c r="CH83" s="204">
        <v>0</v>
      </c>
      <c r="CI83" s="204">
        <v>0</v>
      </c>
      <c r="CJ83" s="204">
        <v>0</v>
      </c>
      <c r="CK83" s="204">
        <v>0</v>
      </c>
      <c r="CL83" s="204">
        <v>0</v>
      </c>
      <c r="CM83" s="204">
        <v>0</v>
      </c>
      <c r="CN83" s="204">
        <v>0</v>
      </c>
      <c r="CO83" s="224" t="s">
        <v>298</v>
      </c>
    </row>
    <row r="84" spans="1:93" ht="48" customHeight="1" x14ac:dyDescent="0.25">
      <c r="A84" s="214" t="s">
        <v>231</v>
      </c>
      <c r="B84" s="228" t="s">
        <v>1030</v>
      </c>
      <c r="C84" s="547" t="s">
        <v>1031</v>
      </c>
      <c r="D84" s="224" t="s">
        <v>298</v>
      </c>
      <c r="E84" s="574">
        <f t="shared" si="39"/>
        <v>0</v>
      </c>
      <c r="F84" s="574">
        <f t="shared" si="40"/>
        <v>0</v>
      </c>
      <c r="G84" s="574">
        <f t="shared" si="41"/>
        <v>0</v>
      </c>
      <c r="H84" s="574">
        <f t="shared" si="42"/>
        <v>0</v>
      </c>
      <c r="I84" s="574">
        <f t="shared" si="43"/>
        <v>0</v>
      </c>
      <c r="J84" s="574">
        <f t="shared" si="44"/>
        <v>0</v>
      </c>
      <c r="K84" s="574">
        <f t="shared" si="45"/>
        <v>0</v>
      </c>
      <c r="L84" s="574">
        <f t="shared" si="46"/>
        <v>0</v>
      </c>
      <c r="M84" s="191">
        <v>0</v>
      </c>
      <c r="N84" s="191">
        <v>0</v>
      </c>
      <c r="O84" s="191">
        <v>0</v>
      </c>
      <c r="P84" s="191">
        <v>0</v>
      </c>
      <c r="Q84" s="191">
        <v>0</v>
      </c>
      <c r="R84" s="191">
        <v>0</v>
      </c>
      <c r="S84" s="191">
        <v>0</v>
      </c>
      <c r="T84" s="191">
        <v>0</v>
      </c>
      <c r="U84" s="191">
        <v>0</v>
      </c>
      <c r="V84" s="191">
        <v>0</v>
      </c>
      <c r="W84" s="191">
        <v>0</v>
      </c>
      <c r="X84" s="191">
        <v>0</v>
      </c>
      <c r="Y84" s="191">
        <v>0</v>
      </c>
      <c r="Z84" s="191">
        <v>0</v>
      </c>
      <c r="AA84" s="191">
        <v>0</v>
      </c>
      <c r="AB84" s="191">
        <v>0</v>
      </c>
      <c r="AC84" s="191">
        <v>0</v>
      </c>
      <c r="AD84" s="191">
        <v>0</v>
      </c>
      <c r="AE84" s="191">
        <v>0</v>
      </c>
      <c r="AF84" s="191">
        <v>0</v>
      </c>
      <c r="AG84" s="191">
        <v>0</v>
      </c>
      <c r="AH84" s="191">
        <v>0</v>
      </c>
      <c r="AI84" s="191">
        <v>0</v>
      </c>
      <c r="AJ84" s="191">
        <v>0</v>
      </c>
      <c r="AK84" s="191">
        <v>0</v>
      </c>
      <c r="AL84" s="191">
        <v>0</v>
      </c>
      <c r="AM84" s="191">
        <v>0</v>
      </c>
      <c r="AN84" s="191">
        <v>0</v>
      </c>
      <c r="AO84" s="191">
        <v>0</v>
      </c>
      <c r="AP84" s="191">
        <v>0</v>
      </c>
      <c r="AQ84" s="191">
        <v>0</v>
      </c>
      <c r="AR84" s="191">
        <v>0</v>
      </c>
      <c r="AS84" s="574">
        <f t="shared" si="47"/>
        <v>0</v>
      </c>
      <c r="AT84" s="574">
        <f t="shared" si="48"/>
        <v>0</v>
      </c>
      <c r="AU84" s="574">
        <f t="shared" si="49"/>
        <v>0</v>
      </c>
      <c r="AV84" s="574">
        <f t="shared" si="50"/>
        <v>0</v>
      </c>
      <c r="AW84" s="574">
        <f t="shared" si="51"/>
        <v>0</v>
      </c>
      <c r="AX84" s="574">
        <f t="shared" si="52"/>
        <v>0</v>
      </c>
      <c r="AY84" s="574">
        <f t="shared" si="53"/>
        <v>0</v>
      </c>
      <c r="AZ84" s="574">
        <f t="shared" si="54"/>
        <v>0</v>
      </c>
      <c r="BA84" s="191">
        <v>0</v>
      </c>
      <c r="BB84" s="191">
        <v>0</v>
      </c>
      <c r="BC84" s="191">
        <v>0</v>
      </c>
      <c r="BD84" s="191">
        <v>0</v>
      </c>
      <c r="BE84" s="191">
        <v>0</v>
      </c>
      <c r="BF84" s="191">
        <v>0</v>
      </c>
      <c r="BG84" s="191">
        <v>0</v>
      </c>
      <c r="BH84" s="191">
        <v>0</v>
      </c>
      <c r="BI84" s="204">
        <v>0</v>
      </c>
      <c r="BJ84" s="204">
        <v>0</v>
      </c>
      <c r="BK84" s="204">
        <v>0</v>
      </c>
      <c r="BL84" s="204">
        <v>0</v>
      </c>
      <c r="BM84" s="204">
        <v>0</v>
      </c>
      <c r="BN84" s="204">
        <v>0</v>
      </c>
      <c r="BO84" s="204">
        <v>0</v>
      </c>
      <c r="BP84" s="204">
        <v>0</v>
      </c>
      <c r="BQ84" s="204">
        <v>0</v>
      </c>
      <c r="BR84" s="204">
        <v>0</v>
      </c>
      <c r="BS84" s="204">
        <v>0</v>
      </c>
      <c r="BT84" s="204">
        <v>0</v>
      </c>
      <c r="BU84" s="204">
        <v>0</v>
      </c>
      <c r="BV84" s="204">
        <v>0</v>
      </c>
      <c r="BW84" s="204">
        <v>0</v>
      </c>
      <c r="BX84" s="204">
        <v>0</v>
      </c>
      <c r="BY84" s="204">
        <v>0</v>
      </c>
      <c r="BZ84" s="204">
        <v>0</v>
      </c>
      <c r="CA84" s="204">
        <v>0</v>
      </c>
      <c r="CB84" s="204">
        <v>0</v>
      </c>
      <c r="CC84" s="204">
        <v>0</v>
      </c>
      <c r="CD84" s="204">
        <v>0</v>
      </c>
      <c r="CE84" s="204">
        <v>0</v>
      </c>
      <c r="CF84" s="204">
        <v>0</v>
      </c>
      <c r="CG84" s="204">
        <v>0</v>
      </c>
      <c r="CH84" s="204">
        <v>0</v>
      </c>
      <c r="CI84" s="204">
        <v>0</v>
      </c>
      <c r="CJ84" s="204">
        <v>0</v>
      </c>
      <c r="CK84" s="204">
        <v>0</v>
      </c>
      <c r="CL84" s="204">
        <v>0</v>
      </c>
      <c r="CM84" s="204">
        <v>0</v>
      </c>
      <c r="CN84" s="204">
        <v>0</v>
      </c>
      <c r="CO84" s="224" t="s">
        <v>298</v>
      </c>
    </row>
    <row r="85" spans="1:93" s="373" customFormat="1" ht="60" x14ac:dyDescent="0.25">
      <c r="A85" s="214" t="s">
        <v>231</v>
      </c>
      <c r="B85" s="226" t="s">
        <v>1032</v>
      </c>
      <c r="C85" s="227" t="s">
        <v>1033</v>
      </c>
      <c r="D85" s="224" t="s">
        <v>298</v>
      </c>
      <c r="E85" s="387">
        <f t="shared" si="39"/>
        <v>0</v>
      </c>
      <c r="F85" s="387">
        <f t="shared" si="40"/>
        <v>0</v>
      </c>
      <c r="G85" s="387">
        <f t="shared" si="41"/>
        <v>0</v>
      </c>
      <c r="H85" s="387">
        <f t="shared" si="42"/>
        <v>0</v>
      </c>
      <c r="I85" s="387">
        <f t="shared" si="43"/>
        <v>0</v>
      </c>
      <c r="J85" s="387">
        <f t="shared" si="44"/>
        <v>0</v>
      </c>
      <c r="K85" s="387">
        <f t="shared" si="45"/>
        <v>2</v>
      </c>
      <c r="L85" s="387">
        <f t="shared" si="46"/>
        <v>0</v>
      </c>
      <c r="M85" s="191">
        <v>0</v>
      </c>
      <c r="N85" s="191">
        <v>0</v>
      </c>
      <c r="O85" s="191">
        <v>0</v>
      </c>
      <c r="P85" s="191">
        <v>0</v>
      </c>
      <c r="Q85" s="191">
        <v>0</v>
      </c>
      <c r="R85" s="191">
        <v>0</v>
      </c>
      <c r="S85" s="191">
        <v>0</v>
      </c>
      <c r="T85" s="191">
        <v>0</v>
      </c>
      <c r="U85" s="191">
        <v>0</v>
      </c>
      <c r="V85" s="191">
        <v>0</v>
      </c>
      <c r="W85" s="191">
        <v>0</v>
      </c>
      <c r="X85" s="191">
        <v>0</v>
      </c>
      <c r="Y85" s="191">
        <v>0</v>
      </c>
      <c r="Z85" s="191">
        <v>0</v>
      </c>
      <c r="AA85" s="191">
        <v>0</v>
      </c>
      <c r="AB85" s="191">
        <v>0</v>
      </c>
      <c r="AC85" s="575">
        <v>0</v>
      </c>
      <c r="AD85" s="575">
        <v>0</v>
      </c>
      <c r="AE85" s="575">
        <v>0</v>
      </c>
      <c r="AF85" s="575">
        <v>0</v>
      </c>
      <c r="AG85" s="575">
        <v>0</v>
      </c>
      <c r="AH85" s="575">
        <v>0</v>
      </c>
      <c r="AI85" s="575">
        <v>2</v>
      </c>
      <c r="AJ85" s="575">
        <v>0</v>
      </c>
      <c r="AK85" s="191">
        <v>0</v>
      </c>
      <c r="AL85" s="191">
        <v>0</v>
      </c>
      <c r="AM85" s="191">
        <v>0</v>
      </c>
      <c r="AN85" s="191">
        <v>0</v>
      </c>
      <c r="AO85" s="191">
        <v>0</v>
      </c>
      <c r="AP85" s="191">
        <v>0</v>
      </c>
      <c r="AQ85" s="191">
        <v>0</v>
      </c>
      <c r="AR85" s="191">
        <v>0</v>
      </c>
      <c r="AS85" s="387">
        <f t="shared" si="47"/>
        <v>0</v>
      </c>
      <c r="AT85" s="387">
        <f t="shared" si="48"/>
        <v>0</v>
      </c>
      <c r="AU85" s="387">
        <f t="shared" si="49"/>
        <v>0</v>
      </c>
      <c r="AV85" s="387">
        <f t="shared" si="50"/>
        <v>0</v>
      </c>
      <c r="AW85" s="387">
        <f t="shared" si="51"/>
        <v>0</v>
      </c>
      <c r="AX85" s="387">
        <f t="shared" si="52"/>
        <v>0</v>
      </c>
      <c r="AY85" s="387">
        <f t="shared" si="53"/>
        <v>0</v>
      </c>
      <c r="AZ85" s="387">
        <f t="shared" si="54"/>
        <v>0</v>
      </c>
      <c r="BA85" s="191">
        <v>0</v>
      </c>
      <c r="BB85" s="191">
        <v>0</v>
      </c>
      <c r="BC85" s="191">
        <v>0</v>
      </c>
      <c r="BD85" s="191">
        <v>0</v>
      </c>
      <c r="BE85" s="191">
        <v>0</v>
      </c>
      <c r="BF85" s="191">
        <v>0</v>
      </c>
      <c r="BG85" s="191">
        <v>0</v>
      </c>
      <c r="BH85" s="191">
        <v>0</v>
      </c>
      <c r="BI85" s="191">
        <v>0</v>
      </c>
      <c r="BJ85" s="191">
        <v>0</v>
      </c>
      <c r="BK85" s="191">
        <v>0</v>
      </c>
      <c r="BL85" s="191">
        <v>0</v>
      </c>
      <c r="BM85" s="191">
        <v>0</v>
      </c>
      <c r="BN85" s="191">
        <v>0</v>
      </c>
      <c r="BO85" s="191">
        <v>0</v>
      </c>
      <c r="BP85" s="191">
        <v>0</v>
      </c>
      <c r="BQ85" s="575">
        <v>0</v>
      </c>
      <c r="BR85" s="575">
        <v>0</v>
      </c>
      <c r="BS85" s="575">
        <v>0</v>
      </c>
      <c r="BT85" s="575">
        <v>0</v>
      </c>
      <c r="BU85" s="575">
        <v>0</v>
      </c>
      <c r="BV85" s="575">
        <v>0</v>
      </c>
      <c r="BW85" s="575">
        <v>0</v>
      </c>
      <c r="BX85" s="575">
        <v>0</v>
      </c>
      <c r="BY85" s="191">
        <v>0</v>
      </c>
      <c r="BZ85" s="191">
        <v>0</v>
      </c>
      <c r="CA85" s="191">
        <v>0</v>
      </c>
      <c r="CB85" s="191">
        <v>0</v>
      </c>
      <c r="CC85" s="191">
        <v>0</v>
      </c>
      <c r="CD85" s="191">
        <v>0</v>
      </c>
      <c r="CE85" s="191">
        <v>0</v>
      </c>
      <c r="CF85" s="191">
        <v>0</v>
      </c>
      <c r="CG85" s="204">
        <v>0</v>
      </c>
      <c r="CH85" s="204">
        <v>0</v>
      </c>
      <c r="CI85" s="204">
        <v>0</v>
      </c>
      <c r="CJ85" s="204">
        <v>0</v>
      </c>
      <c r="CK85" s="204">
        <v>0</v>
      </c>
      <c r="CL85" s="204">
        <v>0</v>
      </c>
      <c r="CM85" s="204">
        <v>0</v>
      </c>
      <c r="CN85" s="204">
        <v>0</v>
      </c>
      <c r="CO85" s="224" t="s">
        <v>298</v>
      </c>
    </row>
    <row r="86" spans="1:93" s="374" customFormat="1" ht="47.25" customHeight="1" x14ac:dyDescent="0.25">
      <c r="A86" s="214" t="s">
        <v>231</v>
      </c>
      <c r="B86" s="226" t="s">
        <v>1034</v>
      </c>
      <c r="C86" s="227" t="s">
        <v>1035</v>
      </c>
      <c r="D86" s="224" t="s">
        <v>298</v>
      </c>
      <c r="E86" s="387">
        <f t="shared" si="39"/>
        <v>0</v>
      </c>
      <c r="F86" s="387">
        <f t="shared" si="40"/>
        <v>0</v>
      </c>
      <c r="G86" s="387">
        <f t="shared" si="41"/>
        <v>0</v>
      </c>
      <c r="H86" s="387">
        <f t="shared" si="42"/>
        <v>0</v>
      </c>
      <c r="I86" s="387">
        <f t="shared" si="43"/>
        <v>0</v>
      </c>
      <c r="J86" s="387">
        <f t="shared" si="44"/>
        <v>0</v>
      </c>
      <c r="K86" s="387">
        <f t="shared" si="45"/>
        <v>2</v>
      </c>
      <c r="L86" s="387">
        <f t="shared" si="46"/>
        <v>0</v>
      </c>
      <c r="M86" s="191">
        <v>0</v>
      </c>
      <c r="N86" s="191">
        <v>0</v>
      </c>
      <c r="O86" s="191">
        <v>0</v>
      </c>
      <c r="P86" s="191">
        <v>0</v>
      </c>
      <c r="Q86" s="191">
        <v>0</v>
      </c>
      <c r="R86" s="191">
        <v>0</v>
      </c>
      <c r="S86" s="191">
        <v>0</v>
      </c>
      <c r="T86" s="191">
        <v>0</v>
      </c>
      <c r="U86" s="191">
        <v>0</v>
      </c>
      <c r="V86" s="191">
        <v>0</v>
      </c>
      <c r="W86" s="191">
        <v>0</v>
      </c>
      <c r="X86" s="191">
        <v>0</v>
      </c>
      <c r="Y86" s="191">
        <v>0</v>
      </c>
      <c r="Z86" s="191">
        <v>0</v>
      </c>
      <c r="AA86" s="191">
        <v>0</v>
      </c>
      <c r="AB86" s="191">
        <v>0</v>
      </c>
      <c r="AC86" s="575">
        <v>0</v>
      </c>
      <c r="AD86" s="575">
        <v>0</v>
      </c>
      <c r="AE86" s="575">
        <v>0</v>
      </c>
      <c r="AF86" s="575">
        <v>0</v>
      </c>
      <c r="AG86" s="575">
        <v>0</v>
      </c>
      <c r="AH86" s="575">
        <v>0</v>
      </c>
      <c r="AI86" s="575">
        <v>2</v>
      </c>
      <c r="AJ86" s="575">
        <v>0</v>
      </c>
      <c r="AK86" s="191">
        <v>0</v>
      </c>
      <c r="AL86" s="191">
        <v>0</v>
      </c>
      <c r="AM86" s="191">
        <v>0</v>
      </c>
      <c r="AN86" s="191">
        <v>0</v>
      </c>
      <c r="AO86" s="191">
        <v>0</v>
      </c>
      <c r="AP86" s="191">
        <v>0</v>
      </c>
      <c r="AQ86" s="191">
        <v>0</v>
      </c>
      <c r="AR86" s="191">
        <v>0</v>
      </c>
      <c r="AS86" s="387">
        <f t="shared" si="47"/>
        <v>0</v>
      </c>
      <c r="AT86" s="387">
        <f t="shared" si="48"/>
        <v>0</v>
      </c>
      <c r="AU86" s="387">
        <f t="shared" si="49"/>
        <v>0</v>
      </c>
      <c r="AV86" s="387">
        <f t="shared" si="50"/>
        <v>0</v>
      </c>
      <c r="AW86" s="387">
        <f t="shared" si="51"/>
        <v>0</v>
      </c>
      <c r="AX86" s="387">
        <f t="shared" si="52"/>
        <v>0</v>
      </c>
      <c r="AY86" s="387">
        <f t="shared" si="53"/>
        <v>0</v>
      </c>
      <c r="AZ86" s="387">
        <f t="shared" si="54"/>
        <v>0</v>
      </c>
      <c r="BA86" s="191">
        <v>0</v>
      </c>
      <c r="BB86" s="191">
        <v>0</v>
      </c>
      <c r="BC86" s="191">
        <v>0</v>
      </c>
      <c r="BD86" s="191">
        <v>0</v>
      </c>
      <c r="BE86" s="191">
        <v>0</v>
      </c>
      <c r="BF86" s="191">
        <v>0</v>
      </c>
      <c r="BG86" s="191">
        <v>0</v>
      </c>
      <c r="BH86" s="191">
        <v>0</v>
      </c>
      <c r="BI86" s="191">
        <v>0</v>
      </c>
      <c r="BJ86" s="191">
        <v>0</v>
      </c>
      <c r="BK86" s="191">
        <v>0</v>
      </c>
      <c r="BL86" s="191">
        <v>0</v>
      </c>
      <c r="BM86" s="191">
        <v>0</v>
      </c>
      <c r="BN86" s="191">
        <v>0</v>
      </c>
      <c r="BO86" s="191">
        <v>0</v>
      </c>
      <c r="BP86" s="191">
        <v>0</v>
      </c>
      <c r="BQ86" s="575">
        <v>0</v>
      </c>
      <c r="BR86" s="575">
        <v>0</v>
      </c>
      <c r="BS86" s="575">
        <v>0</v>
      </c>
      <c r="BT86" s="575">
        <v>0</v>
      </c>
      <c r="BU86" s="575">
        <v>0</v>
      </c>
      <c r="BV86" s="575">
        <v>0</v>
      </c>
      <c r="BW86" s="575">
        <v>0</v>
      </c>
      <c r="BX86" s="575">
        <v>0</v>
      </c>
      <c r="BY86" s="191">
        <v>0</v>
      </c>
      <c r="BZ86" s="191">
        <v>0</v>
      </c>
      <c r="CA86" s="191">
        <v>0</v>
      </c>
      <c r="CB86" s="191">
        <v>0</v>
      </c>
      <c r="CC86" s="191">
        <v>0</v>
      </c>
      <c r="CD86" s="191">
        <v>0</v>
      </c>
      <c r="CE86" s="191">
        <v>0</v>
      </c>
      <c r="CF86" s="191">
        <v>0</v>
      </c>
      <c r="CG86" s="204">
        <v>0</v>
      </c>
      <c r="CH86" s="204">
        <v>0</v>
      </c>
      <c r="CI86" s="204">
        <v>0</v>
      </c>
      <c r="CJ86" s="204">
        <v>0</v>
      </c>
      <c r="CK86" s="204">
        <v>0</v>
      </c>
      <c r="CL86" s="204">
        <v>0</v>
      </c>
      <c r="CM86" s="204">
        <v>0</v>
      </c>
      <c r="CN86" s="204">
        <v>0</v>
      </c>
      <c r="CO86" s="224" t="s">
        <v>298</v>
      </c>
    </row>
    <row r="87" spans="1:93" ht="38.25" x14ac:dyDescent="0.2">
      <c r="A87" s="214" t="s">
        <v>179</v>
      </c>
      <c r="B87" s="249" t="s">
        <v>233</v>
      </c>
      <c r="C87" s="197" t="s">
        <v>183</v>
      </c>
      <c r="D87" s="224" t="s">
        <v>298</v>
      </c>
      <c r="E87" s="376">
        <v>0</v>
      </c>
      <c r="F87" s="376">
        <v>0</v>
      </c>
      <c r="G87" s="376">
        <v>0</v>
      </c>
      <c r="H87" s="376">
        <v>0</v>
      </c>
      <c r="I87" s="376">
        <v>0</v>
      </c>
      <c r="J87" s="376">
        <v>0</v>
      </c>
      <c r="K87" s="376">
        <v>0</v>
      </c>
      <c r="L87" s="376">
        <v>0</v>
      </c>
      <c r="M87" s="197">
        <v>0</v>
      </c>
      <c r="N87" s="197">
        <v>0</v>
      </c>
      <c r="O87" s="197">
        <v>0</v>
      </c>
      <c r="P87" s="197">
        <v>0</v>
      </c>
      <c r="Q87" s="197">
        <v>0</v>
      </c>
      <c r="R87" s="197">
        <v>0</v>
      </c>
      <c r="S87" s="197">
        <v>0</v>
      </c>
      <c r="T87" s="197">
        <v>0</v>
      </c>
      <c r="U87" s="197">
        <v>0</v>
      </c>
      <c r="V87" s="197">
        <v>0</v>
      </c>
      <c r="W87" s="197">
        <v>0</v>
      </c>
      <c r="X87" s="197">
        <v>0</v>
      </c>
      <c r="Y87" s="197">
        <v>0</v>
      </c>
      <c r="Z87" s="197">
        <v>0</v>
      </c>
      <c r="AA87" s="197">
        <v>0</v>
      </c>
      <c r="AB87" s="197">
        <v>0</v>
      </c>
      <c r="AC87" s="197">
        <v>0</v>
      </c>
      <c r="AD87" s="197">
        <v>0</v>
      </c>
      <c r="AE87" s="197">
        <v>0</v>
      </c>
      <c r="AF87" s="197">
        <v>0</v>
      </c>
      <c r="AG87" s="197">
        <v>0</v>
      </c>
      <c r="AH87" s="197">
        <v>0</v>
      </c>
      <c r="AI87" s="197">
        <v>0</v>
      </c>
      <c r="AJ87" s="197">
        <v>0</v>
      </c>
      <c r="AK87" s="197">
        <v>0</v>
      </c>
      <c r="AL87" s="197">
        <v>0</v>
      </c>
      <c r="AM87" s="197">
        <v>0</v>
      </c>
      <c r="AN87" s="197">
        <v>0</v>
      </c>
      <c r="AO87" s="197">
        <v>0</v>
      </c>
      <c r="AP87" s="197">
        <v>0</v>
      </c>
      <c r="AQ87" s="197">
        <v>0</v>
      </c>
      <c r="AR87" s="197">
        <v>0</v>
      </c>
      <c r="AS87" s="376">
        <v>0</v>
      </c>
      <c r="AT87" s="376">
        <v>0</v>
      </c>
      <c r="AU87" s="376">
        <v>0</v>
      </c>
      <c r="AV87" s="376">
        <v>0</v>
      </c>
      <c r="AW87" s="376">
        <v>0</v>
      </c>
      <c r="AX87" s="376">
        <v>0</v>
      </c>
      <c r="AY87" s="376">
        <v>0</v>
      </c>
      <c r="AZ87" s="376">
        <v>0</v>
      </c>
      <c r="BA87" s="197">
        <v>0</v>
      </c>
      <c r="BB87" s="197">
        <v>0</v>
      </c>
      <c r="BC87" s="197">
        <v>0</v>
      </c>
      <c r="BD87" s="197">
        <v>0</v>
      </c>
      <c r="BE87" s="197">
        <v>0</v>
      </c>
      <c r="BF87" s="197">
        <v>0</v>
      </c>
      <c r="BG87" s="197">
        <v>0</v>
      </c>
      <c r="BH87" s="197">
        <v>0</v>
      </c>
      <c r="BI87" s="197">
        <v>0</v>
      </c>
      <c r="BJ87" s="197">
        <v>0</v>
      </c>
      <c r="BK87" s="197">
        <v>0</v>
      </c>
      <c r="BL87" s="197">
        <v>0</v>
      </c>
      <c r="BM87" s="197">
        <v>0</v>
      </c>
      <c r="BN87" s="197">
        <v>0</v>
      </c>
      <c r="BO87" s="197">
        <v>0</v>
      </c>
      <c r="BP87" s="197">
        <v>0</v>
      </c>
      <c r="BQ87" s="197">
        <v>0</v>
      </c>
      <c r="BR87" s="197">
        <v>0</v>
      </c>
      <c r="BS87" s="197">
        <v>0</v>
      </c>
      <c r="BT87" s="197">
        <v>0</v>
      </c>
      <c r="BU87" s="197">
        <v>0</v>
      </c>
      <c r="BV87" s="197">
        <v>0</v>
      </c>
      <c r="BW87" s="197">
        <v>0</v>
      </c>
      <c r="BX87" s="197">
        <v>0</v>
      </c>
      <c r="BY87" s="197">
        <v>0</v>
      </c>
      <c r="BZ87" s="197">
        <v>0</v>
      </c>
      <c r="CA87" s="197">
        <v>0</v>
      </c>
      <c r="CB87" s="197">
        <v>0</v>
      </c>
      <c r="CC87" s="197">
        <v>0</v>
      </c>
      <c r="CD87" s="197">
        <v>0</v>
      </c>
      <c r="CE87" s="197">
        <v>0</v>
      </c>
      <c r="CF87" s="197">
        <v>0</v>
      </c>
      <c r="CG87" s="205">
        <v>0</v>
      </c>
      <c r="CH87" s="205">
        <v>0</v>
      </c>
      <c r="CI87" s="205">
        <v>0</v>
      </c>
      <c r="CJ87" s="205">
        <v>0</v>
      </c>
      <c r="CK87" s="205">
        <v>0</v>
      </c>
      <c r="CL87" s="205">
        <v>0</v>
      </c>
      <c r="CM87" s="205">
        <v>0</v>
      </c>
      <c r="CN87" s="205">
        <v>0</v>
      </c>
      <c r="CO87" s="224" t="s">
        <v>298</v>
      </c>
    </row>
    <row r="88" spans="1:93" s="371" customFormat="1" ht="38.25" x14ac:dyDescent="0.2">
      <c r="A88" s="257" t="s">
        <v>234</v>
      </c>
      <c r="B88" s="256" t="s">
        <v>235</v>
      </c>
      <c r="C88" s="376" t="s">
        <v>183</v>
      </c>
      <c r="D88" s="230" t="s">
        <v>298</v>
      </c>
      <c r="E88" s="376">
        <v>0</v>
      </c>
      <c r="F88" s="376">
        <v>0</v>
      </c>
      <c r="G88" s="377">
        <f>G89+G119</f>
        <v>1</v>
      </c>
      <c r="H88" s="376">
        <v>0</v>
      </c>
      <c r="I88" s="377">
        <f>I89+I119</f>
        <v>7.45</v>
      </c>
      <c r="J88" s="376">
        <v>0</v>
      </c>
      <c r="K88" s="376">
        <v>0</v>
      </c>
      <c r="L88" s="376">
        <v>0</v>
      </c>
      <c r="M88" s="376">
        <v>0</v>
      </c>
      <c r="N88" s="376">
        <v>0</v>
      </c>
      <c r="O88" s="377">
        <f>O89+O119</f>
        <v>0</v>
      </c>
      <c r="P88" s="376">
        <v>0</v>
      </c>
      <c r="Q88" s="377">
        <f>Q89+Q119</f>
        <v>0</v>
      </c>
      <c r="R88" s="376">
        <v>0</v>
      </c>
      <c r="S88" s="376">
        <v>0</v>
      </c>
      <c r="T88" s="376">
        <v>0</v>
      </c>
      <c r="U88" s="376">
        <v>0</v>
      </c>
      <c r="V88" s="376">
        <v>0</v>
      </c>
      <c r="W88" s="377">
        <f>W89+W119</f>
        <v>0</v>
      </c>
      <c r="X88" s="376">
        <v>0</v>
      </c>
      <c r="Y88" s="377">
        <f>Y89+Y119</f>
        <v>0</v>
      </c>
      <c r="Z88" s="376">
        <v>0</v>
      </c>
      <c r="AA88" s="376">
        <v>0</v>
      </c>
      <c r="AB88" s="376">
        <v>0</v>
      </c>
      <c r="AC88" s="376">
        <v>0</v>
      </c>
      <c r="AD88" s="376">
        <v>0</v>
      </c>
      <c r="AE88" s="377">
        <f>AE89+AE119</f>
        <v>1</v>
      </c>
      <c r="AF88" s="376">
        <v>0</v>
      </c>
      <c r="AG88" s="377">
        <f>AG89+AG119</f>
        <v>7.45</v>
      </c>
      <c r="AH88" s="376">
        <v>0</v>
      </c>
      <c r="AI88" s="376">
        <v>0</v>
      </c>
      <c r="AJ88" s="376">
        <v>0</v>
      </c>
      <c r="AK88" s="376">
        <v>0</v>
      </c>
      <c r="AL88" s="376">
        <v>0</v>
      </c>
      <c r="AM88" s="377">
        <f>AM89+AM119</f>
        <v>0</v>
      </c>
      <c r="AN88" s="376">
        <v>0</v>
      </c>
      <c r="AO88" s="377">
        <f>AO89+AO119</f>
        <v>0</v>
      </c>
      <c r="AP88" s="376">
        <v>0</v>
      </c>
      <c r="AQ88" s="376">
        <v>0</v>
      </c>
      <c r="AR88" s="376">
        <v>0</v>
      </c>
      <c r="AS88" s="376">
        <v>0</v>
      </c>
      <c r="AT88" s="376">
        <v>0</v>
      </c>
      <c r="AU88" s="377">
        <f>AU89+AU119</f>
        <v>0</v>
      </c>
      <c r="AV88" s="376">
        <v>0</v>
      </c>
      <c r="AW88" s="377">
        <f>AW89+AW119</f>
        <v>0</v>
      </c>
      <c r="AX88" s="376">
        <v>0</v>
      </c>
      <c r="AY88" s="376">
        <v>0</v>
      </c>
      <c r="AZ88" s="376">
        <v>0</v>
      </c>
      <c r="BA88" s="376">
        <v>0</v>
      </c>
      <c r="BB88" s="376">
        <v>0</v>
      </c>
      <c r="BC88" s="377">
        <f>BC89+BC119</f>
        <v>0</v>
      </c>
      <c r="BD88" s="376">
        <v>0</v>
      </c>
      <c r="BE88" s="377">
        <f>BE89+BE119</f>
        <v>0</v>
      </c>
      <c r="BF88" s="376">
        <v>0</v>
      </c>
      <c r="BG88" s="376">
        <v>0</v>
      </c>
      <c r="BH88" s="376">
        <v>0</v>
      </c>
      <c r="BI88" s="376">
        <v>0</v>
      </c>
      <c r="BJ88" s="376">
        <v>0</v>
      </c>
      <c r="BK88" s="377">
        <f>BK89+BK119</f>
        <v>0</v>
      </c>
      <c r="BL88" s="376">
        <v>0</v>
      </c>
      <c r="BM88" s="377">
        <f>BM89+BM119</f>
        <v>0</v>
      </c>
      <c r="BN88" s="376">
        <v>0</v>
      </c>
      <c r="BO88" s="376">
        <v>0</v>
      </c>
      <c r="BP88" s="376">
        <v>0</v>
      </c>
      <c r="BQ88" s="376">
        <v>0</v>
      </c>
      <c r="BR88" s="376">
        <v>0</v>
      </c>
      <c r="BS88" s="377">
        <f>BS89+BS119</f>
        <v>0</v>
      </c>
      <c r="BT88" s="376">
        <v>0</v>
      </c>
      <c r="BU88" s="377">
        <f>BU89+BU119</f>
        <v>0</v>
      </c>
      <c r="BV88" s="376">
        <v>0</v>
      </c>
      <c r="BW88" s="376">
        <v>0</v>
      </c>
      <c r="BX88" s="376">
        <v>0</v>
      </c>
      <c r="BY88" s="376">
        <v>0</v>
      </c>
      <c r="BZ88" s="376">
        <v>0</v>
      </c>
      <c r="CA88" s="377">
        <f>CA89+CA119</f>
        <v>0</v>
      </c>
      <c r="CB88" s="376">
        <v>0</v>
      </c>
      <c r="CC88" s="377">
        <f>CC89+CC119</f>
        <v>0</v>
      </c>
      <c r="CD88" s="376">
        <v>0</v>
      </c>
      <c r="CE88" s="376">
        <v>0</v>
      </c>
      <c r="CF88" s="376">
        <v>0</v>
      </c>
      <c r="CG88" s="378">
        <v>0</v>
      </c>
      <c r="CH88" s="378">
        <v>0</v>
      </c>
      <c r="CI88" s="378">
        <f>CI89+CI119</f>
        <v>0</v>
      </c>
      <c r="CJ88" s="378">
        <v>0</v>
      </c>
      <c r="CK88" s="378">
        <f>CK89+CK119</f>
        <v>0</v>
      </c>
      <c r="CL88" s="378">
        <v>0</v>
      </c>
      <c r="CM88" s="378">
        <v>0</v>
      </c>
      <c r="CN88" s="378">
        <v>0</v>
      </c>
      <c r="CO88" s="230" t="s">
        <v>298</v>
      </c>
    </row>
    <row r="89" spans="1:93" s="371" customFormat="1" ht="25.5" x14ac:dyDescent="0.2">
      <c r="A89" s="261" t="s">
        <v>236</v>
      </c>
      <c r="B89" s="256" t="s">
        <v>237</v>
      </c>
      <c r="C89" s="376" t="s">
        <v>183</v>
      </c>
      <c r="D89" s="230" t="s">
        <v>298</v>
      </c>
      <c r="E89" s="376">
        <f>SUM(E90:E92)</f>
        <v>0</v>
      </c>
      <c r="F89" s="376">
        <f>SUM(F90:F92)</f>
        <v>0</v>
      </c>
      <c r="G89" s="377">
        <f>SUM(G90:G118)</f>
        <v>1</v>
      </c>
      <c r="H89" s="376">
        <f>SUM(H90:H92)</f>
        <v>0</v>
      </c>
      <c r="I89" s="377">
        <f>SUM(I90:I118)</f>
        <v>7.45</v>
      </c>
      <c r="J89" s="376">
        <f>SUM(J90:J92)</f>
        <v>0</v>
      </c>
      <c r="K89" s="376">
        <f>SUM(K90:K92)</f>
        <v>0</v>
      </c>
      <c r="L89" s="376">
        <f>SUM(L90:L92)</f>
        <v>0</v>
      </c>
      <c r="M89" s="376">
        <f>SUM(M90:M92)</f>
        <v>0</v>
      </c>
      <c r="N89" s="376">
        <f>SUM(N90:N92)</f>
        <v>0</v>
      </c>
      <c r="O89" s="377">
        <f>SUM(O90:O118)</f>
        <v>0</v>
      </c>
      <c r="P89" s="376">
        <f>SUM(P90:P92)</f>
        <v>0</v>
      </c>
      <c r="Q89" s="377">
        <f>SUM(Q90:Q118)</f>
        <v>0</v>
      </c>
      <c r="R89" s="376">
        <f>SUM(R90:R92)</f>
        <v>0</v>
      </c>
      <c r="S89" s="376">
        <f>SUM(S90:S92)</f>
        <v>0</v>
      </c>
      <c r="T89" s="376">
        <f>SUM(T90:T92)</f>
        <v>0</v>
      </c>
      <c r="U89" s="376">
        <f>SUM(U90:U92)</f>
        <v>0</v>
      </c>
      <c r="V89" s="376">
        <f>SUM(V90:V92)</f>
        <v>0</v>
      </c>
      <c r="W89" s="377">
        <f>SUM(W90:W118)</f>
        <v>0</v>
      </c>
      <c r="X89" s="376">
        <f>SUM(X90:X92)</f>
        <v>0</v>
      </c>
      <c r="Y89" s="377">
        <f>SUM(Y90:Y118)</f>
        <v>0</v>
      </c>
      <c r="Z89" s="376">
        <f>SUM(Z90:Z92)</f>
        <v>0</v>
      </c>
      <c r="AA89" s="376">
        <f>SUM(AA90:AA92)</f>
        <v>0</v>
      </c>
      <c r="AB89" s="376">
        <f>SUM(AB90:AB92)</f>
        <v>0</v>
      </c>
      <c r="AC89" s="376">
        <f>SUM(AC90:AC92)</f>
        <v>0</v>
      </c>
      <c r="AD89" s="376">
        <f>SUM(AD90:AD92)</f>
        <v>0</v>
      </c>
      <c r="AE89" s="377">
        <f>SUM(AE90:AE118)</f>
        <v>1</v>
      </c>
      <c r="AF89" s="376">
        <f>SUM(AF90:AF92)</f>
        <v>0</v>
      </c>
      <c r="AG89" s="377">
        <f>SUM(AG90:AG118)</f>
        <v>7.45</v>
      </c>
      <c r="AH89" s="376">
        <f>SUM(AH90:AH92)</f>
        <v>0</v>
      </c>
      <c r="AI89" s="376">
        <f>SUM(AI90:AI92)</f>
        <v>0</v>
      </c>
      <c r="AJ89" s="376">
        <f>SUM(AJ90:AJ92)</f>
        <v>0</v>
      </c>
      <c r="AK89" s="376">
        <f>SUM(AK90:AK92)</f>
        <v>0</v>
      </c>
      <c r="AL89" s="376">
        <f>SUM(AL90:AL92)</f>
        <v>0</v>
      </c>
      <c r="AM89" s="377">
        <f>SUM(AM90:AM118)</f>
        <v>0</v>
      </c>
      <c r="AN89" s="376">
        <f>SUM(AN90:AN92)</f>
        <v>0</v>
      </c>
      <c r="AO89" s="377">
        <f>SUM(AO90:AO118)</f>
        <v>0</v>
      </c>
      <c r="AP89" s="376">
        <f>SUM(AP90:AP92)</f>
        <v>0</v>
      </c>
      <c r="AQ89" s="376">
        <f>SUM(AQ90:AQ92)</f>
        <v>0</v>
      </c>
      <c r="AR89" s="376">
        <f>SUM(AR90:AR92)</f>
        <v>0</v>
      </c>
      <c r="AS89" s="376">
        <f>SUM(AS90:AS92)</f>
        <v>0</v>
      </c>
      <c r="AT89" s="376">
        <f>SUM(AT90:AT92)</f>
        <v>0</v>
      </c>
      <c r="AU89" s="377">
        <f>SUM(AU90:AU118)</f>
        <v>0</v>
      </c>
      <c r="AV89" s="376">
        <f>SUM(AV90:AV92)</f>
        <v>0</v>
      </c>
      <c r="AW89" s="377">
        <f>SUM(AW90:AW118)</f>
        <v>0</v>
      </c>
      <c r="AX89" s="376">
        <f>SUM(AX90:AX92)</f>
        <v>0</v>
      </c>
      <c r="AY89" s="376">
        <f>SUM(AY90:AY92)</f>
        <v>0</v>
      </c>
      <c r="AZ89" s="376">
        <f>SUM(AZ90:AZ92)</f>
        <v>0</v>
      </c>
      <c r="BA89" s="376">
        <f>SUM(BA90:BA92)</f>
        <v>0</v>
      </c>
      <c r="BB89" s="376">
        <f>SUM(BB90:BB92)</f>
        <v>0</v>
      </c>
      <c r="BC89" s="377">
        <f>SUM(BC90:BC118)</f>
        <v>0</v>
      </c>
      <c r="BD89" s="376">
        <f>SUM(BD90:BD92)</f>
        <v>0</v>
      </c>
      <c r="BE89" s="377">
        <f>SUM(BE90:BE118)</f>
        <v>0</v>
      </c>
      <c r="BF89" s="376">
        <f>SUM(BF90:BF92)</f>
        <v>0</v>
      </c>
      <c r="BG89" s="376">
        <f>SUM(BG90:BG92)</f>
        <v>0</v>
      </c>
      <c r="BH89" s="376">
        <f>SUM(BH90:BH92)</f>
        <v>0</v>
      </c>
      <c r="BI89" s="376">
        <f>SUM(BI90:BI92)</f>
        <v>0</v>
      </c>
      <c r="BJ89" s="376">
        <f>SUM(BJ90:BJ92)</f>
        <v>0</v>
      </c>
      <c r="BK89" s="377">
        <f>SUM(BK90:BK118)</f>
        <v>0</v>
      </c>
      <c r="BL89" s="376">
        <f>SUM(BL90:BL92)</f>
        <v>0</v>
      </c>
      <c r="BM89" s="377">
        <f>SUM(BM90:BM118)</f>
        <v>0</v>
      </c>
      <c r="BN89" s="376">
        <f>SUM(BN90:BN92)</f>
        <v>0</v>
      </c>
      <c r="BO89" s="376">
        <f>SUM(BO90:BO92)</f>
        <v>0</v>
      </c>
      <c r="BP89" s="376">
        <f>SUM(BP90:BP92)</f>
        <v>0</v>
      </c>
      <c r="BQ89" s="376">
        <f>SUM(BQ90:BQ92)</f>
        <v>0</v>
      </c>
      <c r="BR89" s="376">
        <f>SUM(BR90:BR92)</f>
        <v>0</v>
      </c>
      <c r="BS89" s="377">
        <f>SUM(BS90:BS118)</f>
        <v>0</v>
      </c>
      <c r="BT89" s="376">
        <f>SUM(BT90:BT92)</f>
        <v>0</v>
      </c>
      <c r="BU89" s="377">
        <f>SUM(BU90:BU118)</f>
        <v>0</v>
      </c>
      <c r="BV89" s="376">
        <f>SUM(BV90:BV92)</f>
        <v>0</v>
      </c>
      <c r="BW89" s="376">
        <f>SUM(BW90:BW92)</f>
        <v>0</v>
      </c>
      <c r="BX89" s="376">
        <f>SUM(BX90:BX92)</f>
        <v>0</v>
      </c>
      <c r="BY89" s="376">
        <f>SUM(BY90:BY92)</f>
        <v>0</v>
      </c>
      <c r="BZ89" s="376">
        <f>SUM(BZ90:BZ92)</f>
        <v>0</v>
      </c>
      <c r="CA89" s="377">
        <f>SUM(CA90:CA118)</f>
        <v>0</v>
      </c>
      <c r="CB89" s="376">
        <f>SUM(CB90:CB92)</f>
        <v>0</v>
      </c>
      <c r="CC89" s="377">
        <f>SUM(CC90:CC118)</f>
        <v>0</v>
      </c>
      <c r="CD89" s="376">
        <f>SUM(CD90:CD92)</f>
        <v>0</v>
      </c>
      <c r="CE89" s="376">
        <f>SUM(CE90:CE92)</f>
        <v>0</v>
      </c>
      <c r="CF89" s="376">
        <f>SUM(CF90:CF92)</f>
        <v>0</v>
      </c>
      <c r="CG89" s="378">
        <f>SUM(CG90:CG92)</f>
        <v>0</v>
      </c>
      <c r="CH89" s="378">
        <f>SUM(CH90:CH92)</f>
        <v>0</v>
      </c>
      <c r="CI89" s="378">
        <f>SUM(CI90:CI118)</f>
        <v>0</v>
      </c>
      <c r="CJ89" s="378">
        <f>SUM(CJ90:CJ92)</f>
        <v>0</v>
      </c>
      <c r="CK89" s="378">
        <f>SUM(CK90:CK118)</f>
        <v>0</v>
      </c>
      <c r="CL89" s="378">
        <f>SUM(CL90:CL92)</f>
        <v>0</v>
      </c>
      <c r="CM89" s="378">
        <f>SUM(CM90:CM92)</f>
        <v>0</v>
      </c>
      <c r="CN89" s="378">
        <f>SUM(CN90:CN92)</f>
        <v>0</v>
      </c>
      <c r="CO89" s="230" t="s">
        <v>298</v>
      </c>
    </row>
    <row r="90" spans="1:93" ht="32.25" customHeight="1" x14ac:dyDescent="0.25">
      <c r="A90" s="258" t="s">
        <v>236</v>
      </c>
      <c r="B90" s="226" t="s">
        <v>1036</v>
      </c>
      <c r="C90" s="227" t="s">
        <v>1037</v>
      </c>
      <c r="D90" s="224" t="s">
        <v>298</v>
      </c>
      <c r="E90" s="387">
        <f t="shared" ref="E90" si="55">M90+U90+AC90+AK90</f>
        <v>0</v>
      </c>
      <c r="F90" s="387">
        <f t="shared" ref="F90" si="56">N90+V90+AD90+AL90</f>
        <v>0</v>
      </c>
      <c r="G90" s="387">
        <f t="shared" ref="G90" si="57">O90+W90+AE90+AM90</f>
        <v>0</v>
      </c>
      <c r="H90" s="387">
        <f t="shared" ref="H90" si="58">P90+X90+AF90+AN90</f>
        <v>0</v>
      </c>
      <c r="I90" s="387">
        <f t="shared" ref="I90" si="59">Q90+Y90+AG90+AO90</f>
        <v>2</v>
      </c>
      <c r="J90" s="387">
        <f t="shared" ref="J90" si="60">R90+Z90+AH90+AP90</f>
        <v>0</v>
      </c>
      <c r="K90" s="387">
        <f t="shared" ref="K90" si="61">S90+AA90+AI90+AQ90</f>
        <v>0</v>
      </c>
      <c r="L90" s="387">
        <f t="shared" ref="L90" si="62">T90+AB90+AJ90+AR90</f>
        <v>0</v>
      </c>
      <c r="M90" s="191">
        <v>0</v>
      </c>
      <c r="N90" s="191">
        <v>0</v>
      </c>
      <c r="O90" s="191">
        <v>0</v>
      </c>
      <c r="P90" s="191">
        <v>0</v>
      </c>
      <c r="Q90" s="191">
        <v>0</v>
      </c>
      <c r="R90" s="191">
        <v>0</v>
      </c>
      <c r="S90" s="191">
        <v>0</v>
      </c>
      <c r="T90" s="191">
        <v>0</v>
      </c>
      <c r="U90" s="191">
        <v>0</v>
      </c>
      <c r="V90" s="191">
        <v>0</v>
      </c>
      <c r="W90" s="191">
        <v>0</v>
      </c>
      <c r="X90" s="191">
        <v>0</v>
      </c>
      <c r="Y90" s="191">
        <v>0</v>
      </c>
      <c r="Z90" s="191">
        <v>0</v>
      </c>
      <c r="AA90" s="191">
        <v>0</v>
      </c>
      <c r="AB90" s="191">
        <v>0</v>
      </c>
      <c r="AC90" s="575">
        <v>0</v>
      </c>
      <c r="AD90" s="575">
        <v>0</v>
      </c>
      <c r="AE90" s="575">
        <v>0</v>
      </c>
      <c r="AF90" s="575">
        <v>0</v>
      </c>
      <c r="AG90" s="575">
        <v>2</v>
      </c>
      <c r="AH90" s="575">
        <v>0</v>
      </c>
      <c r="AI90" s="575">
        <v>0</v>
      </c>
      <c r="AJ90" s="575">
        <v>0</v>
      </c>
      <c r="AK90" s="191">
        <v>0</v>
      </c>
      <c r="AL90" s="191">
        <v>0</v>
      </c>
      <c r="AM90" s="191">
        <v>0</v>
      </c>
      <c r="AN90" s="191">
        <v>0</v>
      </c>
      <c r="AO90" s="191">
        <v>0</v>
      </c>
      <c r="AP90" s="191">
        <v>0</v>
      </c>
      <c r="AQ90" s="191">
        <v>0</v>
      </c>
      <c r="AR90" s="191">
        <v>0</v>
      </c>
      <c r="AS90" s="387">
        <f t="shared" ref="AS90" si="63">BA90+BI90+BQ90+BY90</f>
        <v>0</v>
      </c>
      <c r="AT90" s="387">
        <f t="shared" ref="AT90" si="64">BB90+BJ90+BR90+BZ90</f>
        <v>0</v>
      </c>
      <c r="AU90" s="387">
        <f t="shared" ref="AU90" si="65">BC90+BK90+BS90+CA90</f>
        <v>0</v>
      </c>
      <c r="AV90" s="387">
        <f t="shared" ref="AV90" si="66">BD90+BL90+BT90+CB90</f>
        <v>0</v>
      </c>
      <c r="AW90" s="387">
        <f t="shared" ref="AW90" si="67">BE90+BM90+BU90+CC90</f>
        <v>0</v>
      </c>
      <c r="AX90" s="387">
        <f t="shared" ref="AX90" si="68">BF90+BN90+BV90+CD90</f>
        <v>0</v>
      </c>
      <c r="AY90" s="387">
        <f t="shared" ref="AY90" si="69">BG90+BO90+BW90+CE90</f>
        <v>0</v>
      </c>
      <c r="AZ90" s="387">
        <f t="shared" ref="AZ90" si="70">BH90+BP90+BX90+CF90</f>
        <v>0</v>
      </c>
      <c r="BA90" s="191">
        <v>0</v>
      </c>
      <c r="BB90" s="191">
        <v>0</v>
      </c>
      <c r="BC90" s="191">
        <v>0</v>
      </c>
      <c r="BD90" s="191">
        <v>0</v>
      </c>
      <c r="BE90" s="191">
        <v>0</v>
      </c>
      <c r="BF90" s="191">
        <v>0</v>
      </c>
      <c r="BG90" s="191">
        <v>0</v>
      </c>
      <c r="BH90" s="191">
        <v>0</v>
      </c>
      <c r="BI90" s="191">
        <v>0</v>
      </c>
      <c r="BJ90" s="191">
        <v>0</v>
      </c>
      <c r="BK90" s="191">
        <v>0</v>
      </c>
      <c r="BL90" s="191">
        <v>0</v>
      </c>
      <c r="BM90" s="191">
        <v>0</v>
      </c>
      <c r="BN90" s="191">
        <v>0</v>
      </c>
      <c r="BO90" s="191">
        <v>0</v>
      </c>
      <c r="BP90" s="191">
        <v>0</v>
      </c>
      <c r="BQ90" s="575">
        <v>0</v>
      </c>
      <c r="BR90" s="575">
        <v>0</v>
      </c>
      <c r="BS90" s="575">
        <v>0</v>
      </c>
      <c r="BT90" s="575">
        <v>0</v>
      </c>
      <c r="BU90" s="575">
        <v>0</v>
      </c>
      <c r="BV90" s="575">
        <v>0</v>
      </c>
      <c r="BW90" s="575">
        <v>0</v>
      </c>
      <c r="BX90" s="575">
        <v>0</v>
      </c>
      <c r="BY90" s="191">
        <v>0</v>
      </c>
      <c r="BZ90" s="191">
        <v>0</v>
      </c>
      <c r="CA90" s="191">
        <v>0</v>
      </c>
      <c r="CB90" s="191">
        <v>0</v>
      </c>
      <c r="CC90" s="191">
        <v>0</v>
      </c>
      <c r="CD90" s="191">
        <v>0</v>
      </c>
      <c r="CE90" s="191">
        <v>0</v>
      </c>
      <c r="CF90" s="191">
        <v>0</v>
      </c>
      <c r="CG90" s="204">
        <v>0</v>
      </c>
      <c r="CH90" s="204">
        <v>0</v>
      </c>
      <c r="CI90" s="204">
        <v>0</v>
      </c>
      <c r="CJ90" s="204">
        <v>0</v>
      </c>
      <c r="CK90" s="204">
        <v>0</v>
      </c>
      <c r="CL90" s="204">
        <v>0</v>
      </c>
      <c r="CM90" s="204">
        <v>0</v>
      </c>
      <c r="CN90" s="204">
        <v>0</v>
      </c>
      <c r="CO90" s="224" t="s">
        <v>298</v>
      </c>
    </row>
    <row r="91" spans="1:93" ht="45" x14ac:dyDescent="0.25">
      <c r="A91" s="214" t="s">
        <v>236</v>
      </c>
      <c r="B91" s="226" t="s">
        <v>1038</v>
      </c>
      <c r="C91" s="227" t="s">
        <v>1039</v>
      </c>
      <c r="D91" s="224" t="s">
        <v>298</v>
      </c>
      <c r="E91" s="387">
        <f t="shared" ref="E91:E118" si="71">M91+U91+AC91+AK91</f>
        <v>0</v>
      </c>
      <c r="F91" s="387">
        <f t="shared" ref="F91:F118" si="72">N91+V91+AD91+AL91</f>
        <v>0</v>
      </c>
      <c r="G91" s="387">
        <f t="shared" ref="G91:G118" si="73">O91+W91+AE91+AM91</f>
        <v>0</v>
      </c>
      <c r="H91" s="387">
        <f t="shared" ref="H91:H118" si="74">P91+X91+AF91+AN91</f>
        <v>0</v>
      </c>
      <c r="I91" s="387">
        <f t="shared" ref="I91:I118" si="75">Q91+Y91+AG91+AO91</f>
        <v>1.7</v>
      </c>
      <c r="J91" s="387">
        <f t="shared" ref="J91:J118" si="76">R91+Z91+AH91+AP91</f>
        <v>0</v>
      </c>
      <c r="K91" s="387">
        <f t="shared" ref="K91:K118" si="77">S91+AA91+AI91+AQ91</f>
        <v>0</v>
      </c>
      <c r="L91" s="387">
        <f t="shared" ref="L91:L118" si="78">T91+AB91+AJ91+AR91</f>
        <v>0</v>
      </c>
      <c r="M91" s="191">
        <v>0</v>
      </c>
      <c r="N91" s="191">
        <v>0</v>
      </c>
      <c r="O91" s="191">
        <v>0</v>
      </c>
      <c r="P91" s="191">
        <v>0</v>
      </c>
      <c r="Q91" s="191">
        <v>0</v>
      </c>
      <c r="R91" s="191">
        <v>0</v>
      </c>
      <c r="S91" s="191">
        <v>0</v>
      </c>
      <c r="T91" s="191">
        <v>0</v>
      </c>
      <c r="U91" s="191">
        <v>0</v>
      </c>
      <c r="V91" s="191">
        <v>0</v>
      </c>
      <c r="W91" s="191">
        <v>0</v>
      </c>
      <c r="X91" s="191">
        <v>0</v>
      </c>
      <c r="Y91" s="191">
        <v>0</v>
      </c>
      <c r="Z91" s="191">
        <v>0</v>
      </c>
      <c r="AA91" s="191">
        <v>0</v>
      </c>
      <c r="AB91" s="191">
        <v>0</v>
      </c>
      <c r="AC91" s="575">
        <v>0</v>
      </c>
      <c r="AD91" s="575">
        <v>0</v>
      </c>
      <c r="AE91" s="575">
        <v>0</v>
      </c>
      <c r="AF91" s="575">
        <v>0</v>
      </c>
      <c r="AG91" s="575">
        <v>1.7</v>
      </c>
      <c r="AH91" s="575">
        <v>0</v>
      </c>
      <c r="AI91" s="575">
        <v>0</v>
      </c>
      <c r="AJ91" s="575">
        <v>0</v>
      </c>
      <c r="AK91" s="191">
        <v>0</v>
      </c>
      <c r="AL91" s="191">
        <v>0</v>
      </c>
      <c r="AM91" s="191">
        <v>0</v>
      </c>
      <c r="AN91" s="191">
        <v>0</v>
      </c>
      <c r="AO91" s="191">
        <v>0</v>
      </c>
      <c r="AP91" s="191">
        <v>0</v>
      </c>
      <c r="AQ91" s="191">
        <v>0</v>
      </c>
      <c r="AR91" s="191">
        <v>0</v>
      </c>
      <c r="AS91" s="387">
        <f t="shared" ref="AS91:AS118" si="79">BA91+BI91+BQ91+BY91</f>
        <v>0</v>
      </c>
      <c r="AT91" s="387">
        <f t="shared" ref="AT91:AT118" si="80">BB91+BJ91+BR91+BZ91</f>
        <v>0</v>
      </c>
      <c r="AU91" s="387">
        <f t="shared" ref="AU91:AU118" si="81">BC91+BK91+BS91+CA91</f>
        <v>0</v>
      </c>
      <c r="AV91" s="387">
        <f t="shared" ref="AV91:AV118" si="82">BD91+BL91+BT91+CB91</f>
        <v>0</v>
      </c>
      <c r="AW91" s="387">
        <f t="shared" ref="AW91:AW118" si="83">BE91+BM91+BU91+CC91</f>
        <v>0</v>
      </c>
      <c r="AX91" s="387">
        <f t="shared" ref="AX91:AX118" si="84">BF91+BN91+BV91+CD91</f>
        <v>0</v>
      </c>
      <c r="AY91" s="387">
        <f t="shared" ref="AY91:AY118" si="85">BG91+BO91+BW91+CE91</f>
        <v>0</v>
      </c>
      <c r="AZ91" s="387">
        <f t="shared" ref="AZ91:AZ118" si="86">BH91+BP91+BX91+CF91</f>
        <v>0</v>
      </c>
      <c r="BA91" s="191">
        <v>0</v>
      </c>
      <c r="BB91" s="191">
        <v>0</v>
      </c>
      <c r="BC91" s="191">
        <v>0</v>
      </c>
      <c r="BD91" s="191">
        <v>0</v>
      </c>
      <c r="BE91" s="191">
        <v>0</v>
      </c>
      <c r="BF91" s="191">
        <v>0</v>
      </c>
      <c r="BG91" s="191">
        <v>0</v>
      </c>
      <c r="BH91" s="191">
        <v>0</v>
      </c>
      <c r="BI91" s="191">
        <v>0</v>
      </c>
      <c r="BJ91" s="191">
        <v>0</v>
      </c>
      <c r="BK91" s="191">
        <v>0</v>
      </c>
      <c r="BL91" s="191">
        <v>0</v>
      </c>
      <c r="BM91" s="191">
        <v>0</v>
      </c>
      <c r="BN91" s="191">
        <v>0</v>
      </c>
      <c r="BO91" s="191">
        <v>0</v>
      </c>
      <c r="BP91" s="191">
        <v>0</v>
      </c>
      <c r="BQ91" s="575">
        <v>0</v>
      </c>
      <c r="BR91" s="575">
        <v>0</v>
      </c>
      <c r="BS91" s="575">
        <v>0</v>
      </c>
      <c r="BT91" s="575">
        <v>0</v>
      </c>
      <c r="BU91" s="575">
        <v>0</v>
      </c>
      <c r="BV91" s="575">
        <v>0</v>
      </c>
      <c r="BW91" s="575">
        <v>0</v>
      </c>
      <c r="BX91" s="575">
        <v>0</v>
      </c>
      <c r="BY91" s="191">
        <v>0</v>
      </c>
      <c r="BZ91" s="191">
        <v>0</v>
      </c>
      <c r="CA91" s="191">
        <v>0</v>
      </c>
      <c r="CB91" s="191">
        <v>0</v>
      </c>
      <c r="CC91" s="191">
        <v>0</v>
      </c>
      <c r="CD91" s="191">
        <v>0</v>
      </c>
      <c r="CE91" s="191">
        <v>0</v>
      </c>
      <c r="CF91" s="191">
        <v>0</v>
      </c>
      <c r="CG91" s="204">
        <v>0</v>
      </c>
      <c r="CH91" s="204">
        <v>0</v>
      </c>
      <c r="CI91" s="204">
        <v>0</v>
      </c>
      <c r="CJ91" s="204">
        <v>0</v>
      </c>
      <c r="CK91" s="204">
        <v>0</v>
      </c>
      <c r="CL91" s="204">
        <v>0</v>
      </c>
      <c r="CM91" s="204">
        <v>0</v>
      </c>
      <c r="CN91" s="204">
        <v>0</v>
      </c>
      <c r="CO91" s="224" t="s">
        <v>298</v>
      </c>
    </row>
    <row r="92" spans="1:93" ht="45" x14ac:dyDescent="0.25">
      <c r="A92" s="258" t="s">
        <v>236</v>
      </c>
      <c r="B92" s="226" t="s">
        <v>1040</v>
      </c>
      <c r="C92" s="227" t="s">
        <v>1041</v>
      </c>
      <c r="D92" s="224" t="s">
        <v>298</v>
      </c>
      <c r="E92" s="387">
        <f t="shared" si="71"/>
        <v>0</v>
      </c>
      <c r="F92" s="387">
        <f t="shared" si="72"/>
        <v>0</v>
      </c>
      <c r="G92" s="387">
        <f t="shared" si="73"/>
        <v>0</v>
      </c>
      <c r="H92" s="387">
        <f t="shared" si="74"/>
        <v>0</v>
      </c>
      <c r="I92" s="387">
        <f t="shared" si="75"/>
        <v>1.2</v>
      </c>
      <c r="J92" s="387">
        <f t="shared" si="76"/>
        <v>0</v>
      </c>
      <c r="K92" s="387">
        <f t="shared" si="77"/>
        <v>0</v>
      </c>
      <c r="L92" s="387">
        <f t="shared" si="78"/>
        <v>0</v>
      </c>
      <c r="M92" s="191">
        <v>0</v>
      </c>
      <c r="N92" s="191">
        <v>0</v>
      </c>
      <c r="O92" s="191">
        <v>0</v>
      </c>
      <c r="P92" s="191">
        <v>0</v>
      </c>
      <c r="Q92" s="191">
        <v>0</v>
      </c>
      <c r="R92" s="191">
        <v>0</v>
      </c>
      <c r="S92" s="191">
        <v>0</v>
      </c>
      <c r="T92" s="191">
        <v>0</v>
      </c>
      <c r="U92" s="191">
        <v>0</v>
      </c>
      <c r="V92" s="191">
        <v>0</v>
      </c>
      <c r="W92" s="191">
        <v>0</v>
      </c>
      <c r="X92" s="191">
        <v>0</v>
      </c>
      <c r="Y92" s="191">
        <v>0</v>
      </c>
      <c r="Z92" s="191">
        <v>0</v>
      </c>
      <c r="AA92" s="191">
        <v>0</v>
      </c>
      <c r="AB92" s="191">
        <v>0</v>
      </c>
      <c r="AC92" s="575">
        <v>0</v>
      </c>
      <c r="AD92" s="575">
        <v>0</v>
      </c>
      <c r="AE92" s="575">
        <v>0</v>
      </c>
      <c r="AF92" s="575">
        <v>0</v>
      </c>
      <c r="AG92" s="575">
        <v>1.2</v>
      </c>
      <c r="AH92" s="575">
        <v>0</v>
      </c>
      <c r="AI92" s="575">
        <v>0</v>
      </c>
      <c r="AJ92" s="575">
        <v>0</v>
      </c>
      <c r="AK92" s="191">
        <v>0</v>
      </c>
      <c r="AL92" s="191">
        <v>0</v>
      </c>
      <c r="AM92" s="191">
        <v>0</v>
      </c>
      <c r="AN92" s="191">
        <v>0</v>
      </c>
      <c r="AO92" s="191">
        <v>0</v>
      </c>
      <c r="AP92" s="191">
        <v>0</v>
      </c>
      <c r="AQ92" s="191">
        <v>0</v>
      </c>
      <c r="AR92" s="191">
        <v>0</v>
      </c>
      <c r="AS92" s="387">
        <f t="shared" si="79"/>
        <v>0</v>
      </c>
      <c r="AT92" s="387">
        <f t="shared" si="80"/>
        <v>0</v>
      </c>
      <c r="AU92" s="387">
        <f t="shared" si="81"/>
        <v>0</v>
      </c>
      <c r="AV92" s="387">
        <f t="shared" si="82"/>
        <v>0</v>
      </c>
      <c r="AW92" s="387">
        <f t="shared" si="83"/>
        <v>0</v>
      </c>
      <c r="AX92" s="387">
        <f t="shared" si="84"/>
        <v>0</v>
      </c>
      <c r="AY92" s="387">
        <f t="shared" si="85"/>
        <v>0</v>
      </c>
      <c r="AZ92" s="387">
        <f t="shared" si="86"/>
        <v>0</v>
      </c>
      <c r="BA92" s="191">
        <v>0</v>
      </c>
      <c r="BB92" s="191">
        <v>0</v>
      </c>
      <c r="BC92" s="191">
        <v>0</v>
      </c>
      <c r="BD92" s="191">
        <v>0</v>
      </c>
      <c r="BE92" s="191">
        <v>0</v>
      </c>
      <c r="BF92" s="191">
        <v>0</v>
      </c>
      <c r="BG92" s="191">
        <v>0</v>
      </c>
      <c r="BH92" s="191">
        <v>0</v>
      </c>
      <c r="BI92" s="191">
        <v>0</v>
      </c>
      <c r="BJ92" s="191">
        <v>0</v>
      </c>
      <c r="BK92" s="191">
        <v>0</v>
      </c>
      <c r="BL92" s="191">
        <v>0</v>
      </c>
      <c r="BM92" s="191">
        <v>0</v>
      </c>
      <c r="BN92" s="191">
        <v>0</v>
      </c>
      <c r="BO92" s="191">
        <v>0</v>
      </c>
      <c r="BP92" s="191">
        <v>0</v>
      </c>
      <c r="BQ92" s="575">
        <v>0</v>
      </c>
      <c r="BR92" s="575">
        <v>0</v>
      </c>
      <c r="BS92" s="575">
        <v>0</v>
      </c>
      <c r="BT92" s="575">
        <v>0</v>
      </c>
      <c r="BU92" s="575">
        <v>0</v>
      </c>
      <c r="BV92" s="575">
        <v>0</v>
      </c>
      <c r="BW92" s="575">
        <v>0</v>
      </c>
      <c r="BX92" s="575">
        <v>0</v>
      </c>
      <c r="BY92" s="191">
        <v>0</v>
      </c>
      <c r="BZ92" s="191">
        <v>0</v>
      </c>
      <c r="CA92" s="191">
        <v>0</v>
      </c>
      <c r="CB92" s="191">
        <v>0</v>
      </c>
      <c r="CC92" s="191">
        <v>0</v>
      </c>
      <c r="CD92" s="191">
        <v>0</v>
      </c>
      <c r="CE92" s="191">
        <v>0</v>
      </c>
      <c r="CF92" s="191">
        <v>0</v>
      </c>
      <c r="CG92" s="204">
        <v>0</v>
      </c>
      <c r="CH92" s="204">
        <v>0</v>
      </c>
      <c r="CI92" s="204">
        <v>0</v>
      </c>
      <c r="CJ92" s="204">
        <v>0</v>
      </c>
      <c r="CK92" s="204">
        <v>0</v>
      </c>
      <c r="CL92" s="204">
        <v>0</v>
      </c>
      <c r="CM92" s="204">
        <v>0</v>
      </c>
      <c r="CN92" s="204">
        <v>0</v>
      </c>
      <c r="CO92" s="224" t="s">
        <v>298</v>
      </c>
    </row>
    <row r="93" spans="1:93" ht="45" x14ac:dyDescent="0.25">
      <c r="A93" s="258" t="s">
        <v>236</v>
      </c>
      <c r="B93" s="228" t="s">
        <v>1042</v>
      </c>
      <c r="C93" s="547" t="s">
        <v>1043</v>
      </c>
      <c r="D93" s="224" t="s">
        <v>298</v>
      </c>
      <c r="E93" s="574">
        <f t="shared" si="71"/>
        <v>0</v>
      </c>
      <c r="F93" s="574">
        <f t="shared" si="72"/>
        <v>0</v>
      </c>
      <c r="G93" s="574">
        <f t="shared" si="73"/>
        <v>0</v>
      </c>
      <c r="H93" s="574">
        <f t="shared" si="74"/>
        <v>0</v>
      </c>
      <c r="I93" s="574">
        <f t="shared" si="75"/>
        <v>0</v>
      </c>
      <c r="J93" s="574">
        <f t="shared" si="76"/>
        <v>0</v>
      </c>
      <c r="K93" s="574">
        <f t="shared" si="77"/>
        <v>0</v>
      </c>
      <c r="L93" s="574">
        <f t="shared" si="78"/>
        <v>0</v>
      </c>
      <c r="M93" s="191">
        <v>0</v>
      </c>
      <c r="N93" s="191">
        <v>0</v>
      </c>
      <c r="O93" s="191">
        <v>0</v>
      </c>
      <c r="P93" s="191">
        <v>0</v>
      </c>
      <c r="Q93" s="191">
        <v>0</v>
      </c>
      <c r="R93" s="191">
        <v>0</v>
      </c>
      <c r="S93" s="191">
        <v>0</v>
      </c>
      <c r="T93" s="191">
        <v>0</v>
      </c>
      <c r="U93" s="191">
        <v>0</v>
      </c>
      <c r="V93" s="191">
        <v>0</v>
      </c>
      <c r="W93" s="191">
        <v>0</v>
      </c>
      <c r="X93" s="191">
        <v>0</v>
      </c>
      <c r="Y93" s="191">
        <v>0</v>
      </c>
      <c r="Z93" s="191">
        <v>0</v>
      </c>
      <c r="AA93" s="191">
        <v>0</v>
      </c>
      <c r="AB93" s="191">
        <v>0</v>
      </c>
      <c r="AC93" s="191">
        <v>0</v>
      </c>
      <c r="AD93" s="191">
        <v>0</v>
      </c>
      <c r="AE93" s="191">
        <v>0</v>
      </c>
      <c r="AF93" s="191">
        <v>0</v>
      </c>
      <c r="AG93" s="191">
        <v>0</v>
      </c>
      <c r="AH93" s="191">
        <v>0</v>
      </c>
      <c r="AI93" s="191">
        <v>0</v>
      </c>
      <c r="AJ93" s="191">
        <v>0</v>
      </c>
      <c r="AK93" s="191">
        <v>0</v>
      </c>
      <c r="AL93" s="191">
        <v>0</v>
      </c>
      <c r="AM93" s="191">
        <v>0</v>
      </c>
      <c r="AN93" s="191">
        <v>0</v>
      </c>
      <c r="AO93" s="191">
        <v>0</v>
      </c>
      <c r="AP93" s="191">
        <v>0</v>
      </c>
      <c r="AQ93" s="191">
        <v>0</v>
      </c>
      <c r="AR93" s="191">
        <v>0</v>
      </c>
      <c r="AS93" s="574">
        <f t="shared" si="79"/>
        <v>0</v>
      </c>
      <c r="AT93" s="574">
        <f t="shared" si="80"/>
        <v>0</v>
      </c>
      <c r="AU93" s="574">
        <f t="shared" si="81"/>
        <v>0</v>
      </c>
      <c r="AV93" s="574">
        <f t="shared" si="82"/>
        <v>0</v>
      </c>
      <c r="AW93" s="574">
        <f t="shared" si="83"/>
        <v>0</v>
      </c>
      <c r="AX93" s="574">
        <f t="shared" si="84"/>
        <v>0</v>
      </c>
      <c r="AY93" s="574">
        <f t="shared" si="85"/>
        <v>0</v>
      </c>
      <c r="AZ93" s="574">
        <f t="shared" si="86"/>
        <v>0</v>
      </c>
      <c r="BA93" s="204">
        <v>0</v>
      </c>
      <c r="BB93" s="204">
        <v>0</v>
      </c>
      <c r="BC93" s="58">
        <f>SUM(BC94:BC96)</f>
        <v>0</v>
      </c>
      <c r="BD93" s="204">
        <v>0</v>
      </c>
      <c r="BE93" s="204">
        <v>0</v>
      </c>
      <c r="BF93" s="204">
        <v>0</v>
      </c>
      <c r="BG93" s="204">
        <v>0</v>
      </c>
      <c r="BH93" s="204">
        <v>0</v>
      </c>
      <c r="BI93" s="204">
        <v>0</v>
      </c>
      <c r="BJ93" s="204">
        <v>0</v>
      </c>
      <c r="BK93" s="58">
        <f>SUM(BK94:BK96)</f>
        <v>0</v>
      </c>
      <c r="BL93" s="204">
        <v>0</v>
      </c>
      <c r="BM93" s="204">
        <v>0</v>
      </c>
      <c r="BN93" s="204">
        <v>0</v>
      </c>
      <c r="BO93" s="204">
        <v>0</v>
      </c>
      <c r="BP93" s="204">
        <v>0</v>
      </c>
      <c r="BQ93" s="204">
        <v>0</v>
      </c>
      <c r="BR93" s="204">
        <v>0</v>
      </c>
      <c r="BS93" s="58">
        <f>SUM(BS94:BS96)</f>
        <v>0</v>
      </c>
      <c r="BT93" s="204">
        <v>0</v>
      </c>
      <c r="BU93" s="204">
        <v>0</v>
      </c>
      <c r="BV93" s="204">
        <v>0</v>
      </c>
      <c r="BW93" s="204">
        <v>0</v>
      </c>
      <c r="BX93" s="204">
        <v>0</v>
      </c>
      <c r="BY93" s="204">
        <v>0</v>
      </c>
      <c r="BZ93" s="204">
        <v>0</v>
      </c>
      <c r="CA93" s="58">
        <f>SUM(CA94:CA96)</f>
        <v>0</v>
      </c>
      <c r="CB93" s="204">
        <v>0</v>
      </c>
      <c r="CC93" s="204">
        <v>0</v>
      </c>
      <c r="CD93" s="204">
        <v>0</v>
      </c>
      <c r="CE93" s="204">
        <v>0</v>
      </c>
      <c r="CF93" s="204">
        <v>0</v>
      </c>
      <c r="CG93" s="204">
        <v>0</v>
      </c>
      <c r="CH93" s="204">
        <v>0</v>
      </c>
      <c r="CI93" s="58">
        <f>SUM(CI94:CI96)</f>
        <v>0</v>
      </c>
      <c r="CJ93" s="204">
        <v>0</v>
      </c>
      <c r="CK93" s="204">
        <v>0</v>
      </c>
      <c r="CL93" s="204">
        <v>0</v>
      </c>
      <c r="CM93" s="204">
        <v>0</v>
      </c>
      <c r="CN93" s="204">
        <v>0</v>
      </c>
      <c r="CO93" s="224" t="s">
        <v>298</v>
      </c>
    </row>
    <row r="94" spans="1:93" ht="45" x14ac:dyDescent="0.25">
      <c r="A94" s="214" t="s">
        <v>236</v>
      </c>
      <c r="B94" s="228" t="s">
        <v>1044</v>
      </c>
      <c r="C94" s="547" t="s">
        <v>1045</v>
      </c>
      <c r="D94" s="224" t="s">
        <v>298</v>
      </c>
      <c r="E94" s="387">
        <f t="shared" si="71"/>
        <v>0</v>
      </c>
      <c r="F94" s="387">
        <f t="shared" si="72"/>
        <v>0</v>
      </c>
      <c r="G94" s="387">
        <f t="shared" si="73"/>
        <v>0</v>
      </c>
      <c r="H94" s="387">
        <f t="shared" si="74"/>
        <v>0</v>
      </c>
      <c r="I94" s="387">
        <f t="shared" si="75"/>
        <v>0</v>
      </c>
      <c r="J94" s="387">
        <f t="shared" si="76"/>
        <v>0</v>
      </c>
      <c r="K94" s="387">
        <f t="shared" si="77"/>
        <v>0</v>
      </c>
      <c r="L94" s="387">
        <f t="shared" si="78"/>
        <v>0</v>
      </c>
      <c r="M94" s="191">
        <v>0</v>
      </c>
      <c r="N94" s="191">
        <v>0</v>
      </c>
      <c r="O94" s="191">
        <v>0</v>
      </c>
      <c r="P94" s="191">
        <v>0</v>
      </c>
      <c r="Q94" s="191">
        <v>0</v>
      </c>
      <c r="R94" s="191">
        <v>0</v>
      </c>
      <c r="S94" s="191">
        <v>0</v>
      </c>
      <c r="T94" s="191">
        <v>0</v>
      </c>
      <c r="U94" s="191">
        <v>0</v>
      </c>
      <c r="V94" s="191">
        <v>0</v>
      </c>
      <c r="W94" s="191">
        <v>0</v>
      </c>
      <c r="X94" s="191">
        <v>0</v>
      </c>
      <c r="Y94" s="191">
        <v>0</v>
      </c>
      <c r="Z94" s="191">
        <v>0</v>
      </c>
      <c r="AA94" s="191">
        <v>0</v>
      </c>
      <c r="AB94" s="191">
        <v>0</v>
      </c>
      <c r="AC94" s="191">
        <v>0</v>
      </c>
      <c r="AD94" s="191">
        <v>0</v>
      </c>
      <c r="AE94" s="191">
        <v>0</v>
      </c>
      <c r="AF94" s="191">
        <v>0</v>
      </c>
      <c r="AG94" s="191">
        <v>0</v>
      </c>
      <c r="AH94" s="191">
        <v>0</v>
      </c>
      <c r="AI94" s="191">
        <v>0</v>
      </c>
      <c r="AJ94" s="191">
        <v>0</v>
      </c>
      <c r="AK94" s="191">
        <v>0</v>
      </c>
      <c r="AL94" s="191">
        <v>0</v>
      </c>
      <c r="AM94" s="191">
        <v>0</v>
      </c>
      <c r="AN94" s="191">
        <v>0</v>
      </c>
      <c r="AO94" s="191">
        <v>0</v>
      </c>
      <c r="AP94" s="191">
        <v>0</v>
      </c>
      <c r="AQ94" s="191">
        <v>0</v>
      </c>
      <c r="AR94" s="191">
        <v>0</v>
      </c>
      <c r="AS94" s="387">
        <f t="shared" si="79"/>
        <v>0</v>
      </c>
      <c r="AT94" s="387">
        <f t="shared" si="80"/>
        <v>0</v>
      </c>
      <c r="AU94" s="387">
        <f t="shared" si="81"/>
        <v>0</v>
      </c>
      <c r="AV94" s="387">
        <f t="shared" si="82"/>
        <v>0</v>
      </c>
      <c r="AW94" s="387">
        <f t="shared" si="83"/>
        <v>0</v>
      </c>
      <c r="AX94" s="387">
        <f t="shared" si="84"/>
        <v>0</v>
      </c>
      <c r="AY94" s="387">
        <f t="shared" si="85"/>
        <v>0</v>
      </c>
      <c r="AZ94" s="387">
        <f t="shared" si="86"/>
        <v>0</v>
      </c>
      <c r="BA94" s="191">
        <v>0</v>
      </c>
      <c r="BB94" s="191">
        <v>0</v>
      </c>
      <c r="BC94" s="191">
        <v>0</v>
      </c>
      <c r="BD94" s="191">
        <v>0</v>
      </c>
      <c r="BE94" s="191">
        <v>0</v>
      </c>
      <c r="BF94" s="191">
        <v>0</v>
      </c>
      <c r="BG94" s="191">
        <v>0</v>
      </c>
      <c r="BH94" s="191">
        <v>0</v>
      </c>
      <c r="BI94" s="191">
        <v>0</v>
      </c>
      <c r="BJ94" s="191">
        <v>0</v>
      </c>
      <c r="BK94" s="191">
        <v>0</v>
      </c>
      <c r="BL94" s="191">
        <v>0</v>
      </c>
      <c r="BM94" s="191">
        <v>0</v>
      </c>
      <c r="BN94" s="191">
        <v>0</v>
      </c>
      <c r="BO94" s="191">
        <v>0</v>
      </c>
      <c r="BP94" s="191">
        <v>0</v>
      </c>
      <c r="BQ94" s="191">
        <v>0</v>
      </c>
      <c r="BR94" s="191">
        <v>0</v>
      </c>
      <c r="BS94" s="191">
        <v>0</v>
      </c>
      <c r="BT94" s="191">
        <v>0</v>
      </c>
      <c r="BU94" s="191">
        <v>0</v>
      </c>
      <c r="BV94" s="191">
        <v>0</v>
      </c>
      <c r="BW94" s="191">
        <v>0</v>
      </c>
      <c r="BX94" s="191">
        <v>0</v>
      </c>
      <c r="BY94" s="191">
        <v>0</v>
      </c>
      <c r="BZ94" s="191">
        <v>0</v>
      </c>
      <c r="CA94" s="191">
        <v>0</v>
      </c>
      <c r="CB94" s="191">
        <v>0</v>
      </c>
      <c r="CC94" s="191">
        <v>0</v>
      </c>
      <c r="CD94" s="191">
        <v>0</v>
      </c>
      <c r="CE94" s="191">
        <v>0</v>
      </c>
      <c r="CF94" s="191">
        <v>0</v>
      </c>
      <c r="CG94" s="204">
        <v>0</v>
      </c>
      <c r="CH94" s="204">
        <v>0</v>
      </c>
      <c r="CI94" s="204">
        <v>0</v>
      </c>
      <c r="CJ94" s="204">
        <v>0</v>
      </c>
      <c r="CK94" s="204">
        <v>0</v>
      </c>
      <c r="CL94" s="204">
        <v>0</v>
      </c>
      <c r="CM94" s="204">
        <v>0</v>
      </c>
      <c r="CN94" s="204">
        <v>0</v>
      </c>
      <c r="CO94" s="224" t="s">
        <v>298</v>
      </c>
    </row>
    <row r="95" spans="1:93" ht="45" x14ac:dyDescent="0.25">
      <c r="A95" s="258" t="s">
        <v>236</v>
      </c>
      <c r="B95" s="228" t="s">
        <v>1046</v>
      </c>
      <c r="C95" s="547" t="s">
        <v>1047</v>
      </c>
      <c r="D95" s="224" t="s">
        <v>298</v>
      </c>
      <c r="E95" s="387">
        <f t="shared" si="71"/>
        <v>0</v>
      </c>
      <c r="F95" s="387">
        <f t="shared" si="72"/>
        <v>0</v>
      </c>
      <c r="G95" s="387">
        <f t="shared" si="73"/>
        <v>0</v>
      </c>
      <c r="H95" s="387">
        <f t="shared" si="74"/>
        <v>0</v>
      </c>
      <c r="I95" s="387">
        <f t="shared" si="75"/>
        <v>0</v>
      </c>
      <c r="J95" s="387">
        <f t="shared" si="76"/>
        <v>0</v>
      </c>
      <c r="K95" s="387">
        <f t="shared" si="77"/>
        <v>0</v>
      </c>
      <c r="L95" s="387">
        <f t="shared" si="78"/>
        <v>0</v>
      </c>
      <c r="M95" s="191">
        <v>0</v>
      </c>
      <c r="N95" s="191">
        <v>0</v>
      </c>
      <c r="O95" s="191">
        <v>0</v>
      </c>
      <c r="P95" s="191">
        <v>0</v>
      </c>
      <c r="Q95" s="191">
        <v>0</v>
      </c>
      <c r="R95" s="191">
        <v>0</v>
      </c>
      <c r="S95" s="191">
        <v>0</v>
      </c>
      <c r="T95" s="191">
        <v>0</v>
      </c>
      <c r="U95" s="191">
        <v>0</v>
      </c>
      <c r="V95" s="191">
        <v>0</v>
      </c>
      <c r="W95" s="191">
        <v>0</v>
      </c>
      <c r="X95" s="191">
        <v>0</v>
      </c>
      <c r="Y95" s="191">
        <v>0</v>
      </c>
      <c r="Z95" s="191">
        <v>0</v>
      </c>
      <c r="AA95" s="191">
        <v>0</v>
      </c>
      <c r="AB95" s="191">
        <v>0</v>
      </c>
      <c r="AC95" s="191">
        <v>0</v>
      </c>
      <c r="AD95" s="191">
        <v>0</v>
      </c>
      <c r="AE95" s="191">
        <v>0</v>
      </c>
      <c r="AF95" s="191">
        <v>0</v>
      </c>
      <c r="AG95" s="191">
        <v>0</v>
      </c>
      <c r="AH95" s="191">
        <v>0</v>
      </c>
      <c r="AI95" s="191">
        <v>0</v>
      </c>
      <c r="AJ95" s="191">
        <v>0</v>
      </c>
      <c r="AK95" s="191">
        <v>0</v>
      </c>
      <c r="AL95" s="191">
        <v>0</v>
      </c>
      <c r="AM95" s="191">
        <v>0</v>
      </c>
      <c r="AN95" s="191">
        <v>0</v>
      </c>
      <c r="AO95" s="191">
        <v>0</v>
      </c>
      <c r="AP95" s="191">
        <v>0</v>
      </c>
      <c r="AQ95" s="191">
        <v>0</v>
      </c>
      <c r="AR95" s="191">
        <v>0</v>
      </c>
      <c r="AS95" s="387">
        <f t="shared" si="79"/>
        <v>0</v>
      </c>
      <c r="AT95" s="387">
        <f t="shared" si="80"/>
        <v>0</v>
      </c>
      <c r="AU95" s="387">
        <f t="shared" si="81"/>
        <v>0</v>
      </c>
      <c r="AV95" s="387">
        <f t="shared" si="82"/>
        <v>0</v>
      </c>
      <c r="AW95" s="387">
        <f t="shared" si="83"/>
        <v>0</v>
      </c>
      <c r="AX95" s="387">
        <f t="shared" si="84"/>
        <v>0</v>
      </c>
      <c r="AY95" s="387">
        <f t="shared" si="85"/>
        <v>0</v>
      </c>
      <c r="AZ95" s="387">
        <f t="shared" si="86"/>
        <v>0</v>
      </c>
      <c r="BA95" s="191">
        <v>0</v>
      </c>
      <c r="BB95" s="191">
        <v>0</v>
      </c>
      <c r="BC95" s="191">
        <v>0</v>
      </c>
      <c r="BD95" s="191">
        <v>0</v>
      </c>
      <c r="BE95" s="191">
        <v>0</v>
      </c>
      <c r="BF95" s="191">
        <v>0</v>
      </c>
      <c r="BG95" s="191">
        <v>0</v>
      </c>
      <c r="BH95" s="191">
        <v>0</v>
      </c>
      <c r="BI95" s="191">
        <v>0</v>
      </c>
      <c r="BJ95" s="191">
        <v>0</v>
      </c>
      <c r="BK95" s="191">
        <v>0</v>
      </c>
      <c r="BL95" s="191">
        <v>0</v>
      </c>
      <c r="BM95" s="191">
        <v>0</v>
      </c>
      <c r="BN95" s="191">
        <v>0</v>
      </c>
      <c r="BO95" s="191">
        <v>0</v>
      </c>
      <c r="BP95" s="191">
        <v>0</v>
      </c>
      <c r="BQ95" s="191">
        <v>0</v>
      </c>
      <c r="BR95" s="191">
        <v>0</v>
      </c>
      <c r="BS95" s="191">
        <v>0</v>
      </c>
      <c r="BT95" s="191">
        <v>0</v>
      </c>
      <c r="BU95" s="191">
        <v>0</v>
      </c>
      <c r="BV95" s="191">
        <v>0</v>
      </c>
      <c r="BW95" s="191">
        <v>0</v>
      </c>
      <c r="BX95" s="191">
        <v>0</v>
      </c>
      <c r="BY95" s="191">
        <v>0</v>
      </c>
      <c r="BZ95" s="191">
        <v>0</v>
      </c>
      <c r="CA95" s="191">
        <v>0</v>
      </c>
      <c r="CB95" s="191">
        <v>0</v>
      </c>
      <c r="CC95" s="191">
        <v>0</v>
      </c>
      <c r="CD95" s="191">
        <v>0</v>
      </c>
      <c r="CE95" s="191">
        <v>0</v>
      </c>
      <c r="CF95" s="191">
        <v>0</v>
      </c>
      <c r="CG95" s="204">
        <v>0</v>
      </c>
      <c r="CH95" s="204">
        <v>0</v>
      </c>
      <c r="CI95" s="204">
        <v>0</v>
      </c>
      <c r="CJ95" s="204">
        <v>0</v>
      </c>
      <c r="CK95" s="204">
        <v>0</v>
      </c>
      <c r="CL95" s="204">
        <v>0</v>
      </c>
      <c r="CM95" s="204">
        <v>0</v>
      </c>
      <c r="CN95" s="204">
        <v>0</v>
      </c>
      <c r="CO95" s="224" t="s">
        <v>298</v>
      </c>
    </row>
    <row r="96" spans="1:93" ht="45" x14ac:dyDescent="0.25">
      <c r="A96" s="258" t="s">
        <v>236</v>
      </c>
      <c r="B96" s="226" t="s">
        <v>1048</v>
      </c>
      <c r="C96" s="227" t="s">
        <v>1049</v>
      </c>
      <c r="D96" s="224" t="s">
        <v>298</v>
      </c>
      <c r="E96" s="387">
        <f t="shared" si="71"/>
        <v>0</v>
      </c>
      <c r="F96" s="387">
        <f t="shared" si="72"/>
        <v>0</v>
      </c>
      <c r="G96" s="387">
        <f t="shared" si="73"/>
        <v>0</v>
      </c>
      <c r="H96" s="387">
        <f t="shared" si="74"/>
        <v>0</v>
      </c>
      <c r="I96" s="387">
        <f t="shared" si="75"/>
        <v>1.35</v>
      </c>
      <c r="J96" s="387">
        <f t="shared" si="76"/>
        <v>0</v>
      </c>
      <c r="K96" s="387">
        <f t="shared" si="77"/>
        <v>0</v>
      </c>
      <c r="L96" s="387">
        <f t="shared" si="78"/>
        <v>0</v>
      </c>
      <c r="M96" s="191">
        <v>0</v>
      </c>
      <c r="N96" s="191">
        <v>0</v>
      </c>
      <c r="O96" s="191">
        <v>0</v>
      </c>
      <c r="P96" s="191">
        <v>0</v>
      </c>
      <c r="Q96" s="191">
        <v>0</v>
      </c>
      <c r="R96" s="191">
        <v>0</v>
      </c>
      <c r="S96" s="191">
        <v>0</v>
      </c>
      <c r="T96" s="191">
        <v>0</v>
      </c>
      <c r="U96" s="191">
        <v>0</v>
      </c>
      <c r="V96" s="191">
        <v>0</v>
      </c>
      <c r="W96" s="191">
        <v>0</v>
      </c>
      <c r="X96" s="191">
        <v>0</v>
      </c>
      <c r="Y96" s="191">
        <v>0</v>
      </c>
      <c r="Z96" s="191">
        <v>0</v>
      </c>
      <c r="AA96" s="191">
        <v>0</v>
      </c>
      <c r="AB96" s="191">
        <v>0</v>
      </c>
      <c r="AC96" s="575">
        <v>0</v>
      </c>
      <c r="AD96" s="575">
        <v>0</v>
      </c>
      <c r="AE96" s="575">
        <v>0</v>
      </c>
      <c r="AF96" s="575">
        <v>0</v>
      </c>
      <c r="AG96" s="575">
        <v>1.35</v>
      </c>
      <c r="AH96" s="575">
        <v>0</v>
      </c>
      <c r="AI96" s="575">
        <v>0</v>
      </c>
      <c r="AJ96" s="575">
        <v>0</v>
      </c>
      <c r="AK96" s="191">
        <v>0</v>
      </c>
      <c r="AL96" s="191">
        <v>0</v>
      </c>
      <c r="AM96" s="191">
        <v>0</v>
      </c>
      <c r="AN96" s="191">
        <v>0</v>
      </c>
      <c r="AO96" s="191">
        <v>0</v>
      </c>
      <c r="AP96" s="191">
        <v>0</v>
      </c>
      <c r="AQ96" s="191">
        <v>0</v>
      </c>
      <c r="AR96" s="191">
        <v>0</v>
      </c>
      <c r="AS96" s="387">
        <f t="shared" si="79"/>
        <v>0</v>
      </c>
      <c r="AT96" s="387">
        <f t="shared" si="80"/>
        <v>0</v>
      </c>
      <c r="AU96" s="387">
        <f t="shared" si="81"/>
        <v>0</v>
      </c>
      <c r="AV96" s="387">
        <f t="shared" si="82"/>
        <v>0</v>
      </c>
      <c r="AW96" s="387">
        <f t="shared" si="83"/>
        <v>0</v>
      </c>
      <c r="AX96" s="387">
        <f t="shared" si="84"/>
        <v>0</v>
      </c>
      <c r="AY96" s="387">
        <f t="shared" si="85"/>
        <v>0</v>
      </c>
      <c r="AZ96" s="387">
        <f t="shared" si="86"/>
        <v>0</v>
      </c>
      <c r="BA96" s="191">
        <v>0</v>
      </c>
      <c r="BB96" s="191">
        <v>0</v>
      </c>
      <c r="BC96" s="191">
        <v>0</v>
      </c>
      <c r="BD96" s="191">
        <v>0</v>
      </c>
      <c r="BE96" s="191">
        <v>0</v>
      </c>
      <c r="BF96" s="191">
        <v>0</v>
      </c>
      <c r="BG96" s="191">
        <v>0</v>
      </c>
      <c r="BH96" s="191">
        <v>0</v>
      </c>
      <c r="BI96" s="191">
        <v>0</v>
      </c>
      <c r="BJ96" s="191">
        <v>0</v>
      </c>
      <c r="BK96" s="191">
        <v>0</v>
      </c>
      <c r="BL96" s="191">
        <v>0</v>
      </c>
      <c r="BM96" s="191">
        <v>0</v>
      </c>
      <c r="BN96" s="191">
        <v>0</v>
      </c>
      <c r="BO96" s="191">
        <v>0</v>
      </c>
      <c r="BP96" s="191">
        <v>0</v>
      </c>
      <c r="BQ96" s="575">
        <v>0</v>
      </c>
      <c r="BR96" s="575">
        <v>0</v>
      </c>
      <c r="BS96" s="575">
        <v>0</v>
      </c>
      <c r="BT96" s="575">
        <v>0</v>
      </c>
      <c r="BU96" s="575">
        <v>0</v>
      </c>
      <c r="BV96" s="575">
        <v>0</v>
      </c>
      <c r="BW96" s="575">
        <v>0</v>
      </c>
      <c r="BX96" s="575">
        <v>0</v>
      </c>
      <c r="BY96" s="191">
        <v>0</v>
      </c>
      <c r="BZ96" s="191">
        <v>0</v>
      </c>
      <c r="CA96" s="191">
        <v>0</v>
      </c>
      <c r="CB96" s="191">
        <v>0</v>
      </c>
      <c r="CC96" s="191">
        <v>0</v>
      </c>
      <c r="CD96" s="191">
        <v>0</v>
      </c>
      <c r="CE96" s="191">
        <v>0</v>
      </c>
      <c r="CF96" s="191">
        <v>0</v>
      </c>
      <c r="CG96" s="204">
        <v>0</v>
      </c>
      <c r="CH96" s="204">
        <v>0</v>
      </c>
      <c r="CI96" s="204">
        <v>0</v>
      </c>
      <c r="CJ96" s="204">
        <v>0</v>
      </c>
      <c r="CK96" s="204">
        <v>0</v>
      </c>
      <c r="CL96" s="204">
        <v>0</v>
      </c>
      <c r="CM96" s="204">
        <v>0</v>
      </c>
      <c r="CN96" s="204">
        <v>0</v>
      </c>
      <c r="CO96" s="224" t="s">
        <v>298</v>
      </c>
    </row>
    <row r="97" spans="1:93" ht="31.5" customHeight="1" x14ac:dyDescent="0.25">
      <c r="A97" s="214" t="s">
        <v>236</v>
      </c>
      <c r="B97" s="228" t="s">
        <v>1050</v>
      </c>
      <c r="C97" s="547" t="s">
        <v>1051</v>
      </c>
      <c r="D97" s="224" t="s">
        <v>298</v>
      </c>
      <c r="E97" s="387">
        <f t="shared" si="71"/>
        <v>0</v>
      </c>
      <c r="F97" s="387">
        <f t="shared" si="72"/>
        <v>0</v>
      </c>
      <c r="G97" s="387">
        <f t="shared" si="73"/>
        <v>0</v>
      </c>
      <c r="H97" s="387">
        <f t="shared" si="74"/>
        <v>0</v>
      </c>
      <c r="I97" s="387">
        <f t="shared" si="75"/>
        <v>0</v>
      </c>
      <c r="J97" s="387">
        <f t="shared" si="76"/>
        <v>0</v>
      </c>
      <c r="K97" s="387">
        <f t="shared" si="77"/>
        <v>0</v>
      </c>
      <c r="L97" s="387">
        <f t="shared" si="78"/>
        <v>0</v>
      </c>
      <c r="M97" s="191">
        <v>0</v>
      </c>
      <c r="N97" s="191">
        <v>0</v>
      </c>
      <c r="O97" s="58">
        <f>SUM(O98:O100)</f>
        <v>0</v>
      </c>
      <c r="P97" s="191">
        <v>0</v>
      </c>
      <c r="Q97" s="191">
        <v>0</v>
      </c>
      <c r="R97" s="191">
        <v>0</v>
      </c>
      <c r="S97" s="191">
        <v>0</v>
      </c>
      <c r="T97" s="191">
        <v>0</v>
      </c>
      <c r="U97" s="191">
        <v>0</v>
      </c>
      <c r="V97" s="191">
        <v>0</v>
      </c>
      <c r="W97" s="58">
        <f>SUM(W98:W100)</f>
        <v>0</v>
      </c>
      <c r="X97" s="191">
        <v>0</v>
      </c>
      <c r="Y97" s="191">
        <v>0</v>
      </c>
      <c r="Z97" s="191">
        <v>0</v>
      </c>
      <c r="AA97" s="191">
        <v>0</v>
      </c>
      <c r="AB97" s="191">
        <v>0</v>
      </c>
      <c r="AC97" s="191">
        <v>0</v>
      </c>
      <c r="AD97" s="191">
        <v>0</v>
      </c>
      <c r="AE97" s="58">
        <f>SUM(AE98:AE100)</f>
        <v>0</v>
      </c>
      <c r="AF97" s="191">
        <v>0</v>
      </c>
      <c r="AG97" s="191">
        <v>0</v>
      </c>
      <c r="AH97" s="191">
        <v>0</v>
      </c>
      <c r="AI97" s="191">
        <v>0</v>
      </c>
      <c r="AJ97" s="191">
        <v>0</v>
      </c>
      <c r="AK97" s="191">
        <v>0</v>
      </c>
      <c r="AL97" s="191">
        <v>0</v>
      </c>
      <c r="AM97" s="58">
        <f>SUM(AM98:AM100)</f>
        <v>0</v>
      </c>
      <c r="AN97" s="191">
        <v>0</v>
      </c>
      <c r="AO97" s="191">
        <v>0</v>
      </c>
      <c r="AP97" s="191">
        <v>0</v>
      </c>
      <c r="AQ97" s="191">
        <v>0</v>
      </c>
      <c r="AR97" s="191">
        <v>0</v>
      </c>
      <c r="AS97" s="387">
        <f t="shared" si="79"/>
        <v>0</v>
      </c>
      <c r="AT97" s="387">
        <f t="shared" si="80"/>
        <v>0</v>
      </c>
      <c r="AU97" s="387">
        <f t="shared" si="81"/>
        <v>0</v>
      </c>
      <c r="AV97" s="387">
        <f t="shared" si="82"/>
        <v>0</v>
      </c>
      <c r="AW97" s="387">
        <f t="shared" si="83"/>
        <v>0</v>
      </c>
      <c r="AX97" s="387">
        <f t="shared" si="84"/>
        <v>0</v>
      </c>
      <c r="AY97" s="387">
        <f t="shared" si="85"/>
        <v>0</v>
      </c>
      <c r="AZ97" s="387">
        <f t="shared" si="86"/>
        <v>0</v>
      </c>
      <c r="BA97" s="191">
        <v>0</v>
      </c>
      <c r="BB97" s="191">
        <v>0</v>
      </c>
      <c r="BC97" s="58">
        <f>SUM(BC98:BC100)</f>
        <v>0</v>
      </c>
      <c r="BD97" s="191">
        <v>0</v>
      </c>
      <c r="BE97" s="191">
        <v>0</v>
      </c>
      <c r="BF97" s="191">
        <v>0</v>
      </c>
      <c r="BG97" s="191">
        <v>0</v>
      </c>
      <c r="BH97" s="191">
        <v>0</v>
      </c>
      <c r="BI97" s="191">
        <v>0</v>
      </c>
      <c r="BJ97" s="191">
        <v>0</v>
      </c>
      <c r="BK97" s="58">
        <f>SUM(BK98:BK100)</f>
        <v>0</v>
      </c>
      <c r="BL97" s="191">
        <v>0</v>
      </c>
      <c r="BM97" s="191">
        <v>0</v>
      </c>
      <c r="BN97" s="191">
        <v>0</v>
      </c>
      <c r="BO97" s="191">
        <v>0</v>
      </c>
      <c r="BP97" s="191">
        <v>0</v>
      </c>
      <c r="BQ97" s="191">
        <v>0</v>
      </c>
      <c r="BR97" s="191">
        <v>0</v>
      </c>
      <c r="BS97" s="58">
        <f>SUM(BS98:BS100)</f>
        <v>0</v>
      </c>
      <c r="BT97" s="191">
        <v>0</v>
      </c>
      <c r="BU97" s="191">
        <v>0</v>
      </c>
      <c r="BV97" s="191">
        <v>0</v>
      </c>
      <c r="BW97" s="191">
        <v>0</v>
      </c>
      <c r="BX97" s="191">
        <v>0</v>
      </c>
      <c r="BY97" s="191">
        <v>0</v>
      </c>
      <c r="BZ97" s="191">
        <v>0</v>
      </c>
      <c r="CA97" s="58">
        <f>SUM(CA98:CA100)</f>
        <v>0</v>
      </c>
      <c r="CB97" s="191">
        <v>0</v>
      </c>
      <c r="CC97" s="191">
        <v>0</v>
      </c>
      <c r="CD97" s="191">
        <v>0</v>
      </c>
      <c r="CE97" s="191">
        <v>0</v>
      </c>
      <c r="CF97" s="191">
        <v>0</v>
      </c>
      <c r="CG97" s="204">
        <v>0</v>
      </c>
      <c r="CH97" s="204">
        <v>0</v>
      </c>
      <c r="CI97" s="58">
        <f>SUM(CI98:CI100)</f>
        <v>0</v>
      </c>
      <c r="CJ97" s="204">
        <v>0</v>
      </c>
      <c r="CK97" s="204">
        <v>0</v>
      </c>
      <c r="CL97" s="204">
        <v>0</v>
      </c>
      <c r="CM97" s="204">
        <v>0</v>
      </c>
      <c r="CN97" s="204">
        <v>0</v>
      </c>
      <c r="CO97" s="224" t="s">
        <v>298</v>
      </c>
    </row>
    <row r="98" spans="1:93" ht="31.5" customHeight="1" x14ac:dyDescent="0.25">
      <c r="A98" s="258" t="s">
        <v>236</v>
      </c>
      <c r="B98" s="228" t="s">
        <v>1052</v>
      </c>
      <c r="C98" s="547" t="s">
        <v>1053</v>
      </c>
      <c r="D98" s="224" t="s">
        <v>298</v>
      </c>
      <c r="E98" s="387">
        <f t="shared" si="71"/>
        <v>0</v>
      </c>
      <c r="F98" s="387">
        <f t="shared" si="72"/>
        <v>0</v>
      </c>
      <c r="G98" s="387">
        <f t="shared" si="73"/>
        <v>0</v>
      </c>
      <c r="H98" s="387">
        <f t="shared" si="74"/>
        <v>0</v>
      </c>
      <c r="I98" s="387">
        <f t="shared" si="75"/>
        <v>0</v>
      </c>
      <c r="J98" s="387">
        <f t="shared" si="76"/>
        <v>0</v>
      </c>
      <c r="K98" s="387">
        <f t="shared" si="77"/>
        <v>0</v>
      </c>
      <c r="L98" s="387">
        <f t="shared" si="78"/>
        <v>0</v>
      </c>
      <c r="M98" s="191">
        <v>0</v>
      </c>
      <c r="N98" s="191">
        <v>0</v>
      </c>
      <c r="O98" s="191">
        <v>0</v>
      </c>
      <c r="P98" s="191">
        <v>0</v>
      </c>
      <c r="Q98" s="191">
        <v>0</v>
      </c>
      <c r="R98" s="191">
        <v>0</v>
      </c>
      <c r="S98" s="191">
        <v>0</v>
      </c>
      <c r="T98" s="191">
        <v>0</v>
      </c>
      <c r="U98" s="191">
        <v>0</v>
      </c>
      <c r="V98" s="191">
        <v>0</v>
      </c>
      <c r="W98" s="191">
        <v>0</v>
      </c>
      <c r="X98" s="191">
        <v>0</v>
      </c>
      <c r="Y98" s="191">
        <v>0</v>
      </c>
      <c r="Z98" s="191">
        <v>0</v>
      </c>
      <c r="AA98" s="191">
        <v>0</v>
      </c>
      <c r="AB98" s="191">
        <v>0</v>
      </c>
      <c r="AC98" s="191">
        <v>0</v>
      </c>
      <c r="AD98" s="191">
        <v>0</v>
      </c>
      <c r="AE98" s="191">
        <v>0</v>
      </c>
      <c r="AF98" s="191">
        <v>0</v>
      </c>
      <c r="AG98" s="191">
        <v>0</v>
      </c>
      <c r="AH98" s="191">
        <v>0</v>
      </c>
      <c r="AI98" s="191">
        <v>0</v>
      </c>
      <c r="AJ98" s="191">
        <v>0</v>
      </c>
      <c r="AK98" s="191">
        <v>0</v>
      </c>
      <c r="AL98" s="191">
        <v>0</v>
      </c>
      <c r="AM98" s="191">
        <v>0</v>
      </c>
      <c r="AN98" s="191">
        <v>0</v>
      </c>
      <c r="AO98" s="191">
        <v>0</v>
      </c>
      <c r="AP98" s="191">
        <v>0</v>
      </c>
      <c r="AQ98" s="191">
        <v>0</v>
      </c>
      <c r="AR98" s="191">
        <v>0</v>
      </c>
      <c r="AS98" s="387">
        <f t="shared" si="79"/>
        <v>0</v>
      </c>
      <c r="AT98" s="387">
        <f t="shared" si="80"/>
        <v>0</v>
      </c>
      <c r="AU98" s="387">
        <f t="shared" si="81"/>
        <v>0</v>
      </c>
      <c r="AV98" s="387">
        <f t="shared" si="82"/>
        <v>0</v>
      </c>
      <c r="AW98" s="387">
        <f t="shared" si="83"/>
        <v>0</v>
      </c>
      <c r="AX98" s="387">
        <f t="shared" si="84"/>
        <v>0</v>
      </c>
      <c r="AY98" s="387">
        <f t="shared" si="85"/>
        <v>0</v>
      </c>
      <c r="AZ98" s="387">
        <f t="shared" si="86"/>
        <v>0</v>
      </c>
      <c r="BA98" s="191">
        <v>0</v>
      </c>
      <c r="BB98" s="191">
        <v>0</v>
      </c>
      <c r="BC98" s="191">
        <v>0</v>
      </c>
      <c r="BD98" s="191">
        <v>0</v>
      </c>
      <c r="BE98" s="191">
        <v>0</v>
      </c>
      <c r="BF98" s="191">
        <v>0</v>
      </c>
      <c r="BG98" s="191">
        <v>0</v>
      </c>
      <c r="BH98" s="191">
        <v>0</v>
      </c>
      <c r="BI98" s="191">
        <v>0</v>
      </c>
      <c r="BJ98" s="191">
        <v>0</v>
      </c>
      <c r="BK98" s="191">
        <v>0</v>
      </c>
      <c r="BL98" s="191">
        <v>0</v>
      </c>
      <c r="BM98" s="191">
        <v>0</v>
      </c>
      <c r="BN98" s="191">
        <v>0</v>
      </c>
      <c r="BO98" s="191">
        <v>0</v>
      </c>
      <c r="BP98" s="191">
        <v>0</v>
      </c>
      <c r="BQ98" s="191">
        <v>0</v>
      </c>
      <c r="BR98" s="191">
        <v>0</v>
      </c>
      <c r="BS98" s="191">
        <v>0</v>
      </c>
      <c r="BT98" s="191">
        <v>0</v>
      </c>
      <c r="BU98" s="191">
        <v>0</v>
      </c>
      <c r="BV98" s="191">
        <v>0</v>
      </c>
      <c r="BW98" s="191">
        <v>0</v>
      </c>
      <c r="BX98" s="191">
        <v>0</v>
      </c>
      <c r="BY98" s="191">
        <v>0</v>
      </c>
      <c r="BZ98" s="191">
        <v>0</v>
      </c>
      <c r="CA98" s="191">
        <v>0</v>
      </c>
      <c r="CB98" s="191">
        <v>0</v>
      </c>
      <c r="CC98" s="191">
        <v>0</v>
      </c>
      <c r="CD98" s="191">
        <v>0</v>
      </c>
      <c r="CE98" s="191">
        <v>0</v>
      </c>
      <c r="CF98" s="191">
        <v>0</v>
      </c>
      <c r="CG98" s="204">
        <v>0</v>
      </c>
      <c r="CH98" s="204">
        <v>0</v>
      </c>
      <c r="CI98" s="204">
        <v>0</v>
      </c>
      <c r="CJ98" s="204">
        <v>0</v>
      </c>
      <c r="CK98" s="204">
        <v>0</v>
      </c>
      <c r="CL98" s="204">
        <v>0</v>
      </c>
      <c r="CM98" s="204">
        <v>0</v>
      </c>
      <c r="CN98" s="204">
        <v>0</v>
      </c>
      <c r="CO98" s="224" t="s">
        <v>298</v>
      </c>
    </row>
    <row r="99" spans="1:93" ht="45" x14ac:dyDescent="0.25">
      <c r="A99" s="258" t="s">
        <v>236</v>
      </c>
      <c r="B99" s="228" t="s">
        <v>1054</v>
      </c>
      <c r="C99" s="547" t="s">
        <v>1055</v>
      </c>
      <c r="D99" s="224" t="s">
        <v>298</v>
      </c>
      <c r="E99" s="387">
        <f t="shared" si="71"/>
        <v>0</v>
      </c>
      <c r="F99" s="387">
        <f t="shared" si="72"/>
        <v>0</v>
      </c>
      <c r="G99" s="387">
        <f t="shared" si="73"/>
        <v>0</v>
      </c>
      <c r="H99" s="387">
        <f t="shared" si="74"/>
        <v>0</v>
      </c>
      <c r="I99" s="387">
        <f t="shared" si="75"/>
        <v>0</v>
      </c>
      <c r="J99" s="387">
        <f t="shared" si="76"/>
        <v>0</v>
      </c>
      <c r="K99" s="387">
        <f t="shared" si="77"/>
        <v>0</v>
      </c>
      <c r="L99" s="387">
        <f t="shared" si="78"/>
        <v>0</v>
      </c>
      <c r="M99" s="191">
        <v>0</v>
      </c>
      <c r="N99" s="191">
        <v>0</v>
      </c>
      <c r="O99" s="191">
        <v>0</v>
      </c>
      <c r="P99" s="191">
        <v>0</v>
      </c>
      <c r="Q99" s="191">
        <v>0</v>
      </c>
      <c r="R99" s="191">
        <v>0</v>
      </c>
      <c r="S99" s="191">
        <v>0</v>
      </c>
      <c r="T99" s="191">
        <v>0</v>
      </c>
      <c r="U99" s="191">
        <v>0</v>
      </c>
      <c r="V99" s="191">
        <v>0</v>
      </c>
      <c r="W99" s="191">
        <v>0</v>
      </c>
      <c r="X99" s="191">
        <v>0</v>
      </c>
      <c r="Y99" s="191">
        <v>0</v>
      </c>
      <c r="Z99" s="191">
        <v>0</v>
      </c>
      <c r="AA99" s="191">
        <v>0</v>
      </c>
      <c r="AB99" s="191">
        <v>0</v>
      </c>
      <c r="AC99" s="191">
        <v>0</v>
      </c>
      <c r="AD99" s="191">
        <v>0</v>
      </c>
      <c r="AE99" s="191">
        <v>0</v>
      </c>
      <c r="AF99" s="191">
        <v>0</v>
      </c>
      <c r="AG99" s="191">
        <v>0</v>
      </c>
      <c r="AH99" s="191">
        <v>0</v>
      </c>
      <c r="AI99" s="191">
        <v>0</v>
      </c>
      <c r="AJ99" s="191">
        <v>0</v>
      </c>
      <c r="AK99" s="191">
        <v>0</v>
      </c>
      <c r="AL99" s="191">
        <v>0</v>
      </c>
      <c r="AM99" s="191">
        <v>0</v>
      </c>
      <c r="AN99" s="191">
        <v>0</v>
      </c>
      <c r="AO99" s="191">
        <v>0</v>
      </c>
      <c r="AP99" s="191">
        <v>0</v>
      </c>
      <c r="AQ99" s="191">
        <v>0</v>
      </c>
      <c r="AR99" s="191">
        <v>0</v>
      </c>
      <c r="AS99" s="387">
        <f t="shared" si="79"/>
        <v>0</v>
      </c>
      <c r="AT99" s="387">
        <f t="shared" si="80"/>
        <v>0</v>
      </c>
      <c r="AU99" s="387">
        <f t="shared" si="81"/>
        <v>0</v>
      </c>
      <c r="AV99" s="387">
        <f t="shared" si="82"/>
        <v>0</v>
      </c>
      <c r="AW99" s="387">
        <f t="shared" si="83"/>
        <v>0</v>
      </c>
      <c r="AX99" s="387">
        <f t="shared" si="84"/>
        <v>0</v>
      </c>
      <c r="AY99" s="387">
        <f t="shared" si="85"/>
        <v>0</v>
      </c>
      <c r="AZ99" s="387">
        <f t="shared" si="86"/>
        <v>0</v>
      </c>
      <c r="BA99" s="191">
        <v>0</v>
      </c>
      <c r="BB99" s="191">
        <v>0</v>
      </c>
      <c r="BC99" s="191">
        <v>0</v>
      </c>
      <c r="BD99" s="191">
        <v>0</v>
      </c>
      <c r="BE99" s="191">
        <v>0</v>
      </c>
      <c r="BF99" s="191">
        <v>0</v>
      </c>
      <c r="BG99" s="191">
        <v>0</v>
      </c>
      <c r="BH99" s="191">
        <v>0</v>
      </c>
      <c r="BI99" s="191">
        <v>0</v>
      </c>
      <c r="BJ99" s="191">
        <v>0</v>
      </c>
      <c r="BK99" s="191">
        <v>0</v>
      </c>
      <c r="BL99" s="191">
        <v>0</v>
      </c>
      <c r="BM99" s="191">
        <v>0</v>
      </c>
      <c r="BN99" s="191">
        <v>0</v>
      </c>
      <c r="BO99" s="191">
        <v>0</v>
      </c>
      <c r="BP99" s="191">
        <v>0</v>
      </c>
      <c r="BQ99" s="191">
        <v>0</v>
      </c>
      <c r="BR99" s="191">
        <v>0</v>
      </c>
      <c r="BS99" s="191">
        <v>0</v>
      </c>
      <c r="BT99" s="191">
        <v>0</v>
      </c>
      <c r="BU99" s="191">
        <v>0</v>
      </c>
      <c r="BV99" s="191">
        <v>0</v>
      </c>
      <c r="BW99" s="191">
        <v>0</v>
      </c>
      <c r="BX99" s="191">
        <v>0</v>
      </c>
      <c r="BY99" s="191">
        <v>0</v>
      </c>
      <c r="BZ99" s="191">
        <v>0</v>
      </c>
      <c r="CA99" s="191">
        <v>0</v>
      </c>
      <c r="CB99" s="191">
        <v>0</v>
      </c>
      <c r="CC99" s="191">
        <v>0</v>
      </c>
      <c r="CD99" s="191">
        <v>0</v>
      </c>
      <c r="CE99" s="191">
        <v>0</v>
      </c>
      <c r="CF99" s="191">
        <v>0</v>
      </c>
      <c r="CG99" s="204">
        <v>0</v>
      </c>
      <c r="CH99" s="204">
        <v>0</v>
      </c>
      <c r="CI99" s="204">
        <v>0</v>
      </c>
      <c r="CJ99" s="204">
        <v>0</v>
      </c>
      <c r="CK99" s="204">
        <v>0</v>
      </c>
      <c r="CL99" s="204">
        <v>0</v>
      </c>
      <c r="CM99" s="204">
        <v>0</v>
      </c>
      <c r="CN99" s="204">
        <v>0</v>
      </c>
      <c r="CO99" s="224" t="s">
        <v>298</v>
      </c>
    </row>
    <row r="100" spans="1:93" ht="29.25" customHeight="1" x14ac:dyDescent="0.25">
      <c r="A100" s="258" t="s">
        <v>236</v>
      </c>
      <c r="B100" s="228" t="s">
        <v>1056</v>
      </c>
      <c r="C100" s="547" t="s">
        <v>1057</v>
      </c>
      <c r="D100" s="224" t="s">
        <v>298</v>
      </c>
      <c r="E100" s="387">
        <f t="shared" si="71"/>
        <v>0</v>
      </c>
      <c r="F100" s="387">
        <f t="shared" si="72"/>
        <v>0</v>
      </c>
      <c r="G100" s="387">
        <f t="shared" si="73"/>
        <v>0</v>
      </c>
      <c r="H100" s="387">
        <f t="shared" si="74"/>
        <v>0</v>
      </c>
      <c r="I100" s="387">
        <f t="shared" si="75"/>
        <v>0</v>
      </c>
      <c r="J100" s="387">
        <f t="shared" si="76"/>
        <v>0</v>
      </c>
      <c r="K100" s="387">
        <f t="shared" si="77"/>
        <v>0</v>
      </c>
      <c r="L100" s="387">
        <f t="shared" si="78"/>
        <v>0</v>
      </c>
      <c r="M100" s="191">
        <v>0</v>
      </c>
      <c r="N100" s="191">
        <v>0</v>
      </c>
      <c r="O100" s="191">
        <v>0</v>
      </c>
      <c r="P100" s="191">
        <v>0</v>
      </c>
      <c r="Q100" s="191">
        <v>0</v>
      </c>
      <c r="R100" s="191">
        <v>0</v>
      </c>
      <c r="S100" s="191">
        <v>0</v>
      </c>
      <c r="T100" s="191">
        <v>0</v>
      </c>
      <c r="U100" s="191">
        <v>0</v>
      </c>
      <c r="V100" s="191">
        <v>0</v>
      </c>
      <c r="W100" s="191">
        <v>0</v>
      </c>
      <c r="X100" s="191">
        <v>0</v>
      </c>
      <c r="Y100" s="191">
        <v>0</v>
      </c>
      <c r="Z100" s="191">
        <v>0</v>
      </c>
      <c r="AA100" s="191">
        <v>0</v>
      </c>
      <c r="AB100" s="191">
        <v>0</v>
      </c>
      <c r="AC100" s="191">
        <v>0</v>
      </c>
      <c r="AD100" s="191">
        <v>0</v>
      </c>
      <c r="AE100" s="191">
        <v>0</v>
      </c>
      <c r="AF100" s="191">
        <v>0</v>
      </c>
      <c r="AG100" s="191">
        <v>0</v>
      </c>
      <c r="AH100" s="191">
        <v>0</v>
      </c>
      <c r="AI100" s="191">
        <v>0</v>
      </c>
      <c r="AJ100" s="191">
        <v>0</v>
      </c>
      <c r="AK100" s="191">
        <v>0</v>
      </c>
      <c r="AL100" s="191">
        <v>0</v>
      </c>
      <c r="AM100" s="191">
        <v>0</v>
      </c>
      <c r="AN100" s="191">
        <v>0</v>
      </c>
      <c r="AO100" s="191">
        <v>0</v>
      </c>
      <c r="AP100" s="191">
        <v>0</v>
      </c>
      <c r="AQ100" s="191">
        <v>0</v>
      </c>
      <c r="AR100" s="191">
        <v>0</v>
      </c>
      <c r="AS100" s="387">
        <f t="shared" si="79"/>
        <v>0</v>
      </c>
      <c r="AT100" s="387">
        <f t="shared" si="80"/>
        <v>0</v>
      </c>
      <c r="AU100" s="387">
        <f t="shared" si="81"/>
        <v>0</v>
      </c>
      <c r="AV100" s="387">
        <f t="shared" si="82"/>
        <v>0</v>
      </c>
      <c r="AW100" s="387">
        <f t="shared" si="83"/>
        <v>0</v>
      </c>
      <c r="AX100" s="387">
        <f t="shared" si="84"/>
        <v>0</v>
      </c>
      <c r="AY100" s="387">
        <f t="shared" si="85"/>
        <v>0</v>
      </c>
      <c r="AZ100" s="387">
        <f t="shared" si="86"/>
        <v>0</v>
      </c>
      <c r="BA100" s="191">
        <v>0</v>
      </c>
      <c r="BB100" s="191">
        <v>0</v>
      </c>
      <c r="BC100" s="191">
        <v>0</v>
      </c>
      <c r="BD100" s="191">
        <v>0</v>
      </c>
      <c r="BE100" s="191">
        <v>0</v>
      </c>
      <c r="BF100" s="191">
        <v>0</v>
      </c>
      <c r="BG100" s="191">
        <v>0</v>
      </c>
      <c r="BH100" s="191">
        <v>0</v>
      </c>
      <c r="BI100" s="191">
        <v>0</v>
      </c>
      <c r="BJ100" s="191">
        <v>0</v>
      </c>
      <c r="BK100" s="191">
        <v>0</v>
      </c>
      <c r="BL100" s="191">
        <v>0</v>
      </c>
      <c r="BM100" s="191">
        <v>0</v>
      </c>
      <c r="BN100" s="191">
        <v>0</v>
      </c>
      <c r="BO100" s="191">
        <v>0</v>
      </c>
      <c r="BP100" s="191">
        <v>0</v>
      </c>
      <c r="BQ100" s="191">
        <v>0</v>
      </c>
      <c r="BR100" s="191">
        <v>0</v>
      </c>
      <c r="BS100" s="191">
        <v>0</v>
      </c>
      <c r="BT100" s="191">
        <v>0</v>
      </c>
      <c r="BU100" s="191">
        <v>0</v>
      </c>
      <c r="BV100" s="191">
        <v>0</v>
      </c>
      <c r="BW100" s="191">
        <v>0</v>
      </c>
      <c r="BX100" s="191">
        <v>0</v>
      </c>
      <c r="BY100" s="191">
        <v>0</v>
      </c>
      <c r="BZ100" s="191">
        <v>0</v>
      </c>
      <c r="CA100" s="191">
        <v>0</v>
      </c>
      <c r="CB100" s="191">
        <v>0</v>
      </c>
      <c r="CC100" s="191">
        <v>0</v>
      </c>
      <c r="CD100" s="191">
        <v>0</v>
      </c>
      <c r="CE100" s="191">
        <v>0</v>
      </c>
      <c r="CF100" s="191">
        <v>0</v>
      </c>
      <c r="CG100" s="204">
        <v>0</v>
      </c>
      <c r="CH100" s="204">
        <v>0</v>
      </c>
      <c r="CI100" s="204">
        <v>0</v>
      </c>
      <c r="CJ100" s="204">
        <v>0</v>
      </c>
      <c r="CK100" s="204">
        <v>0</v>
      </c>
      <c r="CL100" s="204">
        <v>0</v>
      </c>
      <c r="CM100" s="204">
        <v>0</v>
      </c>
      <c r="CN100" s="204">
        <v>0</v>
      </c>
      <c r="CO100" s="224" t="s">
        <v>298</v>
      </c>
    </row>
    <row r="101" spans="1:93" ht="47.25" customHeight="1" x14ac:dyDescent="0.25">
      <c r="A101" s="258" t="s">
        <v>236</v>
      </c>
      <c r="B101" s="228" t="s">
        <v>1058</v>
      </c>
      <c r="C101" s="547" t="s">
        <v>1059</v>
      </c>
      <c r="D101" s="224" t="s">
        <v>298</v>
      </c>
      <c r="E101" s="387">
        <f t="shared" si="71"/>
        <v>0</v>
      </c>
      <c r="F101" s="387">
        <f t="shared" si="72"/>
        <v>0</v>
      </c>
      <c r="G101" s="387">
        <f t="shared" si="73"/>
        <v>0</v>
      </c>
      <c r="H101" s="387">
        <f t="shared" si="74"/>
        <v>0</v>
      </c>
      <c r="I101" s="387">
        <f t="shared" si="75"/>
        <v>0</v>
      </c>
      <c r="J101" s="387">
        <f t="shared" si="76"/>
        <v>0</v>
      </c>
      <c r="K101" s="387">
        <f t="shared" si="77"/>
        <v>0</v>
      </c>
      <c r="L101" s="387">
        <f t="shared" si="78"/>
        <v>0</v>
      </c>
      <c r="M101" s="191">
        <v>0</v>
      </c>
      <c r="N101" s="191">
        <v>0</v>
      </c>
      <c r="O101" s="58">
        <f>SUM(O102:O104)</f>
        <v>0</v>
      </c>
      <c r="P101" s="191">
        <v>0</v>
      </c>
      <c r="Q101" s="191">
        <v>0</v>
      </c>
      <c r="R101" s="191">
        <v>0</v>
      </c>
      <c r="S101" s="191">
        <v>0</v>
      </c>
      <c r="T101" s="191">
        <v>0</v>
      </c>
      <c r="U101" s="191">
        <v>0</v>
      </c>
      <c r="V101" s="191">
        <v>0</v>
      </c>
      <c r="W101" s="58">
        <f>SUM(W102:W104)</f>
        <v>0</v>
      </c>
      <c r="X101" s="191">
        <v>0</v>
      </c>
      <c r="Y101" s="191">
        <v>0</v>
      </c>
      <c r="Z101" s="191">
        <v>0</v>
      </c>
      <c r="AA101" s="191">
        <v>0</v>
      </c>
      <c r="AB101" s="191">
        <v>0</v>
      </c>
      <c r="AC101" s="191">
        <v>0</v>
      </c>
      <c r="AD101" s="191">
        <v>0</v>
      </c>
      <c r="AE101" s="58">
        <f>SUM(AE102:AE104)</f>
        <v>0</v>
      </c>
      <c r="AF101" s="191">
        <v>0</v>
      </c>
      <c r="AG101" s="191">
        <v>0</v>
      </c>
      <c r="AH101" s="191">
        <v>0</v>
      </c>
      <c r="AI101" s="191">
        <v>0</v>
      </c>
      <c r="AJ101" s="191">
        <v>0</v>
      </c>
      <c r="AK101" s="191">
        <v>0</v>
      </c>
      <c r="AL101" s="191">
        <v>0</v>
      </c>
      <c r="AM101" s="191">
        <v>0</v>
      </c>
      <c r="AN101" s="191">
        <v>0</v>
      </c>
      <c r="AO101" s="191">
        <v>0</v>
      </c>
      <c r="AP101" s="191">
        <v>0</v>
      </c>
      <c r="AQ101" s="191">
        <v>0</v>
      </c>
      <c r="AR101" s="191">
        <v>0</v>
      </c>
      <c r="AS101" s="387">
        <f t="shared" si="79"/>
        <v>0</v>
      </c>
      <c r="AT101" s="387">
        <f t="shared" si="80"/>
        <v>0</v>
      </c>
      <c r="AU101" s="387">
        <f t="shared" si="81"/>
        <v>0</v>
      </c>
      <c r="AV101" s="387">
        <f t="shared" si="82"/>
        <v>0</v>
      </c>
      <c r="AW101" s="387">
        <f t="shared" si="83"/>
        <v>0</v>
      </c>
      <c r="AX101" s="387">
        <f t="shared" si="84"/>
        <v>0</v>
      </c>
      <c r="AY101" s="387">
        <f t="shared" si="85"/>
        <v>0</v>
      </c>
      <c r="AZ101" s="387">
        <f t="shared" si="86"/>
        <v>0</v>
      </c>
      <c r="BA101" s="191">
        <v>0</v>
      </c>
      <c r="BB101" s="191">
        <v>0</v>
      </c>
      <c r="BC101" s="58">
        <f>SUM(BC102:BC104)</f>
        <v>0</v>
      </c>
      <c r="BD101" s="191">
        <v>0</v>
      </c>
      <c r="BE101" s="191">
        <v>0</v>
      </c>
      <c r="BF101" s="191">
        <v>0</v>
      </c>
      <c r="BG101" s="191">
        <v>0</v>
      </c>
      <c r="BH101" s="191">
        <v>0</v>
      </c>
      <c r="BI101" s="191">
        <v>0</v>
      </c>
      <c r="BJ101" s="191">
        <v>0</v>
      </c>
      <c r="BK101" s="58">
        <f>SUM(BK102:BK104)</f>
        <v>0</v>
      </c>
      <c r="BL101" s="191">
        <v>0</v>
      </c>
      <c r="BM101" s="191">
        <v>0</v>
      </c>
      <c r="BN101" s="191">
        <v>0</v>
      </c>
      <c r="BO101" s="191">
        <v>0</v>
      </c>
      <c r="BP101" s="191">
        <v>0</v>
      </c>
      <c r="BQ101" s="191">
        <v>0</v>
      </c>
      <c r="BR101" s="191">
        <v>0</v>
      </c>
      <c r="BS101" s="58">
        <f>SUM(BS102:BS104)</f>
        <v>0</v>
      </c>
      <c r="BT101" s="191">
        <v>0</v>
      </c>
      <c r="BU101" s="191">
        <v>0</v>
      </c>
      <c r="BV101" s="191">
        <v>0</v>
      </c>
      <c r="BW101" s="191">
        <v>0</v>
      </c>
      <c r="BX101" s="191">
        <v>0</v>
      </c>
      <c r="BY101" s="191">
        <v>0</v>
      </c>
      <c r="BZ101" s="191">
        <v>0</v>
      </c>
      <c r="CA101" s="58">
        <f>SUM(CA102:CA104)</f>
        <v>0</v>
      </c>
      <c r="CB101" s="191">
        <v>0</v>
      </c>
      <c r="CC101" s="191">
        <v>0</v>
      </c>
      <c r="CD101" s="191">
        <v>0</v>
      </c>
      <c r="CE101" s="191">
        <v>0</v>
      </c>
      <c r="CF101" s="191">
        <v>0</v>
      </c>
      <c r="CG101" s="204">
        <v>0</v>
      </c>
      <c r="CH101" s="204">
        <v>0</v>
      </c>
      <c r="CI101" s="58">
        <f>SUM(CI102:CI104)</f>
        <v>0</v>
      </c>
      <c r="CJ101" s="204">
        <v>0</v>
      </c>
      <c r="CK101" s="204">
        <v>0</v>
      </c>
      <c r="CL101" s="204">
        <v>0</v>
      </c>
      <c r="CM101" s="204">
        <v>0</v>
      </c>
      <c r="CN101" s="204">
        <v>0</v>
      </c>
      <c r="CO101" s="224" t="s">
        <v>298</v>
      </c>
    </row>
    <row r="102" spans="1:93" ht="45" x14ac:dyDescent="0.25">
      <c r="A102" s="258" t="s">
        <v>236</v>
      </c>
      <c r="B102" s="228" t="s">
        <v>1060</v>
      </c>
      <c r="C102" s="547" t="s">
        <v>1061</v>
      </c>
      <c r="D102" s="224" t="s">
        <v>298</v>
      </c>
      <c r="E102" s="387">
        <f t="shared" si="71"/>
        <v>0</v>
      </c>
      <c r="F102" s="387">
        <f t="shared" si="72"/>
        <v>0</v>
      </c>
      <c r="G102" s="387">
        <f t="shared" si="73"/>
        <v>0</v>
      </c>
      <c r="H102" s="387">
        <f t="shared" si="74"/>
        <v>0</v>
      </c>
      <c r="I102" s="387">
        <f t="shared" si="75"/>
        <v>0</v>
      </c>
      <c r="J102" s="387">
        <f t="shared" si="76"/>
        <v>0</v>
      </c>
      <c r="K102" s="387">
        <f t="shared" si="77"/>
        <v>0</v>
      </c>
      <c r="L102" s="387">
        <f t="shared" si="78"/>
        <v>0</v>
      </c>
      <c r="M102" s="191">
        <v>0</v>
      </c>
      <c r="N102" s="191">
        <v>0</v>
      </c>
      <c r="O102" s="191">
        <v>0</v>
      </c>
      <c r="P102" s="191">
        <v>0</v>
      </c>
      <c r="Q102" s="191">
        <v>0</v>
      </c>
      <c r="R102" s="191">
        <v>0</v>
      </c>
      <c r="S102" s="191">
        <v>0</v>
      </c>
      <c r="T102" s="191">
        <v>0</v>
      </c>
      <c r="U102" s="191">
        <v>0</v>
      </c>
      <c r="V102" s="191">
        <v>0</v>
      </c>
      <c r="W102" s="191">
        <v>0</v>
      </c>
      <c r="X102" s="191">
        <v>0</v>
      </c>
      <c r="Y102" s="191">
        <v>0</v>
      </c>
      <c r="Z102" s="191">
        <v>0</v>
      </c>
      <c r="AA102" s="191">
        <v>0</v>
      </c>
      <c r="AB102" s="191">
        <v>0</v>
      </c>
      <c r="AC102" s="191">
        <v>0</v>
      </c>
      <c r="AD102" s="191">
        <v>0</v>
      </c>
      <c r="AE102" s="191">
        <v>0</v>
      </c>
      <c r="AF102" s="191">
        <v>0</v>
      </c>
      <c r="AG102" s="191">
        <v>0</v>
      </c>
      <c r="AH102" s="191">
        <v>0</v>
      </c>
      <c r="AI102" s="191">
        <v>0</v>
      </c>
      <c r="AJ102" s="191">
        <v>0</v>
      </c>
      <c r="AK102" s="191">
        <v>0</v>
      </c>
      <c r="AL102" s="191">
        <v>0</v>
      </c>
      <c r="AM102" s="191">
        <v>0</v>
      </c>
      <c r="AN102" s="191">
        <v>0</v>
      </c>
      <c r="AO102" s="191">
        <v>0</v>
      </c>
      <c r="AP102" s="191">
        <v>0</v>
      </c>
      <c r="AQ102" s="191">
        <v>0</v>
      </c>
      <c r="AR102" s="191">
        <v>0</v>
      </c>
      <c r="AS102" s="387">
        <f t="shared" si="79"/>
        <v>0</v>
      </c>
      <c r="AT102" s="387">
        <f t="shared" si="80"/>
        <v>0</v>
      </c>
      <c r="AU102" s="387">
        <f t="shared" si="81"/>
        <v>0</v>
      </c>
      <c r="AV102" s="387">
        <f t="shared" si="82"/>
        <v>0</v>
      </c>
      <c r="AW102" s="387">
        <f t="shared" si="83"/>
        <v>0</v>
      </c>
      <c r="AX102" s="387">
        <f t="shared" si="84"/>
        <v>0</v>
      </c>
      <c r="AY102" s="387">
        <f t="shared" si="85"/>
        <v>0</v>
      </c>
      <c r="AZ102" s="387">
        <f t="shared" si="86"/>
        <v>0</v>
      </c>
      <c r="BA102" s="191">
        <v>0</v>
      </c>
      <c r="BB102" s="191">
        <v>0</v>
      </c>
      <c r="BC102" s="191">
        <v>0</v>
      </c>
      <c r="BD102" s="191">
        <v>0</v>
      </c>
      <c r="BE102" s="191">
        <v>0</v>
      </c>
      <c r="BF102" s="191">
        <v>0</v>
      </c>
      <c r="BG102" s="191">
        <v>0</v>
      </c>
      <c r="BH102" s="191">
        <v>0</v>
      </c>
      <c r="BI102" s="191">
        <v>0</v>
      </c>
      <c r="BJ102" s="191">
        <v>0</v>
      </c>
      <c r="BK102" s="191">
        <v>0</v>
      </c>
      <c r="BL102" s="191">
        <v>0</v>
      </c>
      <c r="BM102" s="191">
        <v>0</v>
      </c>
      <c r="BN102" s="191">
        <v>0</v>
      </c>
      <c r="BO102" s="191">
        <v>0</v>
      </c>
      <c r="BP102" s="191">
        <v>0</v>
      </c>
      <c r="BQ102" s="191">
        <v>0</v>
      </c>
      <c r="BR102" s="191">
        <v>0</v>
      </c>
      <c r="BS102" s="191">
        <v>0</v>
      </c>
      <c r="BT102" s="191">
        <v>0</v>
      </c>
      <c r="BU102" s="191">
        <v>0</v>
      </c>
      <c r="BV102" s="191">
        <v>0</v>
      </c>
      <c r="BW102" s="191">
        <v>0</v>
      </c>
      <c r="BX102" s="191">
        <v>0</v>
      </c>
      <c r="BY102" s="191">
        <v>0</v>
      </c>
      <c r="BZ102" s="191">
        <v>0</v>
      </c>
      <c r="CA102" s="191">
        <v>0</v>
      </c>
      <c r="CB102" s="191">
        <v>0</v>
      </c>
      <c r="CC102" s="191">
        <v>0</v>
      </c>
      <c r="CD102" s="191">
        <v>0</v>
      </c>
      <c r="CE102" s="191">
        <v>0</v>
      </c>
      <c r="CF102" s="191">
        <v>0</v>
      </c>
      <c r="CG102" s="204">
        <v>0</v>
      </c>
      <c r="CH102" s="204">
        <v>0</v>
      </c>
      <c r="CI102" s="204">
        <v>0</v>
      </c>
      <c r="CJ102" s="204">
        <v>0</v>
      </c>
      <c r="CK102" s="204">
        <v>0</v>
      </c>
      <c r="CL102" s="204">
        <v>0</v>
      </c>
      <c r="CM102" s="204">
        <v>0</v>
      </c>
      <c r="CN102" s="204">
        <v>0</v>
      </c>
      <c r="CO102" s="224" t="s">
        <v>298</v>
      </c>
    </row>
    <row r="103" spans="1:93" ht="43.5" customHeight="1" x14ac:dyDescent="0.25">
      <c r="A103" s="214" t="s">
        <v>236</v>
      </c>
      <c r="B103" s="228" t="s">
        <v>1062</v>
      </c>
      <c r="C103" s="547" t="s">
        <v>1063</v>
      </c>
      <c r="D103" s="224" t="s">
        <v>298</v>
      </c>
      <c r="E103" s="574">
        <f t="shared" si="71"/>
        <v>0</v>
      </c>
      <c r="F103" s="574">
        <f t="shared" si="72"/>
        <v>0</v>
      </c>
      <c r="G103" s="574">
        <f t="shared" si="73"/>
        <v>0</v>
      </c>
      <c r="H103" s="574">
        <f t="shared" si="74"/>
        <v>0</v>
      </c>
      <c r="I103" s="574">
        <f t="shared" si="75"/>
        <v>0</v>
      </c>
      <c r="J103" s="574">
        <f t="shared" si="76"/>
        <v>0</v>
      </c>
      <c r="K103" s="574">
        <f t="shared" si="77"/>
        <v>0</v>
      </c>
      <c r="L103" s="574">
        <f t="shared" si="78"/>
        <v>0</v>
      </c>
      <c r="M103" s="191">
        <v>0</v>
      </c>
      <c r="N103" s="191">
        <v>0</v>
      </c>
      <c r="O103" s="191">
        <v>0</v>
      </c>
      <c r="P103" s="191">
        <v>0</v>
      </c>
      <c r="Q103" s="191">
        <v>0</v>
      </c>
      <c r="R103" s="191">
        <v>0</v>
      </c>
      <c r="S103" s="191">
        <v>0</v>
      </c>
      <c r="T103" s="191">
        <v>0</v>
      </c>
      <c r="U103" s="191">
        <v>0</v>
      </c>
      <c r="V103" s="191">
        <v>0</v>
      </c>
      <c r="W103" s="191">
        <v>0</v>
      </c>
      <c r="X103" s="191">
        <v>0</v>
      </c>
      <c r="Y103" s="191">
        <v>0</v>
      </c>
      <c r="Z103" s="191">
        <v>0</v>
      </c>
      <c r="AA103" s="191">
        <v>0</v>
      </c>
      <c r="AB103" s="191">
        <v>0</v>
      </c>
      <c r="AC103" s="191">
        <v>0</v>
      </c>
      <c r="AD103" s="191">
        <v>0</v>
      </c>
      <c r="AE103" s="191">
        <v>0</v>
      </c>
      <c r="AF103" s="191">
        <v>0</v>
      </c>
      <c r="AG103" s="191">
        <v>0</v>
      </c>
      <c r="AH103" s="191">
        <v>0</v>
      </c>
      <c r="AI103" s="191">
        <v>0</v>
      </c>
      <c r="AJ103" s="191">
        <v>0</v>
      </c>
      <c r="AK103" s="191">
        <v>0</v>
      </c>
      <c r="AL103" s="191">
        <v>0</v>
      </c>
      <c r="AM103" s="191">
        <v>0</v>
      </c>
      <c r="AN103" s="191">
        <v>0</v>
      </c>
      <c r="AO103" s="191">
        <v>0</v>
      </c>
      <c r="AP103" s="191">
        <v>0</v>
      </c>
      <c r="AQ103" s="191">
        <v>0</v>
      </c>
      <c r="AR103" s="191">
        <v>0</v>
      </c>
      <c r="AS103" s="574">
        <f t="shared" si="79"/>
        <v>0</v>
      </c>
      <c r="AT103" s="574">
        <f t="shared" si="80"/>
        <v>0</v>
      </c>
      <c r="AU103" s="574">
        <f t="shared" si="81"/>
        <v>0</v>
      </c>
      <c r="AV103" s="574">
        <f t="shared" si="82"/>
        <v>0</v>
      </c>
      <c r="AW103" s="574">
        <f t="shared" si="83"/>
        <v>0</v>
      </c>
      <c r="AX103" s="574">
        <f t="shared" si="84"/>
        <v>0</v>
      </c>
      <c r="AY103" s="574">
        <f t="shared" si="85"/>
        <v>0</v>
      </c>
      <c r="AZ103" s="574">
        <f t="shared" si="86"/>
        <v>0</v>
      </c>
      <c r="BA103" s="204">
        <v>0</v>
      </c>
      <c r="BB103" s="204">
        <v>0</v>
      </c>
      <c r="BC103" s="204">
        <v>0</v>
      </c>
      <c r="BD103" s="204">
        <v>0</v>
      </c>
      <c r="BE103" s="204">
        <v>0</v>
      </c>
      <c r="BF103" s="204">
        <v>0</v>
      </c>
      <c r="BG103" s="204">
        <v>0</v>
      </c>
      <c r="BH103" s="204">
        <v>0</v>
      </c>
      <c r="BI103" s="204">
        <v>0</v>
      </c>
      <c r="BJ103" s="204">
        <v>0</v>
      </c>
      <c r="BK103" s="204">
        <v>0</v>
      </c>
      <c r="BL103" s="204">
        <v>0</v>
      </c>
      <c r="BM103" s="204">
        <v>0</v>
      </c>
      <c r="BN103" s="204">
        <v>0</v>
      </c>
      <c r="BO103" s="204">
        <v>0</v>
      </c>
      <c r="BP103" s="204">
        <v>0</v>
      </c>
      <c r="BQ103" s="204">
        <v>0</v>
      </c>
      <c r="BR103" s="204">
        <v>0</v>
      </c>
      <c r="BS103" s="204">
        <v>0</v>
      </c>
      <c r="BT103" s="204">
        <v>0</v>
      </c>
      <c r="BU103" s="204">
        <v>0</v>
      </c>
      <c r="BV103" s="204">
        <v>0</v>
      </c>
      <c r="BW103" s="204">
        <v>0</v>
      </c>
      <c r="BX103" s="204">
        <v>0</v>
      </c>
      <c r="BY103" s="204">
        <v>0</v>
      </c>
      <c r="BZ103" s="204">
        <v>0</v>
      </c>
      <c r="CA103" s="204">
        <v>0</v>
      </c>
      <c r="CB103" s="204">
        <v>0</v>
      </c>
      <c r="CC103" s="204">
        <v>0</v>
      </c>
      <c r="CD103" s="204">
        <v>0</v>
      </c>
      <c r="CE103" s="204">
        <v>0</v>
      </c>
      <c r="CF103" s="204">
        <v>0</v>
      </c>
      <c r="CG103" s="204">
        <v>0</v>
      </c>
      <c r="CH103" s="204">
        <v>0</v>
      </c>
      <c r="CI103" s="204">
        <v>0</v>
      </c>
      <c r="CJ103" s="204">
        <v>0</v>
      </c>
      <c r="CK103" s="204">
        <v>0</v>
      </c>
      <c r="CL103" s="204">
        <v>0</v>
      </c>
      <c r="CM103" s="204">
        <v>0</v>
      </c>
      <c r="CN103" s="204">
        <v>0</v>
      </c>
      <c r="CO103" s="224" t="s">
        <v>298</v>
      </c>
    </row>
    <row r="104" spans="1:93" ht="48" customHeight="1" x14ac:dyDescent="0.25">
      <c r="A104" s="258" t="s">
        <v>236</v>
      </c>
      <c r="B104" s="228" t="s">
        <v>1064</v>
      </c>
      <c r="C104" s="547" t="s">
        <v>1065</v>
      </c>
      <c r="D104" s="224" t="s">
        <v>298</v>
      </c>
      <c r="E104" s="387">
        <f t="shared" si="71"/>
        <v>0</v>
      </c>
      <c r="F104" s="387">
        <f t="shared" si="72"/>
        <v>0</v>
      </c>
      <c r="G104" s="387">
        <f t="shared" si="73"/>
        <v>0</v>
      </c>
      <c r="H104" s="387">
        <f t="shared" si="74"/>
        <v>0</v>
      </c>
      <c r="I104" s="387">
        <f t="shared" si="75"/>
        <v>0</v>
      </c>
      <c r="J104" s="387">
        <f t="shared" si="76"/>
        <v>0</v>
      </c>
      <c r="K104" s="387">
        <f t="shared" si="77"/>
        <v>0</v>
      </c>
      <c r="L104" s="387">
        <f t="shared" si="78"/>
        <v>0</v>
      </c>
      <c r="M104" s="191">
        <v>0</v>
      </c>
      <c r="N104" s="191">
        <v>0</v>
      </c>
      <c r="O104" s="191">
        <v>0</v>
      </c>
      <c r="P104" s="191">
        <v>0</v>
      </c>
      <c r="Q104" s="191">
        <v>0</v>
      </c>
      <c r="R104" s="191">
        <v>0</v>
      </c>
      <c r="S104" s="191">
        <v>0</v>
      </c>
      <c r="T104" s="191">
        <v>0</v>
      </c>
      <c r="U104" s="191">
        <v>0</v>
      </c>
      <c r="V104" s="191">
        <v>0</v>
      </c>
      <c r="W104" s="191">
        <v>0</v>
      </c>
      <c r="X104" s="191">
        <v>0</v>
      </c>
      <c r="Y104" s="191">
        <v>0</v>
      </c>
      <c r="Z104" s="191">
        <v>0</v>
      </c>
      <c r="AA104" s="191">
        <v>0</v>
      </c>
      <c r="AB104" s="191">
        <v>0</v>
      </c>
      <c r="AC104" s="191">
        <v>0</v>
      </c>
      <c r="AD104" s="191">
        <v>0</v>
      </c>
      <c r="AE104" s="191">
        <v>0</v>
      </c>
      <c r="AF104" s="191">
        <v>0</v>
      </c>
      <c r="AG104" s="191">
        <v>0</v>
      </c>
      <c r="AH104" s="191">
        <v>0</v>
      </c>
      <c r="AI104" s="191">
        <v>0</v>
      </c>
      <c r="AJ104" s="191">
        <v>0</v>
      </c>
      <c r="AK104" s="191">
        <v>0</v>
      </c>
      <c r="AL104" s="191">
        <v>0</v>
      </c>
      <c r="AM104" s="191">
        <v>0</v>
      </c>
      <c r="AN104" s="191">
        <v>0</v>
      </c>
      <c r="AO104" s="191">
        <v>0</v>
      </c>
      <c r="AP104" s="191">
        <v>0</v>
      </c>
      <c r="AQ104" s="191">
        <v>0</v>
      </c>
      <c r="AR104" s="191">
        <v>0</v>
      </c>
      <c r="AS104" s="387">
        <f t="shared" si="79"/>
        <v>0</v>
      </c>
      <c r="AT104" s="387">
        <f t="shared" si="80"/>
        <v>0</v>
      </c>
      <c r="AU104" s="387">
        <f t="shared" si="81"/>
        <v>0</v>
      </c>
      <c r="AV104" s="387">
        <f t="shared" si="82"/>
        <v>0</v>
      </c>
      <c r="AW104" s="387">
        <f t="shared" si="83"/>
        <v>0</v>
      </c>
      <c r="AX104" s="387">
        <f t="shared" si="84"/>
        <v>0</v>
      </c>
      <c r="AY104" s="387">
        <f t="shared" si="85"/>
        <v>0</v>
      </c>
      <c r="AZ104" s="387">
        <f t="shared" si="86"/>
        <v>0</v>
      </c>
      <c r="BA104" s="191">
        <v>0</v>
      </c>
      <c r="BB104" s="191">
        <v>0</v>
      </c>
      <c r="BC104" s="191">
        <v>0</v>
      </c>
      <c r="BD104" s="191">
        <v>0</v>
      </c>
      <c r="BE104" s="191">
        <v>0</v>
      </c>
      <c r="BF104" s="191">
        <v>0</v>
      </c>
      <c r="BG104" s="191">
        <v>0</v>
      </c>
      <c r="BH104" s="191">
        <v>0</v>
      </c>
      <c r="BI104" s="191">
        <v>0</v>
      </c>
      <c r="BJ104" s="191">
        <v>0</v>
      </c>
      <c r="BK104" s="191">
        <v>0</v>
      </c>
      <c r="BL104" s="191">
        <v>0</v>
      </c>
      <c r="BM104" s="191">
        <v>0</v>
      </c>
      <c r="BN104" s="191">
        <v>0</v>
      </c>
      <c r="BO104" s="191">
        <v>0</v>
      </c>
      <c r="BP104" s="191">
        <v>0</v>
      </c>
      <c r="BQ104" s="191">
        <v>0</v>
      </c>
      <c r="BR104" s="191">
        <v>0</v>
      </c>
      <c r="BS104" s="191">
        <v>0</v>
      </c>
      <c r="BT104" s="191">
        <v>0</v>
      </c>
      <c r="BU104" s="191">
        <v>0</v>
      </c>
      <c r="BV104" s="191">
        <v>0</v>
      </c>
      <c r="BW104" s="191">
        <v>0</v>
      </c>
      <c r="BX104" s="191">
        <v>0</v>
      </c>
      <c r="BY104" s="191">
        <v>0</v>
      </c>
      <c r="BZ104" s="191">
        <v>0</v>
      </c>
      <c r="CA104" s="191">
        <v>0</v>
      </c>
      <c r="CB104" s="191">
        <v>0</v>
      </c>
      <c r="CC104" s="191">
        <v>0</v>
      </c>
      <c r="CD104" s="191">
        <v>0</v>
      </c>
      <c r="CE104" s="191">
        <v>0</v>
      </c>
      <c r="CF104" s="191">
        <v>0</v>
      </c>
      <c r="CG104" s="204">
        <v>0</v>
      </c>
      <c r="CH104" s="204">
        <v>0</v>
      </c>
      <c r="CI104" s="204">
        <v>0</v>
      </c>
      <c r="CJ104" s="204">
        <v>0</v>
      </c>
      <c r="CK104" s="204">
        <v>0</v>
      </c>
      <c r="CL104" s="204">
        <v>0</v>
      </c>
      <c r="CM104" s="204">
        <v>0</v>
      </c>
      <c r="CN104" s="204">
        <v>0</v>
      </c>
      <c r="CO104" s="224" t="s">
        <v>298</v>
      </c>
    </row>
    <row r="105" spans="1:93" ht="45" x14ac:dyDescent="0.25">
      <c r="A105" s="258" t="s">
        <v>236</v>
      </c>
      <c r="B105" s="228" t="s">
        <v>1066</v>
      </c>
      <c r="C105" s="547" t="s">
        <v>1067</v>
      </c>
      <c r="D105" s="224" t="s">
        <v>298</v>
      </c>
      <c r="E105" s="387">
        <f t="shared" si="71"/>
        <v>0</v>
      </c>
      <c r="F105" s="387">
        <f t="shared" si="72"/>
        <v>0</v>
      </c>
      <c r="G105" s="387">
        <f t="shared" si="73"/>
        <v>0</v>
      </c>
      <c r="H105" s="387">
        <f t="shared" si="74"/>
        <v>0</v>
      </c>
      <c r="I105" s="387">
        <f t="shared" si="75"/>
        <v>0</v>
      </c>
      <c r="J105" s="387">
        <f t="shared" si="76"/>
        <v>0</v>
      </c>
      <c r="K105" s="387">
        <f t="shared" si="77"/>
        <v>0</v>
      </c>
      <c r="L105" s="387">
        <f t="shared" si="78"/>
        <v>0</v>
      </c>
      <c r="M105" s="191">
        <v>0</v>
      </c>
      <c r="N105" s="191">
        <v>0</v>
      </c>
      <c r="O105" s="58">
        <v>0</v>
      </c>
      <c r="P105" s="191">
        <v>0</v>
      </c>
      <c r="Q105" s="191">
        <v>0</v>
      </c>
      <c r="R105" s="191">
        <v>0</v>
      </c>
      <c r="S105" s="191">
        <v>0</v>
      </c>
      <c r="T105" s="191">
        <v>0</v>
      </c>
      <c r="U105" s="191">
        <v>0</v>
      </c>
      <c r="V105" s="191">
        <v>0</v>
      </c>
      <c r="W105" s="58">
        <v>0</v>
      </c>
      <c r="X105" s="191">
        <v>0</v>
      </c>
      <c r="Y105" s="191">
        <v>0</v>
      </c>
      <c r="Z105" s="191">
        <v>0</v>
      </c>
      <c r="AA105" s="191">
        <v>0</v>
      </c>
      <c r="AB105" s="191">
        <v>0</v>
      </c>
      <c r="AC105" s="191">
        <v>0</v>
      </c>
      <c r="AD105" s="191">
        <v>0</v>
      </c>
      <c r="AE105" s="58">
        <v>0</v>
      </c>
      <c r="AF105" s="191">
        <v>0</v>
      </c>
      <c r="AG105" s="191">
        <v>0</v>
      </c>
      <c r="AH105" s="191">
        <v>0</v>
      </c>
      <c r="AI105" s="191">
        <v>0</v>
      </c>
      <c r="AJ105" s="191">
        <v>0</v>
      </c>
      <c r="AK105" s="191">
        <v>0</v>
      </c>
      <c r="AL105" s="191">
        <v>0</v>
      </c>
      <c r="AM105" s="191">
        <v>0</v>
      </c>
      <c r="AN105" s="191">
        <v>0</v>
      </c>
      <c r="AO105" s="191">
        <v>0</v>
      </c>
      <c r="AP105" s="191">
        <v>0</v>
      </c>
      <c r="AQ105" s="191">
        <v>0</v>
      </c>
      <c r="AR105" s="191">
        <v>0</v>
      </c>
      <c r="AS105" s="387">
        <f t="shared" si="79"/>
        <v>0</v>
      </c>
      <c r="AT105" s="387">
        <f t="shared" si="80"/>
        <v>0</v>
      </c>
      <c r="AU105" s="387">
        <f t="shared" si="81"/>
        <v>0</v>
      </c>
      <c r="AV105" s="387">
        <f t="shared" si="82"/>
        <v>0</v>
      </c>
      <c r="AW105" s="387">
        <f t="shared" si="83"/>
        <v>0</v>
      </c>
      <c r="AX105" s="387">
        <f t="shared" si="84"/>
        <v>0</v>
      </c>
      <c r="AY105" s="387">
        <f t="shared" si="85"/>
        <v>0</v>
      </c>
      <c r="AZ105" s="387">
        <f t="shared" si="86"/>
        <v>0</v>
      </c>
      <c r="BA105" s="191">
        <v>0</v>
      </c>
      <c r="BB105" s="191">
        <v>0</v>
      </c>
      <c r="BC105" s="58">
        <v>0</v>
      </c>
      <c r="BD105" s="191">
        <v>0</v>
      </c>
      <c r="BE105" s="191">
        <v>0</v>
      </c>
      <c r="BF105" s="191">
        <v>0</v>
      </c>
      <c r="BG105" s="191">
        <v>0</v>
      </c>
      <c r="BH105" s="191">
        <v>0</v>
      </c>
      <c r="BI105" s="191">
        <v>0</v>
      </c>
      <c r="BJ105" s="191">
        <v>0</v>
      </c>
      <c r="BK105" s="58">
        <v>0</v>
      </c>
      <c r="BL105" s="191">
        <v>0</v>
      </c>
      <c r="BM105" s="191">
        <v>0</v>
      </c>
      <c r="BN105" s="191">
        <v>0</v>
      </c>
      <c r="BO105" s="191">
        <v>0</v>
      </c>
      <c r="BP105" s="191">
        <v>0</v>
      </c>
      <c r="BQ105" s="191">
        <v>0</v>
      </c>
      <c r="BR105" s="191">
        <v>0</v>
      </c>
      <c r="BS105" s="58">
        <v>0</v>
      </c>
      <c r="BT105" s="191">
        <v>0</v>
      </c>
      <c r="BU105" s="191">
        <v>0</v>
      </c>
      <c r="BV105" s="191">
        <v>0</v>
      </c>
      <c r="BW105" s="191">
        <v>0</v>
      </c>
      <c r="BX105" s="191">
        <v>0</v>
      </c>
      <c r="BY105" s="191">
        <v>0</v>
      </c>
      <c r="BZ105" s="191">
        <v>0</v>
      </c>
      <c r="CA105" s="191">
        <v>0</v>
      </c>
      <c r="CB105" s="191">
        <v>0</v>
      </c>
      <c r="CC105" s="191">
        <v>0</v>
      </c>
      <c r="CD105" s="191">
        <v>0</v>
      </c>
      <c r="CE105" s="191">
        <v>0</v>
      </c>
      <c r="CF105" s="191">
        <v>0</v>
      </c>
      <c r="CG105" s="204">
        <v>0</v>
      </c>
      <c r="CH105" s="204">
        <v>0</v>
      </c>
      <c r="CI105" s="58">
        <v>0</v>
      </c>
      <c r="CJ105" s="204">
        <v>0</v>
      </c>
      <c r="CK105" s="204">
        <v>0</v>
      </c>
      <c r="CL105" s="204">
        <v>0</v>
      </c>
      <c r="CM105" s="204">
        <v>0</v>
      </c>
      <c r="CN105" s="204">
        <v>0</v>
      </c>
      <c r="CO105" s="224" t="s">
        <v>298</v>
      </c>
    </row>
    <row r="106" spans="1:93" ht="45.75" customHeight="1" x14ac:dyDescent="0.25">
      <c r="A106" s="214" t="s">
        <v>236</v>
      </c>
      <c r="B106" s="228" t="s">
        <v>1068</v>
      </c>
      <c r="C106" s="547" t="s">
        <v>1069</v>
      </c>
      <c r="D106" s="224" t="s">
        <v>298</v>
      </c>
      <c r="E106" s="387">
        <f t="shared" si="71"/>
        <v>0</v>
      </c>
      <c r="F106" s="387">
        <f t="shared" si="72"/>
        <v>0</v>
      </c>
      <c r="G106" s="387">
        <f t="shared" si="73"/>
        <v>0</v>
      </c>
      <c r="H106" s="387">
        <f t="shared" si="74"/>
        <v>0</v>
      </c>
      <c r="I106" s="387">
        <f t="shared" si="75"/>
        <v>0</v>
      </c>
      <c r="J106" s="387">
        <f t="shared" si="76"/>
        <v>0</v>
      </c>
      <c r="K106" s="387">
        <f t="shared" si="77"/>
        <v>0</v>
      </c>
      <c r="L106" s="387">
        <f t="shared" si="78"/>
        <v>0</v>
      </c>
      <c r="M106" s="191">
        <v>0</v>
      </c>
      <c r="N106" s="191">
        <v>0</v>
      </c>
      <c r="O106" s="58">
        <v>0</v>
      </c>
      <c r="P106" s="191">
        <v>0</v>
      </c>
      <c r="Q106" s="191">
        <v>0</v>
      </c>
      <c r="R106" s="191">
        <v>0</v>
      </c>
      <c r="S106" s="191">
        <v>0</v>
      </c>
      <c r="T106" s="191">
        <v>0</v>
      </c>
      <c r="U106" s="191">
        <v>0</v>
      </c>
      <c r="V106" s="191">
        <v>0</v>
      </c>
      <c r="W106" s="58">
        <v>0</v>
      </c>
      <c r="X106" s="191">
        <v>0</v>
      </c>
      <c r="Y106" s="191">
        <v>0</v>
      </c>
      <c r="Z106" s="191">
        <v>0</v>
      </c>
      <c r="AA106" s="191">
        <v>0</v>
      </c>
      <c r="AB106" s="191">
        <v>0</v>
      </c>
      <c r="AC106" s="191">
        <v>0</v>
      </c>
      <c r="AD106" s="191">
        <v>0</v>
      </c>
      <c r="AE106" s="58">
        <v>0</v>
      </c>
      <c r="AF106" s="191">
        <v>0</v>
      </c>
      <c r="AG106" s="191">
        <v>0</v>
      </c>
      <c r="AH106" s="191">
        <v>0</v>
      </c>
      <c r="AI106" s="191">
        <v>0</v>
      </c>
      <c r="AJ106" s="191">
        <v>0</v>
      </c>
      <c r="AK106" s="191">
        <v>0</v>
      </c>
      <c r="AL106" s="191">
        <v>0</v>
      </c>
      <c r="AM106" s="191">
        <v>0</v>
      </c>
      <c r="AN106" s="191">
        <v>0</v>
      </c>
      <c r="AO106" s="191">
        <v>0</v>
      </c>
      <c r="AP106" s="191">
        <v>0</v>
      </c>
      <c r="AQ106" s="191">
        <v>0</v>
      </c>
      <c r="AR106" s="191">
        <v>0</v>
      </c>
      <c r="AS106" s="387">
        <f t="shared" si="79"/>
        <v>0</v>
      </c>
      <c r="AT106" s="387">
        <f t="shared" si="80"/>
        <v>0</v>
      </c>
      <c r="AU106" s="387">
        <f t="shared" si="81"/>
        <v>0</v>
      </c>
      <c r="AV106" s="387">
        <f t="shared" si="82"/>
        <v>0</v>
      </c>
      <c r="AW106" s="387">
        <f t="shared" si="83"/>
        <v>0</v>
      </c>
      <c r="AX106" s="387">
        <f t="shared" si="84"/>
        <v>0</v>
      </c>
      <c r="AY106" s="387">
        <f t="shared" si="85"/>
        <v>0</v>
      </c>
      <c r="AZ106" s="387">
        <f t="shared" si="86"/>
        <v>0</v>
      </c>
      <c r="BA106" s="191">
        <v>0</v>
      </c>
      <c r="BB106" s="191">
        <v>0</v>
      </c>
      <c r="BC106" s="58">
        <v>0</v>
      </c>
      <c r="BD106" s="191">
        <v>0</v>
      </c>
      <c r="BE106" s="191">
        <v>0</v>
      </c>
      <c r="BF106" s="191">
        <v>0</v>
      </c>
      <c r="BG106" s="191">
        <v>0</v>
      </c>
      <c r="BH106" s="191">
        <v>0</v>
      </c>
      <c r="BI106" s="191">
        <v>0</v>
      </c>
      <c r="BJ106" s="191">
        <v>0</v>
      </c>
      <c r="BK106" s="58">
        <v>0</v>
      </c>
      <c r="BL106" s="191">
        <v>0</v>
      </c>
      <c r="BM106" s="191">
        <v>0</v>
      </c>
      <c r="BN106" s="191">
        <v>0</v>
      </c>
      <c r="BO106" s="191">
        <v>0</v>
      </c>
      <c r="BP106" s="191">
        <v>0</v>
      </c>
      <c r="BQ106" s="191">
        <v>0</v>
      </c>
      <c r="BR106" s="191">
        <v>0</v>
      </c>
      <c r="BS106" s="58">
        <v>0</v>
      </c>
      <c r="BT106" s="191">
        <v>0</v>
      </c>
      <c r="BU106" s="191">
        <v>0</v>
      </c>
      <c r="BV106" s="191">
        <v>0</v>
      </c>
      <c r="BW106" s="191">
        <v>0</v>
      </c>
      <c r="BX106" s="191">
        <v>0</v>
      </c>
      <c r="BY106" s="191">
        <v>0</v>
      </c>
      <c r="BZ106" s="191">
        <v>0</v>
      </c>
      <c r="CA106" s="191">
        <v>0</v>
      </c>
      <c r="CB106" s="191">
        <v>0</v>
      </c>
      <c r="CC106" s="191">
        <v>0</v>
      </c>
      <c r="CD106" s="191">
        <v>0</v>
      </c>
      <c r="CE106" s="191">
        <v>0</v>
      </c>
      <c r="CF106" s="191">
        <v>0</v>
      </c>
      <c r="CG106" s="204">
        <v>0</v>
      </c>
      <c r="CH106" s="204">
        <v>0</v>
      </c>
      <c r="CI106" s="58">
        <v>0</v>
      </c>
      <c r="CJ106" s="204">
        <v>0</v>
      </c>
      <c r="CK106" s="204">
        <v>0</v>
      </c>
      <c r="CL106" s="204">
        <v>0</v>
      </c>
      <c r="CM106" s="204">
        <v>0</v>
      </c>
      <c r="CN106" s="204">
        <v>0</v>
      </c>
      <c r="CO106" s="224" t="s">
        <v>298</v>
      </c>
    </row>
    <row r="107" spans="1:93" ht="45" x14ac:dyDescent="0.25">
      <c r="A107" s="258" t="s">
        <v>236</v>
      </c>
      <c r="B107" s="228" t="s">
        <v>1070</v>
      </c>
      <c r="C107" s="547" t="s">
        <v>1071</v>
      </c>
      <c r="D107" s="224" t="s">
        <v>298</v>
      </c>
      <c r="E107" s="574">
        <f t="shared" si="71"/>
        <v>0</v>
      </c>
      <c r="F107" s="574">
        <f t="shared" si="72"/>
        <v>0</v>
      </c>
      <c r="G107" s="574">
        <f t="shared" si="73"/>
        <v>0</v>
      </c>
      <c r="H107" s="574">
        <f t="shared" si="74"/>
        <v>0</v>
      </c>
      <c r="I107" s="574">
        <f t="shared" si="75"/>
        <v>0</v>
      </c>
      <c r="J107" s="574">
        <f t="shared" si="76"/>
        <v>0</v>
      </c>
      <c r="K107" s="574">
        <f t="shared" si="77"/>
        <v>0</v>
      </c>
      <c r="L107" s="574">
        <f t="shared" si="78"/>
        <v>0</v>
      </c>
      <c r="M107" s="191">
        <v>0</v>
      </c>
      <c r="N107" s="191">
        <v>0</v>
      </c>
      <c r="O107" s="191">
        <v>0</v>
      </c>
      <c r="P107" s="191">
        <v>0</v>
      </c>
      <c r="Q107" s="191">
        <v>0</v>
      </c>
      <c r="R107" s="191">
        <v>0</v>
      </c>
      <c r="S107" s="191">
        <v>0</v>
      </c>
      <c r="T107" s="191">
        <v>0</v>
      </c>
      <c r="U107" s="191">
        <v>0</v>
      </c>
      <c r="V107" s="191">
        <v>0</v>
      </c>
      <c r="W107" s="191">
        <v>0</v>
      </c>
      <c r="X107" s="191">
        <v>0</v>
      </c>
      <c r="Y107" s="191">
        <v>0</v>
      </c>
      <c r="Z107" s="191">
        <v>0</v>
      </c>
      <c r="AA107" s="191">
        <v>0</v>
      </c>
      <c r="AB107" s="191">
        <v>0</v>
      </c>
      <c r="AC107" s="191">
        <v>0</v>
      </c>
      <c r="AD107" s="191">
        <v>0</v>
      </c>
      <c r="AE107" s="191">
        <v>0</v>
      </c>
      <c r="AF107" s="191">
        <v>0</v>
      </c>
      <c r="AG107" s="191">
        <v>0</v>
      </c>
      <c r="AH107" s="191">
        <v>0</v>
      </c>
      <c r="AI107" s="191">
        <v>0</v>
      </c>
      <c r="AJ107" s="191">
        <v>0</v>
      </c>
      <c r="AK107" s="191">
        <v>0</v>
      </c>
      <c r="AL107" s="191">
        <v>0</v>
      </c>
      <c r="AM107" s="191">
        <v>0</v>
      </c>
      <c r="AN107" s="191">
        <v>0</v>
      </c>
      <c r="AO107" s="191">
        <v>0</v>
      </c>
      <c r="AP107" s="191">
        <v>0</v>
      </c>
      <c r="AQ107" s="191">
        <v>0</v>
      </c>
      <c r="AR107" s="191">
        <v>0</v>
      </c>
      <c r="AS107" s="574">
        <f t="shared" si="79"/>
        <v>0</v>
      </c>
      <c r="AT107" s="574">
        <f t="shared" si="80"/>
        <v>0</v>
      </c>
      <c r="AU107" s="574">
        <f t="shared" si="81"/>
        <v>0</v>
      </c>
      <c r="AV107" s="574">
        <f t="shared" si="82"/>
        <v>0</v>
      </c>
      <c r="AW107" s="574">
        <f t="shared" si="83"/>
        <v>0</v>
      </c>
      <c r="AX107" s="574">
        <f t="shared" si="84"/>
        <v>0</v>
      </c>
      <c r="AY107" s="574">
        <f t="shared" si="85"/>
        <v>0</v>
      </c>
      <c r="AZ107" s="574">
        <f t="shared" si="86"/>
        <v>0</v>
      </c>
      <c r="BA107" s="204">
        <v>0</v>
      </c>
      <c r="BB107" s="204">
        <v>0</v>
      </c>
      <c r="BC107" s="204">
        <v>0</v>
      </c>
      <c r="BD107" s="204">
        <v>0</v>
      </c>
      <c r="BE107" s="204">
        <v>0</v>
      </c>
      <c r="BF107" s="204">
        <v>0</v>
      </c>
      <c r="BG107" s="204">
        <v>0</v>
      </c>
      <c r="BH107" s="204">
        <v>0</v>
      </c>
      <c r="BI107" s="204">
        <v>0</v>
      </c>
      <c r="BJ107" s="204">
        <v>0</v>
      </c>
      <c r="BK107" s="204">
        <v>0</v>
      </c>
      <c r="BL107" s="204">
        <v>0</v>
      </c>
      <c r="BM107" s="204">
        <v>0</v>
      </c>
      <c r="BN107" s="204">
        <v>0</v>
      </c>
      <c r="BO107" s="204">
        <v>0</v>
      </c>
      <c r="BP107" s="204">
        <v>0</v>
      </c>
      <c r="BQ107" s="204">
        <v>0</v>
      </c>
      <c r="BR107" s="204">
        <v>0</v>
      </c>
      <c r="BS107" s="204">
        <v>0</v>
      </c>
      <c r="BT107" s="204">
        <v>0</v>
      </c>
      <c r="BU107" s="204">
        <v>0</v>
      </c>
      <c r="BV107" s="204">
        <v>0</v>
      </c>
      <c r="BW107" s="204">
        <v>0</v>
      </c>
      <c r="BX107" s="204">
        <v>0</v>
      </c>
      <c r="BY107" s="204">
        <v>0</v>
      </c>
      <c r="BZ107" s="204">
        <v>0</v>
      </c>
      <c r="CA107" s="204">
        <v>0</v>
      </c>
      <c r="CB107" s="204">
        <v>0</v>
      </c>
      <c r="CC107" s="204">
        <v>0</v>
      </c>
      <c r="CD107" s="204">
        <v>0</v>
      </c>
      <c r="CE107" s="204">
        <v>0</v>
      </c>
      <c r="CF107" s="204">
        <v>0</v>
      </c>
      <c r="CG107" s="204">
        <v>0</v>
      </c>
      <c r="CH107" s="204">
        <v>0</v>
      </c>
      <c r="CI107" s="204">
        <v>0</v>
      </c>
      <c r="CJ107" s="204">
        <v>0</v>
      </c>
      <c r="CK107" s="204">
        <v>0</v>
      </c>
      <c r="CL107" s="204">
        <v>0</v>
      </c>
      <c r="CM107" s="204">
        <v>0</v>
      </c>
      <c r="CN107" s="204">
        <v>0</v>
      </c>
      <c r="CO107" s="224" t="s">
        <v>298</v>
      </c>
    </row>
    <row r="108" spans="1:93" ht="45" x14ac:dyDescent="0.25">
      <c r="A108" s="258" t="s">
        <v>236</v>
      </c>
      <c r="B108" s="228" t="s">
        <v>1072</v>
      </c>
      <c r="C108" s="547" t="s">
        <v>1073</v>
      </c>
      <c r="D108" s="224" t="s">
        <v>298</v>
      </c>
      <c r="E108" s="574">
        <f t="shared" si="71"/>
        <v>0</v>
      </c>
      <c r="F108" s="574">
        <f t="shared" si="72"/>
        <v>0</v>
      </c>
      <c r="G108" s="574">
        <f t="shared" si="73"/>
        <v>0</v>
      </c>
      <c r="H108" s="574">
        <f t="shared" si="74"/>
        <v>0</v>
      </c>
      <c r="I108" s="574">
        <f t="shared" si="75"/>
        <v>0</v>
      </c>
      <c r="J108" s="574">
        <f t="shared" si="76"/>
        <v>0</v>
      </c>
      <c r="K108" s="574">
        <f t="shared" si="77"/>
        <v>0</v>
      </c>
      <c r="L108" s="574">
        <f t="shared" si="78"/>
        <v>0</v>
      </c>
      <c r="M108" s="191">
        <v>0</v>
      </c>
      <c r="N108" s="191">
        <v>0</v>
      </c>
      <c r="O108" s="191">
        <v>0</v>
      </c>
      <c r="P108" s="191">
        <v>0</v>
      </c>
      <c r="Q108" s="191">
        <v>0</v>
      </c>
      <c r="R108" s="191">
        <v>0</v>
      </c>
      <c r="S108" s="191">
        <v>0</v>
      </c>
      <c r="T108" s="191">
        <v>0</v>
      </c>
      <c r="U108" s="191">
        <v>0</v>
      </c>
      <c r="V108" s="191">
        <v>0</v>
      </c>
      <c r="W108" s="191">
        <v>0</v>
      </c>
      <c r="X108" s="191">
        <v>0</v>
      </c>
      <c r="Y108" s="191">
        <v>0</v>
      </c>
      <c r="Z108" s="191">
        <v>0</v>
      </c>
      <c r="AA108" s="191">
        <v>0</v>
      </c>
      <c r="AB108" s="191">
        <v>0</v>
      </c>
      <c r="AC108" s="191">
        <v>0</v>
      </c>
      <c r="AD108" s="191">
        <v>0</v>
      </c>
      <c r="AE108" s="191">
        <v>0</v>
      </c>
      <c r="AF108" s="191">
        <v>0</v>
      </c>
      <c r="AG108" s="191">
        <v>0</v>
      </c>
      <c r="AH108" s="191">
        <v>0</v>
      </c>
      <c r="AI108" s="191">
        <v>0</v>
      </c>
      <c r="AJ108" s="191">
        <v>0</v>
      </c>
      <c r="AK108" s="191">
        <v>0</v>
      </c>
      <c r="AL108" s="191">
        <v>0</v>
      </c>
      <c r="AM108" s="191">
        <v>0</v>
      </c>
      <c r="AN108" s="191">
        <v>0</v>
      </c>
      <c r="AO108" s="191">
        <v>0</v>
      </c>
      <c r="AP108" s="191">
        <v>0</v>
      </c>
      <c r="AQ108" s="191">
        <v>0</v>
      </c>
      <c r="AR108" s="191">
        <v>0</v>
      </c>
      <c r="AS108" s="574">
        <f t="shared" si="79"/>
        <v>0</v>
      </c>
      <c r="AT108" s="574">
        <f t="shared" si="80"/>
        <v>0</v>
      </c>
      <c r="AU108" s="574">
        <f t="shared" si="81"/>
        <v>0</v>
      </c>
      <c r="AV108" s="574">
        <f t="shared" si="82"/>
        <v>0</v>
      </c>
      <c r="AW108" s="574">
        <f t="shared" si="83"/>
        <v>0</v>
      </c>
      <c r="AX108" s="574">
        <f t="shared" si="84"/>
        <v>0</v>
      </c>
      <c r="AY108" s="574">
        <f t="shared" si="85"/>
        <v>0</v>
      </c>
      <c r="AZ108" s="574">
        <f t="shared" si="86"/>
        <v>0</v>
      </c>
      <c r="BA108" s="204">
        <v>0</v>
      </c>
      <c r="BB108" s="204">
        <v>0</v>
      </c>
      <c r="BC108" s="204">
        <v>0</v>
      </c>
      <c r="BD108" s="204">
        <v>0</v>
      </c>
      <c r="BE108" s="204">
        <v>0</v>
      </c>
      <c r="BF108" s="204">
        <v>0</v>
      </c>
      <c r="BG108" s="204">
        <v>0</v>
      </c>
      <c r="BH108" s="204">
        <v>0</v>
      </c>
      <c r="BI108" s="204">
        <v>0</v>
      </c>
      <c r="BJ108" s="204">
        <v>0</v>
      </c>
      <c r="BK108" s="204">
        <v>0</v>
      </c>
      <c r="BL108" s="204">
        <v>0</v>
      </c>
      <c r="BM108" s="204">
        <v>0</v>
      </c>
      <c r="BN108" s="204">
        <v>0</v>
      </c>
      <c r="BO108" s="204">
        <v>0</v>
      </c>
      <c r="BP108" s="204">
        <v>0</v>
      </c>
      <c r="BQ108" s="204">
        <v>0</v>
      </c>
      <c r="BR108" s="204">
        <v>0</v>
      </c>
      <c r="BS108" s="204">
        <v>0</v>
      </c>
      <c r="BT108" s="204">
        <v>0</v>
      </c>
      <c r="BU108" s="204">
        <v>0</v>
      </c>
      <c r="BV108" s="204">
        <v>0</v>
      </c>
      <c r="BW108" s="204">
        <v>0</v>
      </c>
      <c r="BX108" s="204">
        <v>0</v>
      </c>
      <c r="BY108" s="204">
        <v>0</v>
      </c>
      <c r="BZ108" s="204">
        <v>0</v>
      </c>
      <c r="CA108" s="204">
        <v>0</v>
      </c>
      <c r="CB108" s="204">
        <v>0</v>
      </c>
      <c r="CC108" s="204">
        <v>0</v>
      </c>
      <c r="CD108" s="204">
        <v>0</v>
      </c>
      <c r="CE108" s="204">
        <v>0</v>
      </c>
      <c r="CF108" s="204">
        <v>0</v>
      </c>
      <c r="CG108" s="204">
        <v>0</v>
      </c>
      <c r="CH108" s="204">
        <v>0</v>
      </c>
      <c r="CI108" s="204">
        <v>0</v>
      </c>
      <c r="CJ108" s="204">
        <v>0</v>
      </c>
      <c r="CK108" s="204">
        <v>0</v>
      </c>
      <c r="CL108" s="204">
        <v>0</v>
      </c>
      <c r="CM108" s="204">
        <v>0</v>
      </c>
      <c r="CN108" s="204">
        <v>0</v>
      </c>
      <c r="CO108" s="224" t="s">
        <v>298</v>
      </c>
    </row>
    <row r="109" spans="1:93" ht="45" x14ac:dyDescent="0.25">
      <c r="A109" s="258" t="s">
        <v>236</v>
      </c>
      <c r="B109" s="228" t="s">
        <v>1074</v>
      </c>
      <c r="C109" s="547" t="s">
        <v>1075</v>
      </c>
      <c r="D109" s="224" t="s">
        <v>298</v>
      </c>
      <c r="E109" s="387">
        <f t="shared" si="71"/>
        <v>0</v>
      </c>
      <c r="F109" s="387">
        <f t="shared" si="72"/>
        <v>0</v>
      </c>
      <c r="G109" s="387">
        <f t="shared" si="73"/>
        <v>0</v>
      </c>
      <c r="H109" s="387">
        <f t="shared" si="74"/>
        <v>0</v>
      </c>
      <c r="I109" s="387">
        <f t="shared" si="75"/>
        <v>0</v>
      </c>
      <c r="J109" s="387">
        <f t="shared" si="76"/>
        <v>0</v>
      </c>
      <c r="K109" s="387">
        <f t="shared" si="77"/>
        <v>0</v>
      </c>
      <c r="L109" s="387">
        <f t="shared" si="78"/>
        <v>0</v>
      </c>
      <c r="M109" s="191">
        <v>0</v>
      </c>
      <c r="N109" s="191">
        <v>0</v>
      </c>
      <c r="O109" s="58">
        <f>SUM(O110:O112)</f>
        <v>0</v>
      </c>
      <c r="P109" s="191">
        <v>0</v>
      </c>
      <c r="Q109" s="191">
        <v>0</v>
      </c>
      <c r="R109" s="191">
        <v>0</v>
      </c>
      <c r="S109" s="191">
        <v>0</v>
      </c>
      <c r="T109" s="191">
        <v>0</v>
      </c>
      <c r="U109" s="191">
        <v>0</v>
      </c>
      <c r="V109" s="191">
        <v>0</v>
      </c>
      <c r="W109" s="58">
        <f>SUM(W110:W112)</f>
        <v>0</v>
      </c>
      <c r="X109" s="191">
        <v>0</v>
      </c>
      <c r="Y109" s="191">
        <v>0</v>
      </c>
      <c r="Z109" s="191">
        <v>0</v>
      </c>
      <c r="AA109" s="191">
        <v>0</v>
      </c>
      <c r="AB109" s="191">
        <v>0</v>
      </c>
      <c r="AC109" s="191">
        <v>0</v>
      </c>
      <c r="AD109" s="191">
        <v>0</v>
      </c>
      <c r="AE109" s="58">
        <v>0</v>
      </c>
      <c r="AF109" s="191">
        <v>0</v>
      </c>
      <c r="AG109" s="191">
        <v>0</v>
      </c>
      <c r="AH109" s="191">
        <v>0</v>
      </c>
      <c r="AI109" s="191">
        <v>0</v>
      </c>
      <c r="AJ109" s="191">
        <v>0</v>
      </c>
      <c r="AK109" s="191">
        <v>0</v>
      </c>
      <c r="AL109" s="191">
        <v>0</v>
      </c>
      <c r="AM109" s="58">
        <f>SUM(AM110:AM112)</f>
        <v>0</v>
      </c>
      <c r="AN109" s="191">
        <v>0</v>
      </c>
      <c r="AO109" s="191">
        <v>0</v>
      </c>
      <c r="AP109" s="191">
        <v>0</v>
      </c>
      <c r="AQ109" s="191">
        <v>0</v>
      </c>
      <c r="AR109" s="191">
        <v>0</v>
      </c>
      <c r="AS109" s="387">
        <f t="shared" si="79"/>
        <v>0</v>
      </c>
      <c r="AT109" s="387">
        <f t="shared" si="80"/>
        <v>0</v>
      </c>
      <c r="AU109" s="387">
        <f t="shared" si="81"/>
        <v>0</v>
      </c>
      <c r="AV109" s="387">
        <f t="shared" si="82"/>
        <v>0</v>
      </c>
      <c r="AW109" s="387">
        <f t="shared" si="83"/>
        <v>0</v>
      </c>
      <c r="AX109" s="387">
        <f t="shared" si="84"/>
        <v>0</v>
      </c>
      <c r="AY109" s="387">
        <f t="shared" si="85"/>
        <v>0</v>
      </c>
      <c r="AZ109" s="387">
        <f t="shared" si="86"/>
        <v>0</v>
      </c>
      <c r="BA109" s="191">
        <v>0</v>
      </c>
      <c r="BB109" s="191">
        <v>0</v>
      </c>
      <c r="BC109" s="58">
        <f>SUM(BC110:BC112)</f>
        <v>0</v>
      </c>
      <c r="BD109" s="191">
        <v>0</v>
      </c>
      <c r="BE109" s="191">
        <v>0</v>
      </c>
      <c r="BF109" s="191">
        <v>0</v>
      </c>
      <c r="BG109" s="191">
        <v>0</v>
      </c>
      <c r="BH109" s="191">
        <v>0</v>
      </c>
      <c r="BI109" s="191">
        <v>0</v>
      </c>
      <c r="BJ109" s="191">
        <v>0</v>
      </c>
      <c r="BK109" s="58">
        <f>SUM(BK110:BK112)</f>
        <v>0</v>
      </c>
      <c r="BL109" s="191">
        <v>0</v>
      </c>
      <c r="BM109" s="191">
        <v>0</v>
      </c>
      <c r="BN109" s="191">
        <v>0</v>
      </c>
      <c r="BO109" s="191">
        <v>0</v>
      </c>
      <c r="BP109" s="191">
        <v>0</v>
      </c>
      <c r="BQ109" s="191">
        <v>0</v>
      </c>
      <c r="BR109" s="191">
        <v>0</v>
      </c>
      <c r="BS109" s="58">
        <f>SUM(BS110:BS112)</f>
        <v>0</v>
      </c>
      <c r="BT109" s="191">
        <v>0</v>
      </c>
      <c r="BU109" s="191">
        <v>0</v>
      </c>
      <c r="BV109" s="191">
        <v>0</v>
      </c>
      <c r="BW109" s="191">
        <v>0</v>
      </c>
      <c r="BX109" s="191">
        <v>0</v>
      </c>
      <c r="BY109" s="191">
        <v>0</v>
      </c>
      <c r="BZ109" s="191">
        <v>0</v>
      </c>
      <c r="CA109" s="58">
        <f>SUM(CA110:CA112)</f>
        <v>0</v>
      </c>
      <c r="CB109" s="191">
        <v>0</v>
      </c>
      <c r="CC109" s="191">
        <v>0</v>
      </c>
      <c r="CD109" s="191">
        <v>0</v>
      </c>
      <c r="CE109" s="191">
        <v>0</v>
      </c>
      <c r="CF109" s="191">
        <v>0</v>
      </c>
      <c r="CG109" s="204">
        <v>0</v>
      </c>
      <c r="CH109" s="204">
        <v>0</v>
      </c>
      <c r="CI109" s="58">
        <f>SUM(CI110:CI112)</f>
        <v>0</v>
      </c>
      <c r="CJ109" s="204">
        <v>0</v>
      </c>
      <c r="CK109" s="204">
        <v>0</v>
      </c>
      <c r="CL109" s="204">
        <v>0</v>
      </c>
      <c r="CM109" s="204">
        <v>0</v>
      </c>
      <c r="CN109" s="204">
        <v>0</v>
      </c>
      <c r="CO109" s="224" t="s">
        <v>298</v>
      </c>
    </row>
    <row r="110" spans="1:93" ht="45" x14ac:dyDescent="0.25">
      <c r="A110" s="214" t="s">
        <v>236</v>
      </c>
      <c r="B110" s="228" t="s">
        <v>1076</v>
      </c>
      <c r="C110" s="547" t="s">
        <v>1077</v>
      </c>
      <c r="D110" s="224" t="s">
        <v>298</v>
      </c>
      <c r="E110" s="387">
        <f t="shared" si="71"/>
        <v>0</v>
      </c>
      <c r="F110" s="387">
        <f t="shared" si="72"/>
        <v>0</v>
      </c>
      <c r="G110" s="387">
        <f t="shared" si="73"/>
        <v>0</v>
      </c>
      <c r="H110" s="387">
        <f t="shared" si="74"/>
        <v>0</v>
      </c>
      <c r="I110" s="387">
        <f t="shared" si="75"/>
        <v>0</v>
      </c>
      <c r="J110" s="387">
        <f t="shared" si="76"/>
        <v>0</v>
      </c>
      <c r="K110" s="387">
        <f t="shared" si="77"/>
        <v>0</v>
      </c>
      <c r="L110" s="387">
        <f t="shared" si="78"/>
        <v>0</v>
      </c>
      <c r="M110" s="191">
        <v>0</v>
      </c>
      <c r="N110" s="191">
        <v>0</v>
      </c>
      <c r="O110" s="191">
        <v>0</v>
      </c>
      <c r="P110" s="191">
        <v>0</v>
      </c>
      <c r="Q110" s="191">
        <v>0</v>
      </c>
      <c r="R110" s="191">
        <v>0</v>
      </c>
      <c r="S110" s="191">
        <v>0</v>
      </c>
      <c r="T110" s="191">
        <v>0</v>
      </c>
      <c r="U110" s="191">
        <v>0</v>
      </c>
      <c r="V110" s="191">
        <v>0</v>
      </c>
      <c r="W110" s="191">
        <v>0</v>
      </c>
      <c r="X110" s="191">
        <v>0</v>
      </c>
      <c r="Y110" s="191">
        <v>0</v>
      </c>
      <c r="Z110" s="191">
        <v>0</v>
      </c>
      <c r="AA110" s="191">
        <v>0</v>
      </c>
      <c r="AB110" s="191">
        <v>0</v>
      </c>
      <c r="AC110" s="191">
        <v>0</v>
      </c>
      <c r="AD110" s="191">
        <v>0</v>
      </c>
      <c r="AE110" s="191">
        <v>0</v>
      </c>
      <c r="AF110" s="191">
        <v>0</v>
      </c>
      <c r="AG110" s="191">
        <v>0</v>
      </c>
      <c r="AH110" s="191">
        <v>0</v>
      </c>
      <c r="AI110" s="191">
        <v>0</v>
      </c>
      <c r="AJ110" s="191">
        <v>0</v>
      </c>
      <c r="AK110" s="191">
        <v>0</v>
      </c>
      <c r="AL110" s="191">
        <v>0</v>
      </c>
      <c r="AM110" s="191">
        <v>0</v>
      </c>
      <c r="AN110" s="191">
        <v>0</v>
      </c>
      <c r="AO110" s="191">
        <v>0</v>
      </c>
      <c r="AP110" s="191">
        <v>0</v>
      </c>
      <c r="AQ110" s="191">
        <v>0</v>
      </c>
      <c r="AR110" s="191">
        <v>0</v>
      </c>
      <c r="AS110" s="387">
        <f t="shared" si="79"/>
        <v>0</v>
      </c>
      <c r="AT110" s="387">
        <f t="shared" si="80"/>
        <v>0</v>
      </c>
      <c r="AU110" s="387">
        <f t="shared" si="81"/>
        <v>0</v>
      </c>
      <c r="AV110" s="387">
        <f t="shared" si="82"/>
        <v>0</v>
      </c>
      <c r="AW110" s="387">
        <f t="shared" si="83"/>
        <v>0</v>
      </c>
      <c r="AX110" s="387">
        <f t="shared" si="84"/>
        <v>0</v>
      </c>
      <c r="AY110" s="387">
        <f t="shared" si="85"/>
        <v>0</v>
      </c>
      <c r="AZ110" s="387">
        <f t="shared" si="86"/>
        <v>0</v>
      </c>
      <c r="BA110" s="191">
        <v>0</v>
      </c>
      <c r="BB110" s="191">
        <v>0</v>
      </c>
      <c r="BC110" s="191">
        <v>0</v>
      </c>
      <c r="BD110" s="191">
        <v>0</v>
      </c>
      <c r="BE110" s="191">
        <v>0</v>
      </c>
      <c r="BF110" s="191">
        <v>0</v>
      </c>
      <c r="BG110" s="191">
        <v>0</v>
      </c>
      <c r="BH110" s="191">
        <v>0</v>
      </c>
      <c r="BI110" s="191">
        <v>0</v>
      </c>
      <c r="BJ110" s="191">
        <v>0</v>
      </c>
      <c r="BK110" s="191">
        <v>0</v>
      </c>
      <c r="BL110" s="191">
        <v>0</v>
      </c>
      <c r="BM110" s="191">
        <v>0</v>
      </c>
      <c r="BN110" s="191">
        <v>0</v>
      </c>
      <c r="BO110" s="191">
        <v>0</v>
      </c>
      <c r="BP110" s="191">
        <v>0</v>
      </c>
      <c r="BQ110" s="191">
        <v>0</v>
      </c>
      <c r="BR110" s="191">
        <v>0</v>
      </c>
      <c r="BS110" s="191">
        <v>0</v>
      </c>
      <c r="BT110" s="191">
        <v>0</v>
      </c>
      <c r="BU110" s="191">
        <v>0</v>
      </c>
      <c r="BV110" s="191">
        <v>0</v>
      </c>
      <c r="BW110" s="191">
        <v>0</v>
      </c>
      <c r="BX110" s="191">
        <v>0</v>
      </c>
      <c r="BY110" s="191">
        <v>0</v>
      </c>
      <c r="BZ110" s="191">
        <v>0</v>
      </c>
      <c r="CA110" s="191">
        <v>0</v>
      </c>
      <c r="CB110" s="191">
        <v>0</v>
      </c>
      <c r="CC110" s="191">
        <v>0</v>
      </c>
      <c r="CD110" s="191">
        <v>0</v>
      </c>
      <c r="CE110" s="191">
        <v>0</v>
      </c>
      <c r="CF110" s="191">
        <v>0</v>
      </c>
      <c r="CG110" s="204">
        <v>0</v>
      </c>
      <c r="CH110" s="204">
        <v>0</v>
      </c>
      <c r="CI110" s="204">
        <v>0</v>
      </c>
      <c r="CJ110" s="204">
        <v>0</v>
      </c>
      <c r="CK110" s="204">
        <v>0</v>
      </c>
      <c r="CL110" s="204">
        <v>0</v>
      </c>
      <c r="CM110" s="204">
        <v>0</v>
      </c>
      <c r="CN110" s="204">
        <v>0</v>
      </c>
      <c r="CO110" s="224" t="s">
        <v>298</v>
      </c>
    </row>
    <row r="111" spans="1:93" ht="45" x14ac:dyDescent="0.25">
      <c r="A111" s="258" t="s">
        <v>236</v>
      </c>
      <c r="B111" s="226" t="s">
        <v>1078</v>
      </c>
      <c r="C111" s="227" t="s">
        <v>1079</v>
      </c>
      <c r="D111" s="224" t="s">
        <v>298</v>
      </c>
      <c r="E111" s="387">
        <f t="shared" si="71"/>
        <v>0</v>
      </c>
      <c r="F111" s="387">
        <f t="shared" si="72"/>
        <v>0</v>
      </c>
      <c r="G111" s="387">
        <f t="shared" si="73"/>
        <v>1</v>
      </c>
      <c r="H111" s="387">
        <f t="shared" si="74"/>
        <v>0</v>
      </c>
      <c r="I111" s="387">
        <f t="shared" si="75"/>
        <v>0</v>
      </c>
      <c r="J111" s="387">
        <f t="shared" si="76"/>
        <v>0</v>
      </c>
      <c r="K111" s="387">
        <f t="shared" si="77"/>
        <v>0</v>
      </c>
      <c r="L111" s="387">
        <f t="shared" si="78"/>
        <v>0</v>
      </c>
      <c r="M111" s="191">
        <v>0</v>
      </c>
      <c r="N111" s="191">
        <v>0</v>
      </c>
      <c r="O111" s="191">
        <v>0</v>
      </c>
      <c r="P111" s="191">
        <v>0</v>
      </c>
      <c r="Q111" s="191">
        <v>0</v>
      </c>
      <c r="R111" s="191">
        <v>0</v>
      </c>
      <c r="S111" s="191">
        <v>0</v>
      </c>
      <c r="T111" s="191">
        <v>0</v>
      </c>
      <c r="U111" s="191">
        <v>0</v>
      </c>
      <c r="V111" s="191">
        <v>0</v>
      </c>
      <c r="W111" s="191">
        <v>0</v>
      </c>
      <c r="X111" s="191">
        <v>0</v>
      </c>
      <c r="Y111" s="191">
        <v>0</v>
      </c>
      <c r="Z111" s="191">
        <v>0</v>
      </c>
      <c r="AA111" s="191">
        <v>0</v>
      </c>
      <c r="AB111" s="191">
        <v>0</v>
      </c>
      <c r="AC111" s="575">
        <v>0</v>
      </c>
      <c r="AD111" s="575">
        <v>0</v>
      </c>
      <c r="AE111" s="575">
        <v>1</v>
      </c>
      <c r="AF111" s="575">
        <v>0</v>
      </c>
      <c r="AG111" s="575">
        <v>0</v>
      </c>
      <c r="AH111" s="575">
        <v>0</v>
      </c>
      <c r="AI111" s="575">
        <v>0</v>
      </c>
      <c r="AJ111" s="575">
        <v>0</v>
      </c>
      <c r="AK111" s="191">
        <v>0</v>
      </c>
      <c r="AL111" s="191">
        <v>0</v>
      </c>
      <c r="AM111" s="191">
        <v>0</v>
      </c>
      <c r="AN111" s="191">
        <v>0</v>
      </c>
      <c r="AO111" s="191">
        <v>0</v>
      </c>
      <c r="AP111" s="191">
        <v>0</v>
      </c>
      <c r="AQ111" s="191">
        <v>0</v>
      </c>
      <c r="AR111" s="191">
        <v>0</v>
      </c>
      <c r="AS111" s="387">
        <f t="shared" si="79"/>
        <v>0</v>
      </c>
      <c r="AT111" s="387">
        <f t="shared" si="80"/>
        <v>0</v>
      </c>
      <c r="AU111" s="387">
        <f t="shared" si="81"/>
        <v>0</v>
      </c>
      <c r="AV111" s="387">
        <f t="shared" si="82"/>
        <v>0</v>
      </c>
      <c r="AW111" s="387">
        <f t="shared" si="83"/>
        <v>0</v>
      </c>
      <c r="AX111" s="387">
        <f t="shared" si="84"/>
        <v>0</v>
      </c>
      <c r="AY111" s="387">
        <f t="shared" si="85"/>
        <v>0</v>
      </c>
      <c r="AZ111" s="387">
        <f t="shared" si="86"/>
        <v>0</v>
      </c>
      <c r="BA111" s="191">
        <v>0</v>
      </c>
      <c r="BB111" s="191">
        <v>0</v>
      </c>
      <c r="BC111" s="191">
        <v>0</v>
      </c>
      <c r="BD111" s="191">
        <v>0</v>
      </c>
      <c r="BE111" s="191">
        <v>0</v>
      </c>
      <c r="BF111" s="191">
        <v>0</v>
      </c>
      <c r="BG111" s="191">
        <v>0</v>
      </c>
      <c r="BH111" s="191">
        <v>0</v>
      </c>
      <c r="BI111" s="191">
        <v>0</v>
      </c>
      <c r="BJ111" s="191">
        <v>0</v>
      </c>
      <c r="BK111" s="191">
        <v>0</v>
      </c>
      <c r="BL111" s="191">
        <v>0</v>
      </c>
      <c r="BM111" s="191">
        <v>0</v>
      </c>
      <c r="BN111" s="191">
        <v>0</v>
      </c>
      <c r="BO111" s="191">
        <v>0</v>
      </c>
      <c r="BP111" s="191">
        <v>0</v>
      </c>
      <c r="BQ111" s="575">
        <v>0</v>
      </c>
      <c r="BR111" s="575">
        <v>0</v>
      </c>
      <c r="BS111" s="575">
        <v>0</v>
      </c>
      <c r="BT111" s="575">
        <v>0</v>
      </c>
      <c r="BU111" s="575">
        <v>0</v>
      </c>
      <c r="BV111" s="575">
        <v>0</v>
      </c>
      <c r="BW111" s="575">
        <v>0</v>
      </c>
      <c r="BX111" s="575">
        <v>0</v>
      </c>
      <c r="BY111" s="191">
        <v>0</v>
      </c>
      <c r="BZ111" s="191">
        <v>0</v>
      </c>
      <c r="CA111" s="191">
        <v>0</v>
      </c>
      <c r="CB111" s="191">
        <v>0</v>
      </c>
      <c r="CC111" s="191">
        <v>0</v>
      </c>
      <c r="CD111" s="191">
        <v>0</v>
      </c>
      <c r="CE111" s="191">
        <v>0</v>
      </c>
      <c r="CF111" s="191">
        <v>0</v>
      </c>
      <c r="CG111" s="204">
        <v>0</v>
      </c>
      <c r="CH111" s="204">
        <v>0</v>
      </c>
      <c r="CI111" s="204">
        <v>0</v>
      </c>
      <c r="CJ111" s="204">
        <v>0</v>
      </c>
      <c r="CK111" s="204">
        <v>0</v>
      </c>
      <c r="CL111" s="204">
        <v>0</v>
      </c>
      <c r="CM111" s="204">
        <v>0</v>
      </c>
      <c r="CN111" s="204">
        <v>0</v>
      </c>
      <c r="CO111" s="224" t="s">
        <v>298</v>
      </c>
    </row>
    <row r="112" spans="1:93" ht="45" x14ac:dyDescent="0.25">
      <c r="A112" s="258" t="s">
        <v>236</v>
      </c>
      <c r="B112" s="228" t="s">
        <v>1080</v>
      </c>
      <c r="C112" s="547" t="s">
        <v>1081</v>
      </c>
      <c r="D112" s="224" t="s">
        <v>298</v>
      </c>
      <c r="E112" s="574">
        <f t="shared" si="71"/>
        <v>0</v>
      </c>
      <c r="F112" s="574">
        <f t="shared" si="72"/>
        <v>0</v>
      </c>
      <c r="G112" s="574">
        <f t="shared" si="73"/>
        <v>0</v>
      </c>
      <c r="H112" s="574">
        <f t="shared" si="74"/>
        <v>0</v>
      </c>
      <c r="I112" s="574">
        <f t="shared" si="75"/>
        <v>0</v>
      </c>
      <c r="J112" s="574">
        <f t="shared" si="76"/>
        <v>0</v>
      </c>
      <c r="K112" s="574">
        <f t="shared" si="77"/>
        <v>0</v>
      </c>
      <c r="L112" s="574">
        <f t="shared" si="78"/>
        <v>0</v>
      </c>
      <c r="M112" s="191">
        <v>0</v>
      </c>
      <c r="N112" s="191">
        <v>0</v>
      </c>
      <c r="O112" s="191">
        <v>0</v>
      </c>
      <c r="P112" s="191">
        <v>0</v>
      </c>
      <c r="Q112" s="191">
        <v>0</v>
      </c>
      <c r="R112" s="191">
        <v>0</v>
      </c>
      <c r="S112" s="191">
        <v>0</v>
      </c>
      <c r="T112" s="191">
        <v>0</v>
      </c>
      <c r="U112" s="191">
        <v>0</v>
      </c>
      <c r="V112" s="191">
        <v>0</v>
      </c>
      <c r="W112" s="191">
        <v>0</v>
      </c>
      <c r="X112" s="191">
        <v>0</v>
      </c>
      <c r="Y112" s="191">
        <v>0</v>
      </c>
      <c r="Z112" s="191">
        <v>0</v>
      </c>
      <c r="AA112" s="191">
        <v>0</v>
      </c>
      <c r="AB112" s="191">
        <v>0</v>
      </c>
      <c r="AC112" s="191">
        <v>0</v>
      </c>
      <c r="AD112" s="191">
        <v>0</v>
      </c>
      <c r="AE112" s="191">
        <v>0</v>
      </c>
      <c r="AF112" s="191">
        <v>0</v>
      </c>
      <c r="AG112" s="191">
        <v>0</v>
      </c>
      <c r="AH112" s="191">
        <v>0</v>
      </c>
      <c r="AI112" s="191">
        <v>0</v>
      </c>
      <c r="AJ112" s="191">
        <v>0</v>
      </c>
      <c r="AK112" s="191">
        <v>0</v>
      </c>
      <c r="AL112" s="191">
        <v>0</v>
      </c>
      <c r="AM112" s="191">
        <v>0</v>
      </c>
      <c r="AN112" s="191">
        <v>0</v>
      </c>
      <c r="AO112" s="191">
        <v>0</v>
      </c>
      <c r="AP112" s="191">
        <v>0</v>
      </c>
      <c r="AQ112" s="191">
        <v>0</v>
      </c>
      <c r="AR112" s="191">
        <v>0</v>
      </c>
      <c r="AS112" s="574">
        <f t="shared" si="79"/>
        <v>0</v>
      </c>
      <c r="AT112" s="574">
        <f t="shared" si="80"/>
        <v>0</v>
      </c>
      <c r="AU112" s="574">
        <f t="shared" si="81"/>
        <v>0</v>
      </c>
      <c r="AV112" s="574">
        <f t="shared" si="82"/>
        <v>0</v>
      </c>
      <c r="AW112" s="574">
        <f t="shared" si="83"/>
        <v>0</v>
      </c>
      <c r="AX112" s="574">
        <f t="shared" si="84"/>
        <v>0</v>
      </c>
      <c r="AY112" s="574">
        <f t="shared" si="85"/>
        <v>0</v>
      </c>
      <c r="AZ112" s="574">
        <f t="shared" si="86"/>
        <v>0</v>
      </c>
      <c r="BA112" s="204">
        <v>0</v>
      </c>
      <c r="BB112" s="204">
        <v>0</v>
      </c>
      <c r="BC112" s="204">
        <v>0</v>
      </c>
      <c r="BD112" s="204">
        <v>0</v>
      </c>
      <c r="BE112" s="204">
        <v>0</v>
      </c>
      <c r="BF112" s="204">
        <v>0</v>
      </c>
      <c r="BG112" s="204">
        <v>0</v>
      </c>
      <c r="BH112" s="204">
        <v>0</v>
      </c>
      <c r="BI112" s="204">
        <v>0</v>
      </c>
      <c r="BJ112" s="204">
        <v>0</v>
      </c>
      <c r="BK112" s="204">
        <v>0</v>
      </c>
      <c r="BL112" s="204">
        <v>0</v>
      </c>
      <c r="BM112" s="204">
        <v>0</v>
      </c>
      <c r="BN112" s="204">
        <v>0</v>
      </c>
      <c r="BO112" s="204">
        <v>0</v>
      </c>
      <c r="BP112" s="204">
        <v>0</v>
      </c>
      <c r="BQ112" s="204">
        <v>0</v>
      </c>
      <c r="BR112" s="204">
        <v>0</v>
      </c>
      <c r="BS112" s="204">
        <v>0</v>
      </c>
      <c r="BT112" s="204">
        <v>0</v>
      </c>
      <c r="BU112" s="204">
        <v>0</v>
      </c>
      <c r="BV112" s="204">
        <v>0</v>
      </c>
      <c r="BW112" s="204">
        <v>0</v>
      </c>
      <c r="BX112" s="204">
        <v>0</v>
      </c>
      <c r="BY112" s="204">
        <v>0</v>
      </c>
      <c r="BZ112" s="204">
        <v>0</v>
      </c>
      <c r="CA112" s="204">
        <v>0</v>
      </c>
      <c r="CB112" s="204">
        <v>0</v>
      </c>
      <c r="CC112" s="204">
        <v>0</v>
      </c>
      <c r="CD112" s="204">
        <v>0</v>
      </c>
      <c r="CE112" s="204">
        <v>0</v>
      </c>
      <c r="CF112" s="204">
        <v>0</v>
      </c>
      <c r="CG112" s="204">
        <v>0</v>
      </c>
      <c r="CH112" s="204">
        <v>0</v>
      </c>
      <c r="CI112" s="204">
        <v>0</v>
      </c>
      <c r="CJ112" s="204">
        <v>0</v>
      </c>
      <c r="CK112" s="204">
        <v>0</v>
      </c>
      <c r="CL112" s="204">
        <v>0</v>
      </c>
      <c r="CM112" s="204">
        <v>0</v>
      </c>
      <c r="CN112" s="204">
        <v>0</v>
      </c>
      <c r="CO112" s="224" t="s">
        <v>298</v>
      </c>
    </row>
    <row r="113" spans="1:93" ht="37.5" customHeight="1" x14ac:dyDescent="0.25">
      <c r="A113" s="214" t="s">
        <v>236</v>
      </c>
      <c r="B113" s="226" t="s">
        <v>1082</v>
      </c>
      <c r="C113" s="227" t="s">
        <v>1083</v>
      </c>
      <c r="D113" s="224" t="s">
        <v>298</v>
      </c>
      <c r="E113" s="387">
        <f t="shared" si="71"/>
        <v>0</v>
      </c>
      <c r="F113" s="387">
        <f t="shared" si="72"/>
        <v>0</v>
      </c>
      <c r="G113" s="387">
        <f t="shared" si="73"/>
        <v>0</v>
      </c>
      <c r="H113" s="387">
        <f t="shared" si="74"/>
        <v>0</v>
      </c>
      <c r="I113" s="387">
        <f t="shared" si="75"/>
        <v>1.2</v>
      </c>
      <c r="J113" s="387">
        <f t="shared" si="76"/>
        <v>0</v>
      </c>
      <c r="K113" s="387">
        <f t="shared" si="77"/>
        <v>0</v>
      </c>
      <c r="L113" s="387">
        <f t="shared" si="78"/>
        <v>0</v>
      </c>
      <c r="M113" s="191">
        <v>0</v>
      </c>
      <c r="N113" s="191">
        <v>0</v>
      </c>
      <c r="O113" s="58">
        <f>SUM(O114:O118)</f>
        <v>0</v>
      </c>
      <c r="P113" s="191">
        <v>0</v>
      </c>
      <c r="Q113" s="191">
        <v>0</v>
      </c>
      <c r="R113" s="191">
        <v>0</v>
      </c>
      <c r="S113" s="191">
        <v>0</v>
      </c>
      <c r="T113" s="191">
        <v>0</v>
      </c>
      <c r="U113" s="191">
        <v>0</v>
      </c>
      <c r="V113" s="191">
        <v>0</v>
      </c>
      <c r="W113" s="58">
        <f>SUM(W114:W118)</f>
        <v>0</v>
      </c>
      <c r="X113" s="191">
        <v>0</v>
      </c>
      <c r="Y113" s="191">
        <v>0</v>
      </c>
      <c r="Z113" s="191">
        <v>0</v>
      </c>
      <c r="AA113" s="191">
        <v>0</v>
      </c>
      <c r="AB113" s="191">
        <v>0</v>
      </c>
      <c r="AC113" s="575">
        <v>0</v>
      </c>
      <c r="AD113" s="575">
        <v>0</v>
      </c>
      <c r="AE113" s="548">
        <f>SUM(AE114:AE118)</f>
        <v>0</v>
      </c>
      <c r="AF113" s="575">
        <v>0</v>
      </c>
      <c r="AG113" s="575">
        <v>1.2</v>
      </c>
      <c r="AH113" s="575">
        <v>0</v>
      </c>
      <c r="AI113" s="575">
        <v>0</v>
      </c>
      <c r="AJ113" s="575">
        <v>0</v>
      </c>
      <c r="AK113" s="191">
        <v>0</v>
      </c>
      <c r="AL113" s="191">
        <v>0</v>
      </c>
      <c r="AM113" s="58">
        <f>SUM(AM114:AM118)</f>
        <v>0</v>
      </c>
      <c r="AN113" s="191">
        <v>0</v>
      </c>
      <c r="AO113" s="191">
        <v>0</v>
      </c>
      <c r="AP113" s="191">
        <v>0</v>
      </c>
      <c r="AQ113" s="191">
        <v>0</v>
      </c>
      <c r="AR113" s="191">
        <v>0</v>
      </c>
      <c r="AS113" s="387">
        <f t="shared" si="79"/>
        <v>0</v>
      </c>
      <c r="AT113" s="387">
        <f t="shared" si="80"/>
        <v>0</v>
      </c>
      <c r="AU113" s="387">
        <f t="shared" si="81"/>
        <v>0</v>
      </c>
      <c r="AV113" s="387">
        <f t="shared" si="82"/>
        <v>0</v>
      </c>
      <c r="AW113" s="387">
        <f t="shared" si="83"/>
        <v>0</v>
      </c>
      <c r="AX113" s="387">
        <f t="shared" si="84"/>
        <v>0</v>
      </c>
      <c r="AY113" s="387">
        <f t="shared" si="85"/>
        <v>0</v>
      </c>
      <c r="AZ113" s="387">
        <f t="shared" si="86"/>
        <v>0</v>
      </c>
      <c r="BA113" s="191">
        <v>0</v>
      </c>
      <c r="BB113" s="191">
        <v>0</v>
      </c>
      <c r="BC113" s="58">
        <f>SUM(BC114:BC118)</f>
        <v>0</v>
      </c>
      <c r="BD113" s="191">
        <v>0</v>
      </c>
      <c r="BE113" s="191">
        <v>0</v>
      </c>
      <c r="BF113" s="191">
        <v>0</v>
      </c>
      <c r="BG113" s="191">
        <v>0</v>
      </c>
      <c r="BH113" s="191">
        <v>0</v>
      </c>
      <c r="BI113" s="191">
        <v>0</v>
      </c>
      <c r="BJ113" s="191">
        <v>0</v>
      </c>
      <c r="BK113" s="58">
        <f>SUM(BK114:BK118)</f>
        <v>0</v>
      </c>
      <c r="BL113" s="191">
        <v>0</v>
      </c>
      <c r="BM113" s="191">
        <v>0</v>
      </c>
      <c r="BN113" s="191">
        <v>0</v>
      </c>
      <c r="BO113" s="191">
        <v>0</v>
      </c>
      <c r="BP113" s="191">
        <v>0</v>
      </c>
      <c r="BQ113" s="575">
        <v>0</v>
      </c>
      <c r="BR113" s="575">
        <v>0</v>
      </c>
      <c r="BS113" s="548">
        <f>SUM(BS114:BS118)</f>
        <v>0</v>
      </c>
      <c r="BT113" s="575">
        <v>0</v>
      </c>
      <c r="BU113" s="575">
        <v>0</v>
      </c>
      <c r="BV113" s="575">
        <v>0</v>
      </c>
      <c r="BW113" s="575">
        <v>0</v>
      </c>
      <c r="BX113" s="575">
        <v>0</v>
      </c>
      <c r="BY113" s="191">
        <v>0</v>
      </c>
      <c r="BZ113" s="191">
        <v>0</v>
      </c>
      <c r="CA113" s="58">
        <f>SUM(CA114:CA118)</f>
        <v>0</v>
      </c>
      <c r="CB113" s="191">
        <v>0</v>
      </c>
      <c r="CC113" s="191">
        <v>0</v>
      </c>
      <c r="CD113" s="191">
        <v>0</v>
      </c>
      <c r="CE113" s="191">
        <v>0</v>
      </c>
      <c r="CF113" s="191">
        <v>0</v>
      </c>
      <c r="CG113" s="204">
        <v>0</v>
      </c>
      <c r="CH113" s="204">
        <v>0</v>
      </c>
      <c r="CI113" s="58">
        <f>SUM(CI114:CI118)</f>
        <v>0</v>
      </c>
      <c r="CJ113" s="204">
        <v>0</v>
      </c>
      <c r="CK113" s="204">
        <v>0</v>
      </c>
      <c r="CL113" s="204">
        <v>0</v>
      </c>
      <c r="CM113" s="204">
        <v>0</v>
      </c>
      <c r="CN113" s="204">
        <v>0</v>
      </c>
      <c r="CO113" s="224" t="s">
        <v>298</v>
      </c>
    </row>
    <row r="114" spans="1:93" ht="45.75" customHeight="1" x14ac:dyDescent="0.25">
      <c r="A114" s="258" t="s">
        <v>236</v>
      </c>
      <c r="B114" s="228" t="s">
        <v>1084</v>
      </c>
      <c r="C114" s="547" t="s">
        <v>1085</v>
      </c>
      <c r="D114" s="224" t="s">
        <v>298</v>
      </c>
      <c r="E114" s="387">
        <f t="shared" si="71"/>
        <v>0</v>
      </c>
      <c r="F114" s="387">
        <f t="shared" si="72"/>
        <v>0</v>
      </c>
      <c r="G114" s="387">
        <f t="shared" si="73"/>
        <v>0</v>
      </c>
      <c r="H114" s="387">
        <f t="shared" si="74"/>
        <v>0</v>
      </c>
      <c r="I114" s="387">
        <f t="shared" si="75"/>
        <v>0</v>
      </c>
      <c r="J114" s="387">
        <f t="shared" si="76"/>
        <v>0</v>
      </c>
      <c r="K114" s="387">
        <f t="shared" si="77"/>
        <v>0</v>
      </c>
      <c r="L114" s="387">
        <f t="shared" si="78"/>
        <v>0</v>
      </c>
      <c r="M114" s="191">
        <v>0</v>
      </c>
      <c r="N114" s="191">
        <v>0</v>
      </c>
      <c r="O114" s="191">
        <v>0</v>
      </c>
      <c r="P114" s="191">
        <v>0</v>
      </c>
      <c r="Q114" s="191">
        <v>0</v>
      </c>
      <c r="R114" s="191">
        <v>0</v>
      </c>
      <c r="S114" s="191">
        <v>0</v>
      </c>
      <c r="T114" s="191">
        <v>0</v>
      </c>
      <c r="U114" s="191">
        <v>0</v>
      </c>
      <c r="V114" s="191">
        <v>0</v>
      </c>
      <c r="W114" s="191">
        <v>0</v>
      </c>
      <c r="X114" s="191">
        <v>0</v>
      </c>
      <c r="Y114" s="191">
        <v>0</v>
      </c>
      <c r="Z114" s="191">
        <v>0</v>
      </c>
      <c r="AA114" s="191">
        <v>0</v>
      </c>
      <c r="AB114" s="191">
        <v>0</v>
      </c>
      <c r="AC114" s="191">
        <v>0</v>
      </c>
      <c r="AD114" s="191">
        <v>0</v>
      </c>
      <c r="AE114" s="191">
        <v>0</v>
      </c>
      <c r="AF114" s="191">
        <v>0</v>
      </c>
      <c r="AG114" s="191">
        <v>0</v>
      </c>
      <c r="AH114" s="191">
        <v>0</v>
      </c>
      <c r="AI114" s="191">
        <v>0</v>
      </c>
      <c r="AJ114" s="191">
        <v>0</v>
      </c>
      <c r="AK114" s="191">
        <v>0</v>
      </c>
      <c r="AL114" s="191">
        <v>0</v>
      </c>
      <c r="AM114" s="191">
        <v>0</v>
      </c>
      <c r="AN114" s="191">
        <v>0</v>
      </c>
      <c r="AO114" s="191">
        <v>0</v>
      </c>
      <c r="AP114" s="191">
        <v>0</v>
      </c>
      <c r="AQ114" s="191">
        <v>0</v>
      </c>
      <c r="AR114" s="191">
        <v>0</v>
      </c>
      <c r="AS114" s="387">
        <f t="shared" si="79"/>
        <v>0</v>
      </c>
      <c r="AT114" s="387">
        <f t="shared" si="80"/>
        <v>0</v>
      </c>
      <c r="AU114" s="387">
        <f t="shared" si="81"/>
        <v>0</v>
      </c>
      <c r="AV114" s="387">
        <f t="shared" si="82"/>
        <v>0</v>
      </c>
      <c r="AW114" s="387">
        <f t="shared" si="83"/>
        <v>0</v>
      </c>
      <c r="AX114" s="387">
        <f t="shared" si="84"/>
        <v>0</v>
      </c>
      <c r="AY114" s="387">
        <f t="shared" si="85"/>
        <v>0</v>
      </c>
      <c r="AZ114" s="387">
        <f t="shared" si="86"/>
        <v>0</v>
      </c>
      <c r="BA114" s="191">
        <v>0</v>
      </c>
      <c r="BB114" s="191">
        <v>0</v>
      </c>
      <c r="BC114" s="191">
        <v>0</v>
      </c>
      <c r="BD114" s="191">
        <v>0</v>
      </c>
      <c r="BE114" s="191">
        <v>0</v>
      </c>
      <c r="BF114" s="191">
        <v>0</v>
      </c>
      <c r="BG114" s="191">
        <v>0</v>
      </c>
      <c r="BH114" s="191">
        <v>0</v>
      </c>
      <c r="BI114" s="191">
        <v>0</v>
      </c>
      <c r="BJ114" s="191">
        <v>0</v>
      </c>
      <c r="BK114" s="191">
        <v>0</v>
      </c>
      <c r="BL114" s="191">
        <v>0</v>
      </c>
      <c r="BM114" s="191">
        <v>0</v>
      </c>
      <c r="BN114" s="191">
        <v>0</v>
      </c>
      <c r="BO114" s="191">
        <v>0</v>
      </c>
      <c r="BP114" s="191">
        <v>0</v>
      </c>
      <c r="BQ114" s="191">
        <v>0</v>
      </c>
      <c r="BR114" s="191">
        <v>0</v>
      </c>
      <c r="BS114" s="191">
        <v>0</v>
      </c>
      <c r="BT114" s="191">
        <v>0</v>
      </c>
      <c r="BU114" s="191">
        <v>0</v>
      </c>
      <c r="BV114" s="191">
        <v>0</v>
      </c>
      <c r="BW114" s="191">
        <v>0</v>
      </c>
      <c r="BX114" s="191">
        <v>0</v>
      </c>
      <c r="BY114" s="191">
        <v>0</v>
      </c>
      <c r="BZ114" s="191">
        <v>0</v>
      </c>
      <c r="CA114" s="191">
        <v>0</v>
      </c>
      <c r="CB114" s="191">
        <v>0</v>
      </c>
      <c r="CC114" s="191">
        <v>0</v>
      </c>
      <c r="CD114" s="191">
        <v>0</v>
      </c>
      <c r="CE114" s="191">
        <v>0</v>
      </c>
      <c r="CF114" s="191">
        <v>0</v>
      </c>
      <c r="CG114" s="204">
        <v>0</v>
      </c>
      <c r="CH114" s="204">
        <v>0</v>
      </c>
      <c r="CI114" s="204">
        <v>0</v>
      </c>
      <c r="CJ114" s="204">
        <v>0</v>
      </c>
      <c r="CK114" s="204">
        <v>0</v>
      </c>
      <c r="CL114" s="204">
        <v>0</v>
      </c>
      <c r="CM114" s="204">
        <v>0</v>
      </c>
      <c r="CN114" s="204">
        <v>0</v>
      </c>
      <c r="CO114" s="224" t="s">
        <v>298</v>
      </c>
    </row>
    <row r="115" spans="1:93" ht="45" x14ac:dyDescent="0.25">
      <c r="A115" s="258" t="s">
        <v>236</v>
      </c>
      <c r="B115" s="228" t="s">
        <v>1086</v>
      </c>
      <c r="C115" s="547" t="s">
        <v>1087</v>
      </c>
      <c r="D115" s="224" t="s">
        <v>298</v>
      </c>
      <c r="E115" s="387">
        <f t="shared" si="71"/>
        <v>0</v>
      </c>
      <c r="F115" s="387">
        <f t="shared" si="72"/>
        <v>0</v>
      </c>
      <c r="G115" s="387">
        <f t="shared" si="73"/>
        <v>0</v>
      </c>
      <c r="H115" s="387">
        <f t="shared" si="74"/>
        <v>0</v>
      </c>
      <c r="I115" s="387">
        <f t="shared" si="75"/>
        <v>0</v>
      </c>
      <c r="J115" s="387">
        <f t="shared" si="76"/>
        <v>0</v>
      </c>
      <c r="K115" s="387">
        <f t="shared" si="77"/>
        <v>0</v>
      </c>
      <c r="L115" s="387">
        <f t="shared" si="78"/>
        <v>0</v>
      </c>
      <c r="M115" s="191">
        <v>0</v>
      </c>
      <c r="N115" s="191">
        <v>0</v>
      </c>
      <c r="O115" s="191">
        <v>0</v>
      </c>
      <c r="P115" s="191">
        <v>0</v>
      </c>
      <c r="Q115" s="191">
        <v>0</v>
      </c>
      <c r="R115" s="191">
        <v>0</v>
      </c>
      <c r="S115" s="191">
        <v>0</v>
      </c>
      <c r="T115" s="191">
        <v>0</v>
      </c>
      <c r="U115" s="191">
        <v>0</v>
      </c>
      <c r="V115" s="191">
        <v>0</v>
      </c>
      <c r="W115" s="191">
        <v>0</v>
      </c>
      <c r="X115" s="191">
        <v>0</v>
      </c>
      <c r="Y115" s="191">
        <v>0</v>
      </c>
      <c r="Z115" s="191">
        <v>0</v>
      </c>
      <c r="AA115" s="191">
        <v>0</v>
      </c>
      <c r="AB115" s="191">
        <v>0</v>
      </c>
      <c r="AC115" s="191">
        <v>0</v>
      </c>
      <c r="AD115" s="191">
        <v>0</v>
      </c>
      <c r="AE115" s="191">
        <v>0</v>
      </c>
      <c r="AF115" s="191">
        <v>0</v>
      </c>
      <c r="AG115" s="191">
        <v>0</v>
      </c>
      <c r="AH115" s="191">
        <v>0</v>
      </c>
      <c r="AI115" s="191">
        <v>0</v>
      </c>
      <c r="AJ115" s="191">
        <v>0</v>
      </c>
      <c r="AK115" s="191">
        <v>0</v>
      </c>
      <c r="AL115" s="191">
        <v>0</v>
      </c>
      <c r="AM115" s="191">
        <v>0</v>
      </c>
      <c r="AN115" s="191">
        <v>0</v>
      </c>
      <c r="AO115" s="191">
        <v>0</v>
      </c>
      <c r="AP115" s="191">
        <v>0</v>
      </c>
      <c r="AQ115" s="191">
        <v>0</v>
      </c>
      <c r="AR115" s="191">
        <v>0</v>
      </c>
      <c r="AS115" s="387">
        <f t="shared" si="79"/>
        <v>0</v>
      </c>
      <c r="AT115" s="387">
        <f t="shared" si="80"/>
        <v>0</v>
      </c>
      <c r="AU115" s="387">
        <f t="shared" si="81"/>
        <v>0</v>
      </c>
      <c r="AV115" s="387">
        <f t="shared" si="82"/>
        <v>0</v>
      </c>
      <c r="AW115" s="387">
        <f t="shared" si="83"/>
        <v>0</v>
      </c>
      <c r="AX115" s="387">
        <f t="shared" si="84"/>
        <v>0</v>
      </c>
      <c r="AY115" s="387">
        <f t="shared" si="85"/>
        <v>0</v>
      </c>
      <c r="AZ115" s="387">
        <f t="shared" si="86"/>
        <v>0</v>
      </c>
      <c r="BA115" s="191">
        <v>0</v>
      </c>
      <c r="BB115" s="191">
        <v>0</v>
      </c>
      <c r="BC115" s="191">
        <v>0</v>
      </c>
      <c r="BD115" s="191">
        <v>0</v>
      </c>
      <c r="BE115" s="191">
        <v>0</v>
      </c>
      <c r="BF115" s="191">
        <v>0</v>
      </c>
      <c r="BG115" s="191">
        <v>0</v>
      </c>
      <c r="BH115" s="191">
        <v>0</v>
      </c>
      <c r="BI115" s="191">
        <v>0</v>
      </c>
      <c r="BJ115" s="191">
        <v>0</v>
      </c>
      <c r="BK115" s="191">
        <v>0</v>
      </c>
      <c r="BL115" s="191">
        <v>0</v>
      </c>
      <c r="BM115" s="191">
        <v>0</v>
      </c>
      <c r="BN115" s="191">
        <v>0</v>
      </c>
      <c r="BO115" s="191">
        <v>0</v>
      </c>
      <c r="BP115" s="191">
        <v>0</v>
      </c>
      <c r="BQ115" s="191">
        <v>0</v>
      </c>
      <c r="BR115" s="191">
        <v>0</v>
      </c>
      <c r="BS115" s="191">
        <v>0</v>
      </c>
      <c r="BT115" s="191">
        <v>0</v>
      </c>
      <c r="BU115" s="191">
        <v>0</v>
      </c>
      <c r="BV115" s="191">
        <v>0</v>
      </c>
      <c r="BW115" s="191">
        <v>0</v>
      </c>
      <c r="BX115" s="191">
        <v>0</v>
      </c>
      <c r="BY115" s="191">
        <v>0</v>
      </c>
      <c r="BZ115" s="191">
        <v>0</v>
      </c>
      <c r="CA115" s="191">
        <v>0</v>
      </c>
      <c r="CB115" s="191">
        <v>0</v>
      </c>
      <c r="CC115" s="191">
        <v>0</v>
      </c>
      <c r="CD115" s="191">
        <v>0</v>
      </c>
      <c r="CE115" s="191">
        <v>0</v>
      </c>
      <c r="CF115" s="191">
        <v>0</v>
      </c>
      <c r="CG115" s="204">
        <v>0</v>
      </c>
      <c r="CH115" s="204">
        <v>0</v>
      </c>
      <c r="CI115" s="204">
        <v>0</v>
      </c>
      <c r="CJ115" s="204">
        <v>0</v>
      </c>
      <c r="CK115" s="204">
        <v>0</v>
      </c>
      <c r="CL115" s="204">
        <v>0</v>
      </c>
      <c r="CM115" s="204">
        <v>0</v>
      </c>
      <c r="CN115" s="204">
        <v>0</v>
      </c>
      <c r="CO115" s="224" t="s">
        <v>298</v>
      </c>
    </row>
    <row r="116" spans="1:93" ht="45" x14ac:dyDescent="0.25">
      <c r="A116" s="543" t="s">
        <v>236</v>
      </c>
      <c r="B116" s="228" t="s">
        <v>1088</v>
      </c>
      <c r="C116" s="547" t="s">
        <v>1089</v>
      </c>
      <c r="D116" s="544" t="s">
        <v>298</v>
      </c>
      <c r="E116" s="387">
        <f t="shared" ref="E116:E117" si="87">M116+U116+AC116+AK116</f>
        <v>0</v>
      </c>
      <c r="F116" s="387">
        <f t="shared" ref="F116:F117" si="88">N116+V116+AD116+AL116</f>
        <v>0</v>
      </c>
      <c r="G116" s="387">
        <f t="shared" ref="G116:G117" si="89">O116+W116+AE116+AM116</f>
        <v>0</v>
      </c>
      <c r="H116" s="387">
        <f t="shared" ref="H116:H117" si="90">P116+X116+AF116+AN116</f>
        <v>0</v>
      </c>
      <c r="I116" s="387">
        <f t="shared" ref="I116:I117" si="91">Q116+Y116+AG116+AO116</f>
        <v>0</v>
      </c>
      <c r="J116" s="387">
        <f t="shared" ref="J116:J117" si="92">R116+Z116+AH116+AP116</f>
        <v>0</v>
      </c>
      <c r="K116" s="387">
        <f t="shared" ref="K116:K117" si="93">S116+AA116+AI116+AQ116</f>
        <v>0</v>
      </c>
      <c r="L116" s="387">
        <f t="shared" ref="L116:L117" si="94">T116+AB116+AJ116+AR116</f>
        <v>0</v>
      </c>
      <c r="M116" s="191">
        <v>0</v>
      </c>
      <c r="N116" s="191">
        <v>0</v>
      </c>
      <c r="O116" s="191">
        <v>0</v>
      </c>
      <c r="P116" s="191">
        <v>0</v>
      </c>
      <c r="Q116" s="191">
        <v>0</v>
      </c>
      <c r="R116" s="191">
        <v>0</v>
      </c>
      <c r="S116" s="191">
        <v>0</v>
      </c>
      <c r="T116" s="191">
        <v>0</v>
      </c>
      <c r="U116" s="191">
        <v>0</v>
      </c>
      <c r="V116" s="191">
        <v>0</v>
      </c>
      <c r="W116" s="191">
        <v>0</v>
      </c>
      <c r="X116" s="191">
        <v>0</v>
      </c>
      <c r="Y116" s="191">
        <v>0</v>
      </c>
      <c r="Z116" s="191">
        <v>0</v>
      </c>
      <c r="AA116" s="191">
        <v>0</v>
      </c>
      <c r="AB116" s="191">
        <v>0</v>
      </c>
      <c r="AC116" s="191">
        <v>0</v>
      </c>
      <c r="AD116" s="191">
        <v>0</v>
      </c>
      <c r="AE116" s="191">
        <v>0</v>
      </c>
      <c r="AF116" s="191">
        <v>0</v>
      </c>
      <c r="AG116" s="191">
        <v>0</v>
      </c>
      <c r="AH116" s="191">
        <v>0</v>
      </c>
      <c r="AI116" s="191">
        <v>0</v>
      </c>
      <c r="AJ116" s="191">
        <v>0</v>
      </c>
      <c r="AK116" s="191">
        <v>0</v>
      </c>
      <c r="AL116" s="191">
        <v>0</v>
      </c>
      <c r="AM116" s="191">
        <v>0</v>
      </c>
      <c r="AN116" s="191">
        <v>0</v>
      </c>
      <c r="AO116" s="191">
        <v>0</v>
      </c>
      <c r="AP116" s="191">
        <v>0</v>
      </c>
      <c r="AQ116" s="191">
        <v>0</v>
      </c>
      <c r="AR116" s="191">
        <v>0</v>
      </c>
      <c r="AS116" s="387">
        <f t="shared" ref="AS116:AS117" si="95">BA116+BI116+BQ116+BY116</f>
        <v>0</v>
      </c>
      <c r="AT116" s="387">
        <f t="shared" ref="AT116:AT117" si="96">BB116+BJ116+BR116+BZ116</f>
        <v>0</v>
      </c>
      <c r="AU116" s="387">
        <f t="shared" ref="AU116:AU117" si="97">BC116+BK116+BS116+CA116</f>
        <v>0</v>
      </c>
      <c r="AV116" s="387">
        <f t="shared" ref="AV116:AV117" si="98">BD116+BL116+BT116+CB116</f>
        <v>0</v>
      </c>
      <c r="AW116" s="387">
        <f t="shared" ref="AW116:AW117" si="99">BE116+BM116+BU116+CC116</f>
        <v>0</v>
      </c>
      <c r="AX116" s="387">
        <f t="shared" ref="AX116:AX117" si="100">BF116+BN116+BV116+CD116</f>
        <v>0</v>
      </c>
      <c r="AY116" s="387">
        <f t="shared" ref="AY116:AY117" si="101">BG116+BO116+BW116+CE116</f>
        <v>0</v>
      </c>
      <c r="AZ116" s="387">
        <f t="shared" ref="AZ116:AZ117" si="102">BH116+BP116+BX116+CF116</f>
        <v>0</v>
      </c>
      <c r="BA116" s="191">
        <v>0</v>
      </c>
      <c r="BB116" s="191">
        <v>0</v>
      </c>
      <c r="BC116" s="191">
        <v>0</v>
      </c>
      <c r="BD116" s="191">
        <v>0</v>
      </c>
      <c r="BE116" s="191">
        <v>0</v>
      </c>
      <c r="BF116" s="191">
        <v>0</v>
      </c>
      <c r="BG116" s="191">
        <v>0</v>
      </c>
      <c r="BH116" s="191">
        <v>0</v>
      </c>
      <c r="BI116" s="191">
        <v>0</v>
      </c>
      <c r="BJ116" s="191">
        <v>0</v>
      </c>
      <c r="BK116" s="191">
        <v>0</v>
      </c>
      <c r="BL116" s="191">
        <v>0</v>
      </c>
      <c r="BM116" s="191">
        <v>0</v>
      </c>
      <c r="BN116" s="191">
        <v>0</v>
      </c>
      <c r="BO116" s="191">
        <v>0</v>
      </c>
      <c r="BP116" s="191">
        <v>0</v>
      </c>
      <c r="BQ116" s="191">
        <v>0</v>
      </c>
      <c r="BR116" s="191">
        <v>0</v>
      </c>
      <c r="BS116" s="191">
        <v>0</v>
      </c>
      <c r="BT116" s="191">
        <v>0</v>
      </c>
      <c r="BU116" s="191">
        <v>0</v>
      </c>
      <c r="BV116" s="191">
        <v>0</v>
      </c>
      <c r="BW116" s="191">
        <v>0</v>
      </c>
      <c r="BX116" s="191">
        <v>0</v>
      </c>
      <c r="BY116" s="191">
        <v>0</v>
      </c>
      <c r="BZ116" s="191">
        <v>0</v>
      </c>
      <c r="CA116" s="191">
        <v>0</v>
      </c>
      <c r="CB116" s="191">
        <v>0</v>
      </c>
      <c r="CC116" s="191">
        <v>0</v>
      </c>
      <c r="CD116" s="191">
        <v>0</v>
      </c>
      <c r="CE116" s="191">
        <v>0</v>
      </c>
      <c r="CF116" s="191">
        <v>0</v>
      </c>
      <c r="CG116" s="204">
        <v>0</v>
      </c>
      <c r="CH116" s="204">
        <v>0</v>
      </c>
      <c r="CI116" s="204">
        <v>0</v>
      </c>
      <c r="CJ116" s="204">
        <v>0</v>
      </c>
      <c r="CK116" s="204">
        <v>0</v>
      </c>
      <c r="CL116" s="204">
        <v>0</v>
      </c>
      <c r="CM116" s="204">
        <v>0</v>
      </c>
      <c r="CN116" s="204">
        <v>0</v>
      </c>
      <c r="CO116" s="544" t="s">
        <v>298</v>
      </c>
    </row>
    <row r="117" spans="1:93" ht="48" x14ac:dyDescent="0.25">
      <c r="A117" s="543" t="s">
        <v>236</v>
      </c>
      <c r="B117" s="228" t="s">
        <v>1100</v>
      </c>
      <c r="C117" s="547" t="s">
        <v>1098</v>
      </c>
      <c r="D117" s="544" t="s">
        <v>298</v>
      </c>
      <c r="E117" s="387">
        <f t="shared" si="87"/>
        <v>0</v>
      </c>
      <c r="F117" s="387">
        <f t="shared" si="88"/>
        <v>0</v>
      </c>
      <c r="G117" s="387">
        <f t="shared" si="89"/>
        <v>0</v>
      </c>
      <c r="H117" s="387">
        <f t="shared" si="90"/>
        <v>0</v>
      </c>
      <c r="I117" s="387">
        <f t="shared" si="91"/>
        <v>0</v>
      </c>
      <c r="J117" s="387">
        <f t="shared" si="92"/>
        <v>0</v>
      </c>
      <c r="K117" s="387">
        <f t="shared" si="93"/>
        <v>0</v>
      </c>
      <c r="L117" s="387">
        <f t="shared" si="94"/>
        <v>0</v>
      </c>
      <c r="M117" s="191">
        <v>0</v>
      </c>
      <c r="N117" s="191">
        <v>0</v>
      </c>
      <c r="O117" s="191">
        <v>0</v>
      </c>
      <c r="P117" s="191">
        <v>0</v>
      </c>
      <c r="Q117" s="191">
        <v>0</v>
      </c>
      <c r="R117" s="191">
        <v>0</v>
      </c>
      <c r="S117" s="191">
        <v>0</v>
      </c>
      <c r="T117" s="191">
        <v>0</v>
      </c>
      <c r="U117" s="191">
        <v>0</v>
      </c>
      <c r="V117" s="191">
        <v>0</v>
      </c>
      <c r="W117" s="191">
        <v>0</v>
      </c>
      <c r="X117" s="191">
        <v>0</v>
      </c>
      <c r="Y117" s="191">
        <v>0</v>
      </c>
      <c r="Z117" s="191">
        <v>0</v>
      </c>
      <c r="AA117" s="191">
        <v>0</v>
      </c>
      <c r="AB117" s="191">
        <v>0</v>
      </c>
      <c r="AC117" s="191">
        <v>0</v>
      </c>
      <c r="AD117" s="191">
        <v>0</v>
      </c>
      <c r="AE117" s="191">
        <v>0</v>
      </c>
      <c r="AF117" s="191">
        <v>0</v>
      </c>
      <c r="AG117" s="191">
        <v>0</v>
      </c>
      <c r="AH117" s="191">
        <v>0</v>
      </c>
      <c r="AI117" s="191">
        <v>0</v>
      </c>
      <c r="AJ117" s="191">
        <v>0</v>
      </c>
      <c r="AK117" s="191">
        <v>0</v>
      </c>
      <c r="AL117" s="191">
        <v>0</v>
      </c>
      <c r="AM117" s="191">
        <v>0</v>
      </c>
      <c r="AN117" s="191">
        <v>0</v>
      </c>
      <c r="AO117" s="191">
        <v>0</v>
      </c>
      <c r="AP117" s="191">
        <v>0</v>
      </c>
      <c r="AQ117" s="191">
        <v>0</v>
      </c>
      <c r="AR117" s="191">
        <v>0</v>
      </c>
      <c r="AS117" s="387">
        <f t="shared" si="95"/>
        <v>0</v>
      </c>
      <c r="AT117" s="387">
        <f t="shared" si="96"/>
        <v>0</v>
      </c>
      <c r="AU117" s="387">
        <f t="shared" si="97"/>
        <v>0</v>
      </c>
      <c r="AV117" s="387">
        <f t="shared" si="98"/>
        <v>0</v>
      </c>
      <c r="AW117" s="387">
        <f t="shared" si="99"/>
        <v>0</v>
      </c>
      <c r="AX117" s="387">
        <f t="shared" si="100"/>
        <v>0</v>
      </c>
      <c r="AY117" s="387">
        <f t="shared" si="101"/>
        <v>0</v>
      </c>
      <c r="AZ117" s="387">
        <f t="shared" si="102"/>
        <v>0</v>
      </c>
      <c r="BA117" s="191">
        <v>0</v>
      </c>
      <c r="BB117" s="191">
        <v>0</v>
      </c>
      <c r="BC117" s="191">
        <v>0</v>
      </c>
      <c r="BD117" s="191">
        <v>0</v>
      </c>
      <c r="BE117" s="191">
        <v>0</v>
      </c>
      <c r="BF117" s="191">
        <v>0</v>
      </c>
      <c r="BG117" s="191">
        <v>0</v>
      </c>
      <c r="BH117" s="191">
        <v>0</v>
      </c>
      <c r="BI117" s="191">
        <v>0</v>
      </c>
      <c r="BJ117" s="191">
        <v>0</v>
      </c>
      <c r="BK117" s="191">
        <v>0</v>
      </c>
      <c r="BL117" s="191">
        <v>0</v>
      </c>
      <c r="BM117" s="191">
        <v>0</v>
      </c>
      <c r="BN117" s="191">
        <v>0</v>
      </c>
      <c r="BO117" s="191">
        <v>0</v>
      </c>
      <c r="BP117" s="191">
        <v>0</v>
      </c>
      <c r="BQ117" s="191">
        <v>0</v>
      </c>
      <c r="BR117" s="191">
        <v>0</v>
      </c>
      <c r="BS117" s="191">
        <v>0</v>
      </c>
      <c r="BT117" s="191">
        <v>0</v>
      </c>
      <c r="BU117" s="191">
        <v>0</v>
      </c>
      <c r="BV117" s="191">
        <v>0</v>
      </c>
      <c r="BW117" s="191">
        <v>0</v>
      </c>
      <c r="BX117" s="191">
        <v>0</v>
      </c>
      <c r="BY117" s="191">
        <v>0</v>
      </c>
      <c r="BZ117" s="191">
        <v>0</v>
      </c>
      <c r="CA117" s="191">
        <v>0</v>
      </c>
      <c r="CB117" s="191">
        <v>0</v>
      </c>
      <c r="CC117" s="191">
        <v>0</v>
      </c>
      <c r="CD117" s="191">
        <v>0</v>
      </c>
      <c r="CE117" s="191">
        <v>0</v>
      </c>
      <c r="CF117" s="191">
        <v>0</v>
      </c>
      <c r="CG117" s="204">
        <v>0</v>
      </c>
      <c r="CH117" s="204">
        <v>0</v>
      </c>
      <c r="CI117" s="204">
        <v>0</v>
      </c>
      <c r="CJ117" s="204">
        <v>0</v>
      </c>
      <c r="CK117" s="204">
        <v>0</v>
      </c>
      <c r="CL117" s="204">
        <v>0</v>
      </c>
      <c r="CM117" s="204">
        <v>0</v>
      </c>
      <c r="CN117" s="204">
        <v>0</v>
      </c>
      <c r="CO117" s="544" t="s">
        <v>298</v>
      </c>
    </row>
    <row r="118" spans="1:93" ht="48" x14ac:dyDescent="0.25">
      <c r="A118" s="214" t="s">
        <v>236</v>
      </c>
      <c r="B118" s="228" t="s">
        <v>1101</v>
      </c>
      <c r="C118" s="547" t="s">
        <v>1099</v>
      </c>
      <c r="D118" s="224" t="s">
        <v>298</v>
      </c>
      <c r="E118" s="387">
        <f t="shared" si="71"/>
        <v>0</v>
      </c>
      <c r="F118" s="387">
        <f t="shared" si="72"/>
        <v>0</v>
      </c>
      <c r="G118" s="387">
        <f t="shared" si="73"/>
        <v>0</v>
      </c>
      <c r="H118" s="387">
        <f t="shared" si="74"/>
        <v>0</v>
      </c>
      <c r="I118" s="387">
        <f t="shared" si="75"/>
        <v>0</v>
      </c>
      <c r="J118" s="387">
        <f t="shared" si="76"/>
        <v>0</v>
      </c>
      <c r="K118" s="387">
        <f t="shared" si="77"/>
        <v>0</v>
      </c>
      <c r="L118" s="387">
        <f t="shared" si="78"/>
        <v>0</v>
      </c>
      <c r="M118" s="191">
        <v>0</v>
      </c>
      <c r="N118" s="191">
        <v>0</v>
      </c>
      <c r="O118" s="191">
        <v>0</v>
      </c>
      <c r="P118" s="191">
        <v>0</v>
      </c>
      <c r="Q118" s="191">
        <v>0</v>
      </c>
      <c r="R118" s="191">
        <v>0</v>
      </c>
      <c r="S118" s="191">
        <v>0</v>
      </c>
      <c r="T118" s="191">
        <v>0</v>
      </c>
      <c r="U118" s="191">
        <v>0</v>
      </c>
      <c r="V118" s="191">
        <v>0</v>
      </c>
      <c r="W118" s="191">
        <v>0</v>
      </c>
      <c r="X118" s="191">
        <v>0</v>
      </c>
      <c r="Y118" s="191">
        <v>0</v>
      </c>
      <c r="Z118" s="191">
        <v>0</v>
      </c>
      <c r="AA118" s="191">
        <v>0</v>
      </c>
      <c r="AB118" s="191">
        <v>0</v>
      </c>
      <c r="AC118" s="191">
        <v>0</v>
      </c>
      <c r="AD118" s="191">
        <v>0</v>
      </c>
      <c r="AE118" s="191">
        <v>0</v>
      </c>
      <c r="AF118" s="191">
        <v>0</v>
      </c>
      <c r="AG118" s="191">
        <v>0</v>
      </c>
      <c r="AH118" s="191">
        <v>0</v>
      </c>
      <c r="AI118" s="191">
        <v>0</v>
      </c>
      <c r="AJ118" s="191">
        <v>0</v>
      </c>
      <c r="AK118" s="191">
        <v>0</v>
      </c>
      <c r="AL118" s="191">
        <v>0</v>
      </c>
      <c r="AM118" s="191">
        <v>0</v>
      </c>
      <c r="AN118" s="191">
        <v>0</v>
      </c>
      <c r="AO118" s="191">
        <v>0</v>
      </c>
      <c r="AP118" s="191">
        <v>0</v>
      </c>
      <c r="AQ118" s="191">
        <v>0</v>
      </c>
      <c r="AR118" s="191">
        <v>0</v>
      </c>
      <c r="AS118" s="387">
        <f t="shared" si="79"/>
        <v>0</v>
      </c>
      <c r="AT118" s="387">
        <f t="shared" si="80"/>
        <v>0</v>
      </c>
      <c r="AU118" s="387">
        <f t="shared" si="81"/>
        <v>0</v>
      </c>
      <c r="AV118" s="387">
        <f t="shared" si="82"/>
        <v>0</v>
      </c>
      <c r="AW118" s="387">
        <f t="shared" si="83"/>
        <v>0</v>
      </c>
      <c r="AX118" s="387">
        <f t="shared" si="84"/>
        <v>0</v>
      </c>
      <c r="AY118" s="387">
        <f t="shared" si="85"/>
        <v>0</v>
      </c>
      <c r="AZ118" s="387">
        <f t="shared" si="86"/>
        <v>0</v>
      </c>
      <c r="BA118" s="191">
        <v>0</v>
      </c>
      <c r="BB118" s="191">
        <v>0</v>
      </c>
      <c r="BC118" s="191">
        <v>0</v>
      </c>
      <c r="BD118" s="191">
        <v>0</v>
      </c>
      <c r="BE118" s="191">
        <v>0</v>
      </c>
      <c r="BF118" s="191">
        <v>0</v>
      </c>
      <c r="BG118" s="191">
        <v>0</v>
      </c>
      <c r="BH118" s="191">
        <v>0</v>
      </c>
      <c r="BI118" s="191">
        <v>0</v>
      </c>
      <c r="BJ118" s="191">
        <v>0</v>
      </c>
      <c r="BK118" s="191">
        <v>0</v>
      </c>
      <c r="BL118" s="191">
        <v>0</v>
      </c>
      <c r="BM118" s="191">
        <v>0</v>
      </c>
      <c r="BN118" s="191">
        <v>0</v>
      </c>
      <c r="BO118" s="191">
        <v>0</v>
      </c>
      <c r="BP118" s="191">
        <v>0</v>
      </c>
      <c r="BQ118" s="191">
        <v>0</v>
      </c>
      <c r="BR118" s="191">
        <v>0</v>
      </c>
      <c r="BS118" s="191">
        <v>0</v>
      </c>
      <c r="BT118" s="191">
        <v>0</v>
      </c>
      <c r="BU118" s="191">
        <v>0</v>
      </c>
      <c r="BV118" s="191">
        <v>0</v>
      </c>
      <c r="BW118" s="191">
        <v>0</v>
      </c>
      <c r="BX118" s="191">
        <v>0</v>
      </c>
      <c r="BY118" s="191">
        <v>0</v>
      </c>
      <c r="BZ118" s="191">
        <v>0</v>
      </c>
      <c r="CA118" s="191">
        <v>0</v>
      </c>
      <c r="CB118" s="191">
        <v>0</v>
      </c>
      <c r="CC118" s="191">
        <v>0</v>
      </c>
      <c r="CD118" s="191">
        <v>0</v>
      </c>
      <c r="CE118" s="191">
        <v>0</v>
      </c>
      <c r="CF118" s="191">
        <v>0</v>
      </c>
      <c r="CG118" s="204">
        <v>0</v>
      </c>
      <c r="CH118" s="204">
        <v>0</v>
      </c>
      <c r="CI118" s="204">
        <v>0</v>
      </c>
      <c r="CJ118" s="204">
        <v>0</v>
      </c>
      <c r="CK118" s="204">
        <v>0</v>
      </c>
      <c r="CL118" s="204">
        <v>0</v>
      </c>
      <c r="CM118" s="204">
        <v>0</v>
      </c>
      <c r="CN118" s="204">
        <v>0</v>
      </c>
      <c r="CO118" s="224" t="s">
        <v>298</v>
      </c>
    </row>
    <row r="119" spans="1:93" ht="25.5" x14ac:dyDescent="0.2">
      <c r="A119" s="259" t="s">
        <v>238</v>
      </c>
      <c r="B119" s="249" t="s">
        <v>239</v>
      </c>
      <c r="C119" s="197" t="s">
        <v>183</v>
      </c>
      <c r="D119" s="224" t="s">
        <v>298</v>
      </c>
      <c r="E119" s="376">
        <v>0</v>
      </c>
      <c r="F119" s="376">
        <v>0</v>
      </c>
      <c r="G119" s="387">
        <v>0</v>
      </c>
      <c r="H119" s="376">
        <v>0</v>
      </c>
      <c r="I119" s="376">
        <v>0</v>
      </c>
      <c r="J119" s="376">
        <v>0</v>
      </c>
      <c r="K119" s="376">
        <v>0</v>
      </c>
      <c r="L119" s="376">
        <v>0</v>
      </c>
      <c r="M119" s="197">
        <v>0</v>
      </c>
      <c r="N119" s="197">
        <v>0</v>
      </c>
      <c r="O119" s="191">
        <v>0</v>
      </c>
      <c r="P119" s="197">
        <v>0</v>
      </c>
      <c r="Q119" s="197">
        <v>0</v>
      </c>
      <c r="R119" s="197">
        <v>0</v>
      </c>
      <c r="S119" s="197">
        <v>0</v>
      </c>
      <c r="T119" s="197">
        <v>0</v>
      </c>
      <c r="U119" s="197">
        <v>0</v>
      </c>
      <c r="V119" s="197">
        <v>0</v>
      </c>
      <c r="W119" s="191">
        <v>0</v>
      </c>
      <c r="X119" s="197">
        <v>0</v>
      </c>
      <c r="Y119" s="197">
        <v>0</v>
      </c>
      <c r="Z119" s="197">
        <v>0</v>
      </c>
      <c r="AA119" s="197">
        <v>0</v>
      </c>
      <c r="AB119" s="197">
        <v>0</v>
      </c>
      <c r="AC119" s="197">
        <v>0</v>
      </c>
      <c r="AD119" s="197">
        <v>0</v>
      </c>
      <c r="AE119" s="191">
        <v>0</v>
      </c>
      <c r="AF119" s="197">
        <v>0</v>
      </c>
      <c r="AG119" s="197">
        <v>0</v>
      </c>
      <c r="AH119" s="197">
        <v>0</v>
      </c>
      <c r="AI119" s="197">
        <v>0</v>
      </c>
      <c r="AJ119" s="197">
        <v>0</v>
      </c>
      <c r="AK119" s="197">
        <v>0</v>
      </c>
      <c r="AL119" s="197">
        <v>0</v>
      </c>
      <c r="AM119" s="191">
        <v>0</v>
      </c>
      <c r="AN119" s="197">
        <v>0</v>
      </c>
      <c r="AO119" s="197">
        <v>0</v>
      </c>
      <c r="AP119" s="197">
        <v>0</v>
      </c>
      <c r="AQ119" s="197">
        <v>0</v>
      </c>
      <c r="AR119" s="197">
        <v>0</v>
      </c>
      <c r="AS119" s="376">
        <v>0</v>
      </c>
      <c r="AT119" s="376">
        <v>0</v>
      </c>
      <c r="AU119" s="387">
        <v>0</v>
      </c>
      <c r="AV119" s="376">
        <v>0</v>
      </c>
      <c r="AW119" s="376">
        <v>0</v>
      </c>
      <c r="AX119" s="376">
        <v>0</v>
      </c>
      <c r="AY119" s="376">
        <v>0</v>
      </c>
      <c r="AZ119" s="376">
        <v>0</v>
      </c>
      <c r="BA119" s="197">
        <v>0</v>
      </c>
      <c r="BB119" s="197">
        <v>0</v>
      </c>
      <c r="BC119" s="191">
        <v>0</v>
      </c>
      <c r="BD119" s="197">
        <v>0</v>
      </c>
      <c r="BE119" s="197">
        <v>0</v>
      </c>
      <c r="BF119" s="197">
        <v>0</v>
      </c>
      <c r="BG119" s="197">
        <v>0</v>
      </c>
      <c r="BH119" s="197">
        <v>0</v>
      </c>
      <c r="BI119" s="197">
        <v>0</v>
      </c>
      <c r="BJ119" s="197">
        <v>0</v>
      </c>
      <c r="BK119" s="191">
        <v>0</v>
      </c>
      <c r="BL119" s="197">
        <v>0</v>
      </c>
      <c r="BM119" s="197">
        <v>0</v>
      </c>
      <c r="BN119" s="197">
        <v>0</v>
      </c>
      <c r="BO119" s="197">
        <v>0</v>
      </c>
      <c r="BP119" s="197">
        <v>0</v>
      </c>
      <c r="BQ119" s="197">
        <v>0</v>
      </c>
      <c r="BR119" s="197">
        <v>0</v>
      </c>
      <c r="BS119" s="191">
        <v>0</v>
      </c>
      <c r="BT119" s="197">
        <v>0</v>
      </c>
      <c r="BU119" s="197">
        <v>0</v>
      </c>
      <c r="BV119" s="197">
        <v>0</v>
      </c>
      <c r="BW119" s="197">
        <v>0</v>
      </c>
      <c r="BX119" s="197">
        <v>0</v>
      </c>
      <c r="BY119" s="197">
        <v>0</v>
      </c>
      <c r="BZ119" s="197">
        <v>0</v>
      </c>
      <c r="CA119" s="191">
        <v>0</v>
      </c>
      <c r="CB119" s="197">
        <v>0</v>
      </c>
      <c r="CC119" s="197">
        <v>0</v>
      </c>
      <c r="CD119" s="197">
        <v>0</v>
      </c>
      <c r="CE119" s="197">
        <v>0</v>
      </c>
      <c r="CF119" s="197">
        <v>0</v>
      </c>
      <c r="CG119" s="205">
        <v>0</v>
      </c>
      <c r="CH119" s="205">
        <v>0</v>
      </c>
      <c r="CI119" s="204">
        <v>0</v>
      </c>
      <c r="CJ119" s="205">
        <v>0</v>
      </c>
      <c r="CK119" s="205">
        <v>0</v>
      </c>
      <c r="CL119" s="205">
        <v>0</v>
      </c>
      <c r="CM119" s="205">
        <v>0</v>
      </c>
      <c r="CN119" s="205">
        <v>0</v>
      </c>
      <c r="CO119" s="224" t="s">
        <v>298</v>
      </c>
    </row>
    <row r="120" spans="1:93" ht="31.5" customHeight="1" x14ac:dyDescent="0.2">
      <c r="A120" s="262" t="s">
        <v>240</v>
      </c>
      <c r="B120" s="249" t="s">
        <v>241</v>
      </c>
      <c r="C120" s="197" t="s">
        <v>183</v>
      </c>
      <c r="D120" s="224" t="s">
        <v>298</v>
      </c>
      <c r="E120" s="376">
        <v>0</v>
      </c>
      <c r="F120" s="376">
        <v>0</v>
      </c>
      <c r="G120" s="388">
        <v>0</v>
      </c>
      <c r="H120" s="376">
        <v>0</v>
      </c>
      <c r="I120" s="376">
        <v>0</v>
      </c>
      <c r="J120" s="376">
        <v>0</v>
      </c>
      <c r="K120" s="376">
        <v>0</v>
      </c>
      <c r="L120" s="376">
        <v>0</v>
      </c>
      <c r="M120" s="197">
        <v>0</v>
      </c>
      <c r="N120" s="197">
        <v>0</v>
      </c>
      <c r="O120" s="58">
        <v>0</v>
      </c>
      <c r="P120" s="197">
        <v>0</v>
      </c>
      <c r="Q120" s="197">
        <v>0</v>
      </c>
      <c r="R120" s="197">
        <v>0</v>
      </c>
      <c r="S120" s="197">
        <v>0</v>
      </c>
      <c r="T120" s="197">
        <v>0</v>
      </c>
      <c r="U120" s="197">
        <v>0</v>
      </c>
      <c r="V120" s="197">
        <v>0</v>
      </c>
      <c r="W120" s="58">
        <v>0</v>
      </c>
      <c r="X120" s="197">
        <v>0</v>
      </c>
      <c r="Y120" s="197">
        <v>0</v>
      </c>
      <c r="Z120" s="197">
        <v>0</v>
      </c>
      <c r="AA120" s="197">
        <v>0</v>
      </c>
      <c r="AB120" s="197">
        <v>0</v>
      </c>
      <c r="AC120" s="197">
        <v>0</v>
      </c>
      <c r="AD120" s="197">
        <v>0</v>
      </c>
      <c r="AE120" s="58">
        <v>0</v>
      </c>
      <c r="AF120" s="197">
        <v>0</v>
      </c>
      <c r="AG120" s="197">
        <v>0</v>
      </c>
      <c r="AH120" s="197">
        <v>0</v>
      </c>
      <c r="AI120" s="197">
        <v>0</v>
      </c>
      <c r="AJ120" s="197">
        <v>0</v>
      </c>
      <c r="AK120" s="197">
        <v>0</v>
      </c>
      <c r="AL120" s="197">
        <v>0</v>
      </c>
      <c r="AM120" s="58">
        <v>0</v>
      </c>
      <c r="AN120" s="197">
        <v>0</v>
      </c>
      <c r="AO120" s="197">
        <v>0</v>
      </c>
      <c r="AP120" s="197">
        <v>0</v>
      </c>
      <c r="AQ120" s="197">
        <v>0</v>
      </c>
      <c r="AR120" s="197">
        <v>0</v>
      </c>
      <c r="AS120" s="376">
        <v>0</v>
      </c>
      <c r="AT120" s="376">
        <v>0</v>
      </c>
      <c r="AU120" s="388">
        <v>0</v>
      </c>
      <c r="AV120" s="376">
        <v>0</v>
      </c>
      <c r="AW120" s="376">
        <v>0</v>
      </c>
      <c r="AX120" s="376">
        <v>0</v>
      </c>
      <c r="AY120" s="376">
        <v>0</v>
      </c>
      <c r="AZ120" s="376">
        <v>0</v>
      </c>
      <c r="BA120" s="197">
        <v>0</v>
      </c>
      <c r="BB120" s="197">
        <v>0</v>
      </c>
      <c r="BC120" s="58">
        <v>0</v>
      </c>
      <c r="BD120" s="197">
        <v>0</v>
      </c>
      <c r="BE120" s="197">
        <v>0</v>
      </c>
      <c r="BF120" s="197">
        <v>0</v>
      </c>
      <c r="BG120" s="197">
        <v>0</v>
      </c>
      <c r="BH120" s="197">
        <v>0</v>
      </c>
      <c r="BI120" s="197">
        <v>0</v>
      </c>
      <c r="BJ120" s="197">
        <v>0</v>
      </c>
      <c r="BK120" s="58">
        <v>0</v>
      </c>
      <c r="BL120" s="197">
        <v>0</v>
      </c>
      <c r="BM120" s="197">
        <v>0</v>
      </c>
      <c r="BN120" s="197">
        <v>0</v>
      </c>
      <c r="BO120" s="197">
        <v>0</v>
      </c>
      <c r="BP120" s="197">
        <v>0</v>
      </c>
      <c r="BQ120" s="197">
        <v>0</v>
      </c>
      <c r="BR120" s="197">
        <v>0</v>
      </c>
      <c r="BS120" s="58">
        <v>0</v>
      </c>
      <c r="BT120" s="197">
        <v>0</v>
      </c>
      <c r="BU120" s="197">
        <v>0</v>
      </c>
      <c r="BV120" s="197">
        <v>0</v>
      </c>
      <c r="BW120" s="197">
        <v>0</v>
      </c>
      <c r="BX120" s="197">
        <v>0</v>
      </c>
      <c r="BY120" s="197">
        <v>0</v>
      </c>
      <c r="BZ120" s="197">
        <v>0</v>
      </c>
      <c r="CA120" s="58">
        <v>0</v>
      </c>
      <c r="CB120" s="197">
        <v>0</v>
      </c>
      <c r="CC120" s="197">
        <v>0</v>
      </c>
      <c r="CD120" s="197">
        <v>0</v>
      </c>
      <c r="CE120" s="197">
        <v>0</v>
      </c>
      <c r="CF120" s="197">
        <v>0</v>
      </c>
      <c r="CG120" s="205">
        <v>0</v>
      </c>
      <c r="CH120" s="205">
        <v>0</v>
      </c>
      <c r="CI120" s="58">
        <v>0</v>
      </c>
      <c r="CJ120" s="205">
        <v>0</v>
      </c>
      <c r="CK120" s="205">
        <v>0</v>
      </c>
      <c r="CL120" s="205">
        <v>0</v>
      </c>
      <c r="CM120" s="205">
        <v>0</v>
      </c>
      <c r="CN120" s="205">
        <v>0</v>
      </c>
      <c r="CO120" s="224" t="s">
        <v>298</v>
      </c>
    </row>
    <row r="121" spans="1:93" s="375" customFormat="1" ht="25.5" customHeight="1" x14ac:dyDescent="0.2">
      <c r="A121" s="252" t="s">
        <v>242</v>
      </c>
      <c r="B121" s="253" t="s">
        <v>243</v>
      </c>
      <c r="C121" s="389" t="s">
        <v>183</v>
      </c>
      <c r="D121" s="236" t="s">
        <v>298</v>
      </c>
      <c r="E121" s="390">
        <v>0</v>
      </c>
      <c r="F121" s="390">
        <v>0</v>
      </c>
      <c r="G121" s="390">
        <v>0</v>
      </c>
      <c r="H121" s="390">
        <v>0</v>
      </c>
      <c r="I121" s="390">
        <v>0</v>
      </c>
      <c r="J121" s="390">
        <v>0</v>
      </c>
      <c r="K121" s="390">
        <v>0</v>
      </c>
      <c r="L121" s="390">
        <v>0</v>
      </c>
      <c r="M121" s="389">
        <v>0</v>
      </c>
      <c r="N121" s="389">
        <v>0</v>
      </c>
      <c r="O121" s="389">
        <v>0</v>
      </c>
      <c r="P121" s="389">
        <v>0</v>
      </c>
      <c r="Q121" s="389">
        <v>0</v>
      </c>
      <c r="R121" s="389">
        <v>0</v>
      </c>
      <c r="S121" s="389">
        <v>0</v>
      </c>
      <c r="T121" s="389">
        <v>0</v>
      </c>
      <c r="U121" s="389">
        <v>0</v>
      </c>
      <c r="V121" s="389">
        <v>0</v>
      </c>
      <c r="W121" s="389">
        <v>0</v>
      </c>
      <c r="X121" s="389">
        <v>0</v>
      </c>
      <c r="Y121" s="389">
        <v>0</v>
      </c>
      <c r="Z121" s="389">
        <v>0</v>
      </c>
      <c r="AA121" s="389">
        <v>0</v>
      </c>
      <c r="AB121" s="389">
        <v>0</v>
      </c>
      <c r="AC121" s="389">
        <v>0</v>
      </c>
      <c r="AD121" s="389">
        <v>0</v>
      </c>
      <c r="AE121" s="389">
        <v>0</v>
      </c>
      <c r="AF121" s="389">
        <v>0</v>
      </c>
      <c r="AG121" s="389">
        <v>0</v>
      </c>
      <c r="AH121" s="389">
        <v>0</v>
      </c>
      <c r="AI121" s="389">
        <v>0</v>
      </c>
      <c r="AJ121" s="389">
        <v>0</v>
      </c>
      <c r="AK121" s="389">
        <v>0</v>
      </c>
      <c r="AL121" s="389">
        <v>0</v>
      </c>
      <c r="AM121" s="389">
        <v>0</v>
      </c>
      <c r="AN121" s="389">
        <v>0</v>
      </c>
      <c r="AO121" s="389">
        <v>0</v>
      </c>
      <c r="AP121" s="389">
        <v>0</v>
      </c>
      <c r="AQ121" s="389">
        <v>0</v>
      </c>
      <c r="AR121" s="389">
        <v>0</v>
      </c>
      <c r="AS121" s="390">
        <v>0</v>
      </c>
      <c r="AT121" s="390">
        <v>0</v>
      </c>
      <c r="AU121" s="390">
        <v>0</v>
      </c>
      <c r="AV121" s="390">
        <v>0</v>
      </c>
      <c r="AW121" s="390">
        <v>0</v>
      </c>
      <c r="AX121" s="390">
        <v>0</v>
      </c>
      <c r="AY121" s="390">
        <v>0</v>
      </c>
      <c r="AZ121" s="390">
        <v>0</v>
      </c>
      <c r="BA121" s="389">
        <v>0</v>
      </c>
      <c r="BB121" s="389">
        <v>0</v>
      </c>
      <c r="BC121" s="389">
        <v>0</v>
      </c>
      <c r="BD121" s="389">
        <v>0</v>
      </c>
      <c r="BE121" s="389">
        <v>0</v>
      </c>
      <c r="BF121" s="389">
        <v>0</v>
      </c>
      <c r="BG121" s="389">
        <v>0</v>
      </c>
      <c r="BH121" s="389">
        <v>0</v>
      </c>
      <c r="BI121" s="389">
        <v>0</v>
      </c>
      <c r="BJ121" s="389">
        <v>0</v>
      </c>
      <c r="BK121" s="389">
        <v>0</v>
      </c>
      <c r="BL121" s="389">
        <v>0</v>
      </c>
      <c r="BM121" s="389">
        <v>0</v>
      </c>
      <c r="BN121" s="389">
        <v>0</v>
      </c>
      <c r="BO121" s="389">
        <v>0</v>
      </c>
      <c r="BP121" s="389">
        <v>0</v>
      </c>
      <c r="BQ121" s="389">
        <v>0</v>
      </c>
      <c r="BR121" s="389">
        <v>0</v>
      </c>
      <c r="BS121" s="389">
        <v>0</v>
      </c>
      <c r="BT121" s="389">
        <v>0</v>
      </c>
      <c r="BU121" s="389">
        <v>0</v>
      </c>
      <c r="BV121" s="389">
        <v>0</v>
      </c>
      <c r="BW121" s="389">
        <v>0</v>
      </c>
      <c r="BX121" s="389">
        <v>0</v>
      </c>
      <c r="BY121" s="389">
        <v>0</v>
      </c>
      <c r="BZ121" s="389">
        <v>0</v>
      </c>
      <c r="CA121" s="389">
        <v>0</v>
      </c>
      <c r="CB121" s="389">
        <v>0</v>
      </c>
      <c r="CC121" s="389">
        <v>0</v>
      </c>
      <c r="CD121" s="389">
        <v>0</v>
      </c>
      <c r="CE121" s="389">
        <v>0</v>
      </c>
      <c r="CF121" s="389">
        <v>0</v>
      </c>
      <c r="CG121" s="391">
        <v>0</v>
      </c>
      <c r="CH121" s="391">
        <v>0</v>
      </c>
      <c r="CI121" s="391">
        <v>0</v>
      </c>
      <c r="CJ121" s="391">
        <v>0</v>
      </c>
      <c r="CK121" s="391">
        <v>0</v>
      </c>
      <c r="CL121" s="391">
        <v>0</v>
      </c>
      <c r="CM121" s="391">
        <v>0</v>
      </c>
      <c r="CN121" s="391">
        <v>0</v>
      </c>
      <c r="CO121" s="236" t="s">
        <v>298</v>
      </c>
    </row>
    <row r="122" spans="1:93" s="375" customFormat="1" ht="25.5" customHeight="1" x14ac:dyDescent="0.2">
      <c r="A122" s="252" t="s">
        <v>244</v>
      </c>
      <c r="B122" s="253" t="s">
        <v>245</v>
      </c>
      <c r="C122" s="389" t="s">
        <v>183</v>
      </c>
      <c r="D122" s="236" t="s">
        <v>298</v>
      </c>
      <c r="E122" s="390">
        <v>0</v>
      </c>
      <c r="F122" s="390">
        <v>0</v>
      </c>
      <c r="G122" s="392">
        <v>0</v>
      </c>
      <c r="H122" s="390">
        <v>0</v>
      </c>
      <c r="I122" s="390">
        <v>0</v>
      </c>
      <c r="J122" s="390">
        <v>0</v>
      </c>
      <c r="K122" s="390">
        <v>0</v>
      </c>
      <c r="L122" s="390">
        <v>0</v>
      </c>
      <c r="M122" s="389">
        <v>0</v>
      </c>
      <c r="N122" s="389">
        <v>0</v>
      </c>
      <c r="O122" s="237">
        <v>0</v>
      </c>
      <c r="P122" s="389">
        <v>0</v>
      </c>
      <c r="Q122" s="389">
        <v>0</v>
      </c>
      <c r="R122" s="389">
        <v>0</v>
      </c>
      <c r="S122" s="389">
        <v>0</v>
      </c>
      <c r="T122" s="389">
        <v>0</v>
      </c>
      <c r="U122" s="389">
        <v>0</v>
      </c>
      <c r="V122" s="389">
        <v>0</v>
      </c>
      <c r="W122" s="237">
        <v>0</v>
      </c>
      <c r="X122" s="389">
        <v>0</v>
      </c>
      <c r="Y122" s="389">
        <v>0</v>
      </c>
      <c r="Z122" s="389">
        <v>0</v>
      </c>
      <c r="AA122" s="389">
        <v>0</v>
      </c>
      <c r="AB122" s="389">
        <v>0</v>
      </c>
      <c r="AC122" s="389">
        <v>0</v>
      </c>
      <c r="AD122" s="389">
        <v>0</v>
      </c>
      <c r="AE122" s="237">
        <v>0</v>
      </c>
      <c r="AF122" s="389">
        <v>0</v>
      </c>
      <c r="AG122" s="389">
        <v>0</v>
      </c>
      <c r="AH122" s="389">
        <v>0</v>
      </c>
      <c r="AI122" s="389">
        <v>0</v>
      </c>
      <c r="AJ122" s="389">
        <v>0</v>
      </c>
      <c r="AK122" s="389">
        <v>0</v>
      </c>
      <c r="AL122" s="389">
        <v>0</v>
      </c>
      <c r="AM122" s="237">
        <v>0</v>
      </c>
      <c r="AN122" s="389">
        <v>0</v>
      </c>
      <c r="AO122" s="389">
        <v>0</v>
      </c>
      <c r="AP122" s="389">
        <v>0</v>
      </c>
      <c r="AQ122" s="389">
        <v>0</v>
      </c>
      <c r="AR122" s="389">
        <v>0</v>
      </c>
      <c r="AS122" s="390">
        <v>0</v>
      </c>
      <c r="AT122" s="390">
        <v>0</v>
      </c>
      <c r="AU122" s="392">
        <v>0</v>
      </c>
      <c r="AV122" s="390">
        <v>0</v>
      </c>
      <c r="AW122" s="390">
        <v>0</v>
      </c>
      <c r="AX122" s="390">
        <v>0</v>
      </c>
      <c r="AY122" s="390">
        <v>0</v>
      </c>
      <c r="AZ122" s="390">
        <v>0</v>
      </c>
      <c r="BA122" s="389">
        <v>0</v>
      </c>
      <c r="BB122" s="389">
        <v>0</v>
      </c>
      <c r="BC122" s="237">
        <v>0</v>
      </c>
      <c r="BD122" s="389">
        <v>0</v>
      </c>
      <c r="BE122" s="389">
        <v>0</v>
      </c>
      <c r="BF122" s="389">
        <v>0</v>
      </c>
      <c r="BG122" s="389">
        <v>0</v>
      </c>
      <c r="BH122" s="389">
        <v>0</v>
      </c>
      <c r="BI122" s="389">
        <v>0</v>
      </c>
      <c r="BJ122" s="389">
        <v>0</v>
      </c>
      <c r="BK122" s="237">
        <v>0</v>
      </c>
      <c r="BL122" s="389">
        <v>0</v>
      </c>
      <c r="BM122" s="389">
        <v>0</v>
      </c>
      <c r="BN122" s="389">
        <v>0</v>
      </c>
      <c r="BO122" s="389">
        <v>0</v>
      </c>
      <c r="BP122" s="389">
        <v>0</v>
      </c>
      <c r="BQ122" s="389">
        <v>0</v>
      </c>
      <c r="BR122" s="389">
        <v>0</v>
      </c>
      <c r="BS122" s="237">
        <v>0</v>
      </c>
      <c r="BT122" s="389">
        <v>0</v>
      </c>
      <c r="BU122" s="389">
        <v>0</v>
      </c>
      <c r="BV122" s="389">
        <v>0</v>
      </c>
      <c r="BW122" s="389">
        <v>0</v>
      </c>
      <c r="BX122" s="389">
        <v>0</v>
      </c>
      <c r="BY122" s="389">
        <v>0</v>
      </c>
      <c r="BZ122" s="389">
        <v>0</v>
      </c>
      <c r="CA122" s="237">
        <v>0</v>
      </c>
      <c r="CB122" s="389">
        <v>0</v>
      </c>
      <c r="CC122" s="389">
        <v>0</v>
      </c>
      <c r="CD122" s="389">
        <v>0</v>
      </c>
      <c r="CE122" s="389">
        <v>0</v>
      </c>
      <c r="CF122" s="389">
        <v>0</v>
      </c>
      <c r="CG122" s="391">
        <v>0</v>
      </c>
      <c r="CH122" s="391">
        <v>0</v>
      </c>
      <c r="CI122" s="237">
        <v>0</v>
      </c>
      <c r="CJ122" s="391">
        <v>0</v>
      </c>
      <c r="CK122" s="391">
        <v>0</v>
      </c>
      <c r="CL122" s="391">
        <v>0</v>
      </c>
      <c r="CM122" s="391">
        <v>0</v>
      </c>
      <c r="CN122" s="391">
        <v>0</v>
      </c>
      <c r="CO122" s="236" t="s">
        <v>298</v>
      </c>
    </row>
    <row r="123" spans="1:93" s="375" customFormat="1" ht="25.5" customHeight="1" x14ac:dyDescent="0.2">
      <c r="A123" s="252" t="s">
        <v>246</v>
      </c>
      <c r="B123" s="253" t="s">
        <v>247</v>
      </c>
      <c r="C123" s="389" t="s">
        <v>183</v>
      </c>
      <c r="D123" s="236" t="s">
        <v>298</v>
      </c>
      <c r="E123" s="390">
        <v>0</v>
      </c>
      <c r="F123" s="390">
        <v>0</v>
      </c>
      <c r="G123" s="390">
        <v>0</v>
      </c>
      <c r="H123" s="390">
        <v>0</v>
      </c>
      <c r="I123" s="390">
        <v>0</v>
      </c>
      <c r="J123" s="390">
        <v>0</v>
      </c>
      <c r="K123" s="390">
        <v>0</v>
      </c>
      <c r="L123" s="390">
        <v>0</v>
      </c>
      <c r="M123" s="389">
        <v>0</v>
      </c>
      <c r="N123" s="389">
        <v>0</v>
      </c>
      <c r="O123" s="389">
        <v>0</v>
      </c>
      <c r="P123" s="389">
        <v>0</v>
      </c>
      <c r="Q123" s="389">
        <v>0</v>
      </c>
      <c r="R123" s="389">
        <v>0</v>
      </c>
      <c r="S123" s="389">
        <v>0</v>
      </c>
      <c r="T123" s="389">
        <v>0</v>
      </c>
      <c r="U123" s="389">
        <v>0</v>
      </c>
      <c r="V123" s="389">
        <v>0</v>
      </c>
      <c r="W123" s="389">
        <v>0</v>
      </c>
      <c r="X123" s="389">
        <v>0</v>
      </c>
      <c r="Y123" s="389">
        <v>0</v>
      </c>
      <c r="Z123" s="389">
        <v>0</v>
      </c>
      <c r="AA123" s="389">
        <v>0</v>
      </c>
      <c r="AB123" s="389">
        <v>0</v>
      </c>
      <c r="AC123" s="389">
        <v>0</v>
      </c>
      <c r="AD123" s="389">
        <v>0</v>
      </c>
      <c r="AE123" s="389">
        <v>0</v>
      </c>
      <c r="AF123" s="389">
        <v>0</v>
      </c>
      <c r="AG123" s="389">
        <v>0</v>
      </c>
      <c r="AH123" s="389">
        <v>0</v>
      </c>
      <c r="AI123" s="389">
        <v>0</v>
      </c>
      <c r="AJ123" s="389">
        <v>0</v>
      </c>
      <c r="AK123" s="389">
        <v>0</v>
      </c>
      <c r="AL123" s="389">
        <v>0</v>
      </c>
      <c r="AM123" s="389">
        <v>0</v>
      </c>
      <c r="AN123" s="389">
        <v>0</v>
      </c>
      <c r="AO123" s="389">
        <v>0</v>
      </c>
      <c r="AP123" s="389">
        <v>0</v>
      </c>
      <c r="AQ123" s="389">
        <v>0</v>
      </c>
      <c r="AR123" s="389">
        <v>0</v>
      </c>
      <c r="AS123" s="390">
        <v>0</v>
      </c>
      <c r="AT123" s="390">
        <v>0</v>
      </c>
      <c r="AU123" s="390">
        <v>0</v>
      </c>
      <c r="AV123" s="390">
        <v>0</v>
      </c>
      <c r="AW123" s="390">
        <v>0</v>
      </c>
      <c r="AX123" s="390">
        <v>0</v>
      </c>
      <c r="AY123" s="390">
        <v>0</v>
      </c>
      <c r="AZ123" s="390">
        <v>0</v>
      </c>
      <c r="BA123" s="389">
        <v>0</v>
      </c>
      <c r="BB123" s="389">
        <v>0</v>
      </c>
      <c r="BC123" s="389">
        <v>0</v>
      </c>
      <c r="BD123" s="389">
        <v>0</v>
      </c>
      <c r="BE123" s="389">
        <v>0</v>
      </c>
      <c r="BF123" s="389">
        <v>0</v>
      </c>
      <c r="BG123" s="389">
        <v>0</v>
      </c>
      <c r="BH123" s="389">
        <v>0</v>
      </c>
      <c r="BI123" s="389">
        <v>0</v>
      </c>
      <c r="BJ123" s="389">
        <v>0</v>
      </c>
      <c r="BK123" s="389">
        <v>0</v>
      </c>
      <c r="BL123" s="389">
        <v>0</v>
      </c>
      <c r="BM123" s="389">
        <v>0</v>
      </c>
      <c r="BN123" s="389">
        <v>0</v>
      </c>
      <c r="BO123" s="389">
        <v>0</v>
      </c>
      <c r="BP123" s="389">
        <v>0</v>
      </c>
      <c r="BQ123" s="389">
        <v>0</v>
      </c>
      <c r="BR123" s="389">
        <v>0</v>
      </c>
      <c r="BS123" s="389">
        <v>0</v>
      </c>
      <c r="BT123" s="389">
        <v>0</v>
      </c>
      <c r="BU123" s="389">
        <v>0</v>
      </c>
      <c r="BV123" s="389">
        <v>0</v>
      </c>
      <c r="BW123" s="389">
        <v>0</v>
      </c>
      <c r="BX123" s="389">
        <v>0</v>
      </c>
      <c r="BY123" s="389">
        <v>0</v>
      </c>
      <c r="BZ123" s="389">
        <v>0</v>
      </c>
      <c r="CA123" s="389">
        <v>0</v>
      </c>
      <c r="CB123" s="389">
        <v>0</v>
      </c>
      <c r="CC123" s="389">
        <v>0</v>
      </c>
      <c r="CD123" s="389">
        <v>0</v>
      </c>
      <c r="CE123" s="389">
        <v>0</v>
      </c>
      <c r="CF123" s="389">
        <v>0</v>
      </c>
      <c r="CG123" s="391">
        <v>0</v>
      </c>
      <c r="CH123" s="391">
        <v>0</v>
      </c>
      <c r="CI123" s="391">
        <v>0</v>
      </c>
      <c r="CJ123" s="391">
        <v>0</v>
      </c>
      <c r="CK123" s="391">
        <v>0</v>
      </c>
      <c r="CL123" s="391">
        <v>0</v>
      </c>
      <c r="CM123" s="391">
        <v>0</v>
      </c>
      <c r="CN123" s="391">
        <v>0</v>
      </c>
      <c r="CO123" s="236" t="s">
        <v>298</v>
      </c>
    </row>
    <row r="124" spans="1:93" s="375" customFormat="1" ht="25.5" customHeight="1" x14ac:dyDescent="0.2">
      <c r="A124" s="252" t="s">
        <v>248</v>
      </c>
      <c r="B124" s="253" t="s">
        <v>249</v>
      </c>
      <c r="C124" s="389" t="s">
        <v>183</v>
      </c>
      <c r="D124" s="236" t="s">
        <v>298</v>
      </c>
      <c r="E124" s="390">
        <v>0</v>
      </c>
      <c r="F124" s="390">
        <v>0</v>
      </c>
      <c r="G124" s="392">
        <v>0</v>
      </c>
      <c r="H124" s="390">
        <v>0</v>
      </c>
      <c r="I124" s="390">
        <v>0</v>
      </c>
      <c r="J124" s="390">
        <v>0</v>
      </c>
      <c r="K124" s="390">
        <v>0</v>
      </c>
      <c r="L124" s="390">
        <v>0</v>
      </c>
      <c r="M124" s="389">
        <v>0</v>
      </c>
      <c r="N124" s="389">
        <v>0</v>
      </c>
      <c r="O124" s="237">
        <v>0</v>
      </c>
      <c r="P124" s="389">
        <v>0</v>
      </c>
      <c r="Q124" s="389">
        <v>0</v>
      </c>
      <c r="R124" s="389">
        <v>0</v>
      </c>
      <c r="S124" s="389">
        <v>0</v>
      </c>
      <c r="T124" s="389">
        <v>0</v>
      </c>
      <c r="U124" s="389">
        <v>0</v>
      </c>
      <c r="V124" s="389">
        <v>0</v>
      </c>
      <c r="W124" s="237">
        <v>0</v>
      </c>
      <c r="X124" s="389">
        <v>0</v>
      </c>
      <c r="Y124" s="389">
        <v>0</v>
      </c>
      <c r="Z124" s="389">
        <v>0</v>
      </c>
      <c r="AA124" s="389">
        <v>0</v>
      </c>
      <c r="AB124" s="389">
        <v>0</v>
      </c>
      <c r="AC124" s="389">
        <v>0</v>
      </c>
      <c r="AD124" s="389">
        <v>0</v>
      </c>
      <c r="AE124" s="237">
        <v>0</v>
      </c>
      <c r="AF124" s="389">
        <v>0</v>
      </c>
      <c r="AG124" s="389">
        <v>0</v>
      </c>
      <c r="AH124" s="389">
        <v>0</v>
      </c>
      <c r="AI124" s="389">
        <v>0</v>
      </c>
      <c r="AJ124" s="389">
        <v>0</v>
      </c>
      <c r="AK124" s="389">
        <v>0</v>
      </c>
      <c r="AL124" s="389">
        <v>0</v>
      </c>
      <c r="AM124" s="237">
        <v>0</v>
      </c>
      <c r="AN124" s="389">
        <v>0</v>
      </c>
      <c r="AO124" s="389">
        <v>0</v>
      </c>
      <c r="AP124" s="389">
        <v>0</v>
      </c>
      <c r="AQ124" s="389">
        <v>0</v>
      </c>
      <c r="AR124" s="389">
        <v>0</v>
      </c>
      <c r="AS124" s="390">
        <v>0</v>
      </c>
      <c r="AT124" s="390">
        <v>0</v>
      </c>
      <c r="AU124" s="392">
        <v>0</v>
      </c>
      <c r="AV124" s="390">
        <v>0</v>
      </c>
      <c r="AW124" s="390">
        <v>0</v>
      </c>
      <c r="AX124" s="390">
        <v>0</v>
      </c>
      <c r="AY124" s="390">
        <v>0</v>
      </c>
      <c r="AZ124" s="390">
        <v>0</v>
      </c>
      <c r="BA124" s="389">
        <v>0</v>
      </c>
      <c r="BB124" s="389">
        <v>0</v>
      </c>
      <c r="BC124" s="237">
        <v>0</v>
      </c>
      <c r="BD124" s="389">
        <v>0</v>
      </c>
      <c r="BE124" s="389">
        <v>0</v>
      </c>
      <c r="BF124" s="389">
        <v>0</v>
      </c>
      <c r="BG124" s="389">
        <v>0</v>
      </c>
      <c r="BH124" s="389">
        <v>0</v>
      </c>
      <c r="BI124" s="389">
        <v>0</v>
      </c>
      <c r="BJ124" s="389">
        <v>0</v>
      </c>
      <c r="BK124" s="237">
        <v>0</v>
      </c>
      <c r="BL124" s="389">
        <v>0</v>
      </c>
      <c r="BM124" s="389">
        <v>0</v>
      </c>
      <c r="BN124" s="389">
        <v>0</v>
      </c>
      <c r="BO124" s="389">
        <v>0</v>
      </c>
      <c r="BP124" s="389">
        <v>0</v>
      </c>
      <c r="BQ124" s="389">
        <v>0</v>
      </c>
      <c r="BR124" s="389">
        <v>0</v>
      </c>
      <c r="BS124" s="237">
        <v>0</v>
      </c>
      <c r="BT124" s="389">
        <v>0</v>
      </c>
      <c r="BU124" s="389">
        <v>0</v>
      </c>
      <c r="BV124" s="389">
        <v>0</v>
      </c>
      <c r="BW124" s="389">
        <v>0</v>
      </c>
      <c r="BX124" s="389">
        <v>0</v>
      </c>
      <c r="BY124" s="389">
        <v>0</v>
      </c>
      <c r="BZ124" s="389">
        <v>0</v>
      </c>
      <c r="CA124" s="237">
        <v>0</v>
      </c>
      <c r="CB124" s="389">
        <v>0</v>
      </c>
      <c r="CC124" s="389">
        <v>0</v>
      </c>
      <c r="CD124" s="389">
        <v>0</v>
      </c>
      <c r="CE124" s="389">
        <v>0</v>
      </c>
      <c r="CF124" s="389">
        <v>0</v>
      </c>
      <c r="CG124" s="391">
        <v>0</v>
      </c>
      <c r="CH124" s="391">
        <v>0</v>
      </c>
      <c r="CI124" s="237">
        <v>0</v>
      </c>
      <c r="CJ124" s="391">
        <v>0</v>
      </c>
      <c r="CK124" s="391">
        <v>0</v>
      </c>
      <c r="CL124" s="391">
        <v>0</v>
      </c>
      <c r="CM124" s="391">
        <v>0</v>
      </c>
      <c r="CN124" s="391">
        <v>0</v>
      </c>
      <c r="CO124" s="236" t="s">
        <v>298</v>
      </c>
    </row>
    <row r="125" spans="1:93" s="375" customFormat="1" ht="39.75" customHeight="1" x14ac:dyDescent="0.2">
      <c r="A125" s="252" t="s">
        <v>250</v>
      </c>
      <c r="B125" s="253" t="s">
        <v>251</v>
      </c>
      <c r="C125" s="389" t="s">
        <v>183</v>
      </c>
      <c r="D125" s="236" t="s">
        <v>298</v>
      </c>
      <c r="E125" s="390">
        <v>0</v>
      </c>
      <c r="F125" s="390">
        <v>0</v>
      </c>
      <c r="G125" s="390">
        <v>0</v>
      </c>
      <c r="H125" s="390">
        <v>0</v>
      </c>
      <c r="I125" s="390">
        <v>0</v>
      </c>
      <c r="J125" s="390">
        <v>0</v>
      </c>
      <c r="K125" s="390">
        <v>0</v>
      </c>
      <c r="L125" s="390">
        <v>0</v>
      </c>
      <c r="M125" s="389">
        <v>0</v>
      </c>
      <c r="N125" s="389">
        <v>0</v>
      </c>
      <c r="O125" s="389">
        <v>0</v>
      </c>
      <c r="P125" s="389">
        <v>0</v>
      </c>
      <c r="Q125" s="389">
        <v>0</v>
      </c>
      <c r="R125" s="389">
        <v>0</v>
      </c>
      <c r="S125" s="389">
        <v>0</v>
      </c>
      <c r="T125" s="389">
        <v>0</v>
      </c>
      <c r="U125" s="389">
        <v>0</v>
      </c>
      <c r="V125" s="389">
        <v>0</v>
      </c>
      <c r="W125" s="389">
        <v>0</v>
      </c>
      <c r="X125" s="389">
        <v>0</v>
      </c>
      <c r="Y125" s="389">
        <v>0</v>
      </c>
      <c r="Z125" s="389">
        <v>0</v>
      </c>
      <c r="AA125" s="389">
        <v>0</v>
      </c>
      <c r="AB125" s="389">
        <v>0</v>
      </c>
      <c r="AC125" s="389">
        <v>0</v>
      </c>
      <c r="AD125" s="389">
        <v>0</v>
      </c>
      <c r="AE125" s="389">
        <v>0</v>
      </c>
      <c r="AF125" s="389">
        <v>0</v>
      </c>
      <c r="AG125" s="389">
        <v>0</v>
      </c>
      <c r="AH125" s="389">
        <v>0</v>
      </c>
      <c r="AI125" s="389">
        <v>0</v>
      </c>
      <c r="AJ125" s="389">
        <v>0</v>
      </c>
      <c r="AK125" s="389">
        <v>0</v>
      </c>
      <c r="AL125" s="389">
        <v>0</v>
      </c>
      <c r="AM125" s="389">
        <v>0</v>
      </c>
      <c r="AN125" s="389">
        <v>0</v>
      </c>
      <c r="AO125" s="389">
        <v>0</v>
      </c>
      <c r="AP125" s="389">
        <v>0</v>
      </c>
      <c r="AQ125" s="389">
        <v>0</v>
      </c>
      <c r="AR125" s="389">
        <v>0</v>
      </c>
      <c r="AS125" s="390">
        <v>0</v>
      </c>
      <c r="AT125" s="390">
        <v>0</v>
      </c>
      <c r="AU125" s="390">
        <v>0</v>
      </c>
      <c r="AV125" s="390">
        <v>0</v>
      </c>
      <c r="AW125" s="390">
        <v>0</v>
      </c>
      <c r="AX125" s="390">
        <v>0</v>
      </c>
      <c r="AY125" s="390">
        <v>0</v>
      </c>
      <c r="AZ125" s="390">
        <v>0</v>
      </c>
      <c r="BA125" s="389">
        <v>0</v>
      </c>
      <c r="BB125" s="389">
        <v>0</v>
      </c>
      <c r="BC125" s="389">
        <v>0</v>
      </c>
      <c r="BD125" s="389">
        <v>0</v>
      </c>
      <c r="BE125" s="389">
        <v>0</v>
      </c>
      <c r="BF125" s="389">
        <v>0</v>
      </c>
      <c r="BG125" s="389">
        <v>0</v>
      </c>
      <c r="BH125" s="389">
        <v>0</v>
      </c>
      <c r="BI125" s="389">
        <v>0</v>
      </c>
      <c r="BJ125" s="389">
        <v>0</v>
      </c>
      <c r="BK125" s="389">
        <v>0</v>
      </c>
      <c r="BL125" s="389">
        <v>0</v>
      </c>
      <c r="BM125" s="389">
        <v>0</v>
      </c>
      <c r="BN125" s="389">
        <v>0</v>
      </c>
      <c r="BO125" s="389">
        <v>0</v>
      </c>
      <c r="BP125" s="389">
        <v>0</v>
      </c>
      <c r="BQ125" s="389">
        <v>0</v>
      </c>
      <c r="BR125" s="389">
        <v>0</v>
      </c>
      <c r="BS125" s="389">
        <v>0</v>
      </c>
      <c r="BT125" s="389">
        <v>0</v>
      </c>
      <c r="BU125" s="389">
        <v>0</v>
      </c>
      <c r="BV125" s="389">
        <v>0</v>
      </c>
      <c r="BW125" s="389">
        <v>0</v>
      </c>
      <c r="BX125" s="389">
        <v>0</v>
      </c>
      <c r="BY125" s="389">
        <v>0</v>
      </c>
      <c r="BZ125" s="389">
        <v>0</v>
      </c>
      <c r="CA125" s="389">
        <v>0</v>
      </c>
      <c r="CB125" s="389">
        <v>0</v>
      </c>
      <c r="CC125" s="389">
        <v>0</v>
      </c>
      <c r="CD125" s="389">
        <v>0</v>
      </c>
      <c r="CE125" s="389">
        <v>0</v>
      </c>
      <c r="CF125" s="389">
        <v>0</v>
      </c>
      <c r="CG125" s="391">
        <v>0</v>
      </c>
      <c r="CH125" s="391">
        <v>0</v>
      </c>
      <c r="CI125" s="391">
        <v>0</v>
      </c>
      <c r="CJ125" s="391">
        <v>0</v>
      </c>
      <c r="CK125" s="391">
        <v>0</v>
      </c>
      <c r="CL125" s="391">
        <v>0</v>
      </c>
      <c r="CM125" s="391">
        <v>0</v>
      </c>
      <c r="CN125" s="391">
        <v>0</v>
      </c>
      <c r="CO125" s="236" t="s">
        <v>298</v>
      </c>
    </row>
    <row r="126" spans="1:93" s="375" customFormat="1" ht="39.75" customHeight="1" x14ac:dyDescent="0.2">
      <c r="A126" s="252" t="s">
        <v>252</v>
      </c>
      <c r="B126" s="253" t="s">
        <v>253</v>
      </c>
      <c r="C126" s="389" t="s">
        <v>183</v>
      </c>
      <c r="D126" s="236" t="s">
        <v>298</v>
      </c>
      <c r="E126" s="390">
        <v>0</v>
      </c>
      <c r="F126" s="390">
        <v>0</v>
      </c>
      <c r="G126" s="392">
        <v>0</v>
      </c>
      <c r="H126" s="390">
        <v>0</v>
      </c>
      <c r="I126" s="390">
        <v>0</v>
      </c>
      <c r="J126" s="390">
        <v>0</v>
      </c>
      <c r="K126" s="390">
        <v>0</v>
      </c>
      <c r="L126" s="390">
        <v>0</v>
      </c>
      <c r="M126" s="389">
        <v>0</v>
      </c>
      <c r="N126" s="389">
        <v>0</v>
      </c>
      <c r="O126" s="237">
        <v>0</v>
      </c>
      <c r="P126" s="389">
        <v>0</v>
      </c>
      <c r="Q126" s="389">
        <v>0</v>
      </c>
      <c r="R126" s="389">
        <v>0</v>
      </c>
      <c r="S126" s="389">
        <v>0</v>
      </c>
      <c r="T126" s="389">
        <v>0</v>
      </c>
      <c r="U126" s="389">
        <v>0</v>
      </c>
      <c r="V126" s="389">
        <v>0</v>
      </c>
      <c r="W126" s="237">
        <v>0</v>
      </c>
      <c r="X126" s="389">
        <v>0</v>
      </c>
      <c r="Y126" s="389">
        <v>0</v>
      </c>
      <c r="Z126" s="389">
        <v>0</v>
      </c>
      <c r="AA126" s="389">
        <v>0</v>
      </c>
      <c r="AB126" s="389">
        <v>0</v>
      </c>
      <c r="AC126" s="389">
        <v>0</v>
      </c>
      <c r="AD126" s="389">
        <v>0</v>
      </c>
      <c r="AE126" s="237">
        <v>0</v>
      </c>
      <c r="AF126" s="389">
        <v>0</v>
      </c>
      <c r="AG126" s="389">
        <v>0</v>
      </c>
      <c r="AH126" s="389">
        <v>0</v>
      </c>
      <c r="AI126" s="389">
        <v>0</v>
      </c>
      <c r="AJ126" s="389">
        <v>0</v>
      </c>
      <c r="AK126" s="389">
        <v>0</v>
      </c>
      <c r="AL126" s="389">
        <v>0</v>
      </c>
      <c r="AM126" s="237">
        <v>0</v>
      </c>
      <c r="AN126" s="389">
        <v>0</v>
      </c>
      <c r="AO126" s="389">
        <v>0</v>
      </c>
      <c r="AP126" s="389">
        <v>0</v>
      </c>
      <c r="AQ126" s="389">
        <v>0</v>
      </c>
      <c r="AR126" s="389">
        <v>0</v>
      </c>
      <c r="AS126" s="390">
        <v>0</v>
      </c>
      <c r="AT126" s="390">
        <v>0</v>
      </c>
      <c r="AU126" s="392">
        <v>0</v>
      </c>
      <c r="AV126" s="390">
        <v>0</v>
      </c>
      <c r="AW126" s="390">
        <v>0</v>
      </c>
      <c r="AX126" s="390">
        <v>0</v>
      </c>
      <c r="AY126" s="390">
        <v>0</v>
      </c>
      <c r="AZ126" s="390">
        <v>0</v>
      </c>
      <c r="BA126" s="389">
        <v>0</v>
      </c>
      <c r="BB126" s="389">
        <v>0</v>
      </c>
      <c r="BC126" s="237">
        <v>0</v>
      </c>
      <c r="BD126" s="389">
        <v>0</v>
      </c>
      <c r="BE126" s="389">
        <v>0</v>
      </c>
      <c r="BF126" s="389">
        <v>0</v>
      </c>
      <c r="BG126" s="389">
        <v>0</v>
      </c>
      <c r="BH126" s="389">
        <v>0</v>
      </c>
      <c r="BI126" s="389">
        <v>0</v>
      </c>
      <c r="BJ126" s="389">
        <v>0</v>
      </c>
      <c r="BK126" s="237">
        <v>0</v>
      </c>
      <c r="BL126" s="389">
        <v>0</v>
      </c>
      <c r="BM126" s="389">
        <v>0</v>
      </c>
      <c r="BN126" s="389">
        <v>0</v>
      </c>
      <c r="BO126" s="389">
        <v>0</v>
      </c>
      <c r="BP126" s="389">
        <v>0</v>
      </c>
      <c r="BQ126" s="389">
        <v>0</v>
      </c>
      <c r="BR126" s="389">
        <v>0</v>
      </c>
      <c r="BS126" s="237">
        <v>0</v>
      </c>
      <c r="BT126" s="389">
        <v>0</v>
      </c>
      <c r="BU126" s="389">
        <v>0</v>
      </c>
      <c r="BV126" s="389">
        <v>0</v>
      </c>
      <c r="BW126" s="389">
        <v>0</v>
      </c>
      <c r="BX126" s="389">
        <v>0</v>
      </c>
      <c r="BY126" s="389">
        <v>0</v>
      </c>
      <c r="BZ126" s="389">
        <v>0</v>
      </c>
      <c r="CA126" s="237">
        <v>0</v>
      </c>
      <c r="CB126" s="389">
        <v>0</v>
      </c>
      <c r="CC126" s="389">
        <v>0</v>
      </c>
      <c r="CD126" s="389">
        <v>0</v>
      </c>
      <c r="CE126" s="389">
        <v>0</v>
      </c>
      <c r="CF126" s="389">
        <v>0</v>
      </c>
      <c r="CG126" s="391">
        <v>0</v>
      </c>
      <c r="CH126" s="391">
        <v>0</v>
      </c>
      <c r="CI126" s="237">
        <v>0</v>
      </c>
      <c r="CJ126" s="391">
        <v>0</v>
      </c>
      <c r="CK126" s="391">
        <v>0</v>
      </c>
      <c r="CL126" s="391">
        <v>0</v>
      </c>
      <c r="CM126" s="391">
        <v>0</v>
      </c>
      <c r="CN126" s="391">
        <v>0</v>
      </c>
      <c r="CO126" s="236" t="s">
        <v>298</v>
      </c>
    </row>
    <row r="127" spans="1:93" s="375" customFormat="1" ht="39.75" customHeight="1" x14ac:dyDescent="0.2">
      <c r="A127" s="252" t="s">
        <v>254</v>
      </c>
      <c r="B127" s="253" t="s">
        <v>255</v>
      </c>
      <c r="C127" s="389" t="s">
        <v>183</v>
      </c>
      <c r="D127" s="236" t="s">
        <v>298</v>
      </c>
      <c r="E127" s="390">
        <v>0</v>
      </c>
      <c r="F127" s="390">
        <v>0</v>
      </c>
      <c r="G127" s="390">
        <v>0</v>
      </c>
      <c r="H127" s="390">
        <v>0</v>
      </c>
      <c r="I127" s="390">
        <v>0</v>
      </c>
      <c r="J127" s="390">
        <v>0</v>
      </c>
      <c r="K127" s="390">
        <v>0</v>
      </c>
      <c r="L127" s="390">
        <v>0</v>
      </c>
      <c r="M127" s="389">
        <v>0</v>
      </c>
      <c r="N127" s="389">
        <v>0</v>
      </c>
      <c r="O127" s="389">
        <v>0</v>
      </c>
      <c r="P127" s="389">
        <v>0</v>
      </c>
      <c r="Q127" s="389">
        <v>0</v>
      </c>
      <c r="R127" s="389">
        <v>0</v>
      </c>
      <c r="S127" s="389">
        <v>0</v>
      </c>
      <c r="T127" s="389">
        <v>0</v>
      </c>
      <c r="U127" s="389">
        <v>0</v>
      </c>
      <c r="V127" s="389">
        <v>0</v>
      </c>
      <c r="W127" s="389">
        <v>0</v>
      </c>
      <c r="X127" s="389">
        <v>0</v>
      </c>
      <c r="Y127" s="389">
        <v>0</v>
      </c>
      <c r="Z127" s="389">
        <v>0</v>
      </c>
      <c r="AA127" s="389">
        <v>0</v>
      </c>
      <c r="AB127" s="389">
        <v>0</v>
      </c>
      <c r="AC127" s="389">
        <v>0</v>
      </c>
      <c r="AD127" s="389">
        <v>0</v>
      </c>
      <c r="AE127" s="389">
        <v>0</v>
      </c>
      <c r="AF127" s="389">
        <v>0</v>
      </c>
      <c r="AG127" s="389">
        <v>0</v>
      </c>
      <c r="AH127" s="389">
        <v>0</v>
      </c>
      <c r="AI127" s="389">
        <v>0</v>
      </c>
      <c r="AJ127" s="389">
        <v>0</v>
      </c>
      <c r="AK127" s="389">
        <v>0</v>
      </c>
      <c r="AL127" s="389">
        <v>0</v>
      </c>
      <c r="AM127" s="389">
        <v>0</v>
      </c>
      <c r="AN127" s="389">
        <v>0</v>
      </c>
      <c r="AO127" s="389">
        <v>0</v>
      </c>
      <c r="AP127" s="389">
        <v>0</v>
      </c>
      <c r="AQ127" s="389">
        <v>0</v>
      </c>
      <c r="AR127" s="389">
        <v>0</v>
      </c>
      <c r="AS127" s="390">
        <v>0</v>
      </c>
      <c r="AT127" s="390">
        <v>0</v>
      </c>
      <c r="AU127" s="390">
        <v>0</v>
      </c>
      <c r="AV127" s="390">
        <v>0</v>
      </c>
      <c r="AW127" s="390">
        <v>0</v>
      </c>
      <c r="AX127" s="390">
        <v>0</v>
      </c>
      <c r="AY127" s="390">
        <v>0</v>
      </c>
      <c r="AZ127" s="390">
        <v>0</v>
      </c>
      <c r="BA127" s="389">
        <v>0</v>
      </c>
      <c r="BB127" s="389">
        <v>0</v>
      </c>
      <c r="BC127" s="389">
        <v>0</v>
      </c>
      <c r="BD127" s="389">
        <v>0</v>
      </c>
      <c r="BE127" s="389">
        <v>0</v>
      </c>
      <c r="BF127" s="389">
        <v>0</v>
      </c>
      <c r="BG127" s="389">
        <v>0</v>
      </c>
      <c r="BH127" s="389">
        <v>0</v>
      </c>
      <c r="BI127" s="389">
        <v>0</v>
      </c>
      <c r="BJ127" s="389">
        <v>0</v>
      </c>
      <c r="BK127" s="389">
        <v>0</v>
      </c>
      <c r="BL127" s="389">
        <v>0</v>
      </c>
      <c r="BM127" s="389">
        <v>0</v>
      </c>
      <c r="BN127" s="389">
        <v>0</v>
      </c>
      <c r="BO127" s="389">
        <v>0</v>
      </c>
      <c r="BP127" s="389">
        <v>0</v>
      </c>
      <c r="BQ127" s="389">
        <v>0</v>
      </c>
      <c r="BR127" s="389">
        <v>0</v>
      </c>
      <c r="BS127" s="389">
        <v>0</v>
      </c>
      <c r="BT127" s="389">
        <v>0</v>
      </c>
      <c r="BU127" s="389">
        <v>0</v>
      </c>
      <c r="BV127" s="389">
        <v>0</v>
      </c>
      <c r="BW127" s="389">
        <v>0</v>
      </c>
      <c r="BX127" s="389">
        <v>0</v>
      </c>
      <c r="BY127" s="389">
        <v>0</v>
      </c>
      <c r="BZ127" s="389">
        <v>0</v>
      </c>
      <c r="CA127" s="389">
        <v>0</v>
      </c>
      <c r="CB127" s="389">
        <v>0</v>
      </c>
      <c r="CC127" s="389">
        <v>0</v>
      </c>
      <c r="CD127" s="389">
        <v>0</v>
      </c>
      <c r="CE127" s="389">
        <v>0</v>
      </c>
      <c r="CF127" s="389">
        <v>0</v>
      </c>
      <c r="CG127" s="391">
        <v>0</v>
      </c>
      <c r="CH127" s="391">
        <v>0</v>
      </c>
      <c r="CI127" s="391">
        <v>0</v>
      </c>
      <c r="CJ127" s="391">
        <v>0</v>
      </c>
      <c r="CK127" s="391">
        <v>0</v>
      </c>
      <c r="CL127" s="391">
        <v>0</v>
      </c>
      <c r="CM127" s="391">
        <v>0</v>
      </c>
      <c r="CN127" s="391">
        <v>0</v>
      </c>
      <c r="CO127" s="236" t="s">
        <v>298</v>
      </c>
    </row>
    <row r="128" spans="1:93" s="375" customFormat="1" ht="39.75" customHeight="1" x14ac:dyDescent="0.2">
      <c r="A128" s="252" t="s">
        <v>256</v>
      </c>
      <c r="B128" s="253" t="s">
        <v>257</v>
      </c>
      <c r="C128" s="389" t="s">
        <v>183</v>
      </c>
      <c r="D128" s="236" t="s">
        <v>298</v>
      </c>
      <c r="E128" s="390">
        <v>0</v>
      </c>
      <c r="F128" s="390">
        <v>0</v>
      </c>
      <c r="G128" s="392">
        <v>0</v>
      </c>
      <c r="H128" s="390">
        <v>0</v>
      </c>
      <c r="I128" s="390">
        <v>0</v>
      </c>
      <c r="J128" s="390">
        <v>0</v>
      </c>
      <c r="K128" s="390">
        <v>0</v>
      </c>
      <c r="L128" s="390">
        <v>0</v>
      </c>
      <c r="M128" s="389">
        <v>0</v>
      </c>
      <c r="N128" s="389">
        <v>0</v>
      </c>
      <c r="O128" s="237">
        <v>0</v>
      </c>
      <c r="P128" s="389">
        <v>0</v>
      </c>
      <c r="Q128" s="389">
        <v>0</v>
      </c>
      <c r="R128" s="389">
        <v>0</v>
      </c>
      <c r="S128" s="389">
        <v>0</v>
      </c>
      <c r="T128" s="389">
        <v>0</v>
      </c>
      <c r="U128" s="389">
        <v>0</v>
      </c>
      <c r="V128" s="389">
        <v>0</v>
      </c>
      <c r="W128" s="237">
        <v>0</v>
      </c>
      <c r="X128" s="389">
        <v>0</v>
      </c>
      <c r="Y128" s="389">
        <v>0</v>
      </c>
      <c r="Z128" s="389">
        <v>0</v>
      </c>
      <c r="AA128" s="389">
        <v>0</v>
      </c>
      <c r="AB128" s="389">
        <v>0</v>
      </c>
      <c r="AC128" s="389">
        <v>0</v>
      </c>
      <c r="AD128" s="389">
        <v>0</v>
      </c>
      <c r="AE128" s="237">
        <v>0</v>
      </c>
      <c r="AF128" s="389">
        <v>0</v>
      </c>
      <c r="AG128" s="389">
        <v>0</v>
      </c>
      <c r="AH128" s="389">
        <v>0</v>
      </c>
      <c r="AI128" s="389">
        <v>0</v>
      </c>
      <c r="AJ128" s="389">
        <v>0</v>
      </c>
      <c r="AK128" s="389">
        <v>0</v>
      </c>
      <c r="AL128" s="389">
        <v>0</v>
      </c>
      <c r="AM128" s="237">
        <v>0</v>
      </c>
      <c r="AN128" s="389">
        <v>0</v>
      </c>
      <c r="AO128" s="389">
        <v>0</v>
      </c>
      <c r="AP128" s="389">
        <v>0</v>
      </c>
      <c r="AQ128" s="389">
        <v>0</v>
      </c>
      <c r="AR128" s="389">
        <v>0</v>
      </c>
      <c r="AS128" s="390">
        <v>0</v>
      </c>
      <c r="AT128" s="390">
        <v>0</v>
      </c>
      <c r="AU128" s="392">
        <v>0</v>
      </c>
      <c r="AV128" s="390">
        <v>0</v>
      </c>
      <c r="AW128" s="390">
        <v>0</v>
      </c>
      <c r="AX128" s="390">
        <v>0</v>
      </c>
      <c r="AY128" s="390">
        <v>0</v>
      </c>
      <c r="AZ128" s="390">
        <v>0</v>
      </c>
      <c r="BA128" s="389">
        <v>0</v>
      </c>
      <c r="BB128" s="389">
        <v>0</v>
      </c>
      <c r="BC128" s="237">
        <v>0</v>
      </c>
      <c r="BD128" s="389">
        <v>0</v>
      </c>
      <c r="BE128" s="389">
        <v>0</v>
      </c>
      <c r="BF128" s="389">
        <v>0</v>
      </c>
      <c r="BG128" s="389">
        <v>0</v>
      </c>
      <c r="BH128" s="389">
        <v>0</v>
      </c>
      <c r="BI128" s="389">
        <v>0</v>
      </c>
      <c r="BJ128" s="389">
        <v>0</v>
      </c>
      <c r="BK128" s="237">
        <v>0</v>
      </c>
      <c r="BL128" s="389">
        <v>0</v>
      </c>
      <c r="BM128" s="389">
        <v>0</v>
      </c>
      <c r="BN128" s="389">
        <v>0</v>
      </c>
      <c r="BO128" s="389">
        <v>0</v>
      </c>
      <c r="BP128" s="389">
        <v>0</v>
      </c>
      <c r="BQ128" s="389">
        <v>0</v>
      </c>
      <c r="BR128" s="389">
        <v>0</v>
      </c>
      <c r="BS128" s="237">
        <v>0</v>
      </c>
      <c r="BT128" s="389">
        <v>0</v>
      </c>
      <c r="BU128" s="389">
        <v>0</v>
      </c>
      <c r="BV128" s="389">
        <v>0</v>
      </c>
      <c r="BW128" s="389">
        <v>0</v>
      </c>
      <c r="BX128" s="389">
        <v>0</v>
      </c>
      <c r="BY128" s="389">
        <v>0</v>
      </c>
      <c r="BZ128" s="389">
        <v>0</v>
      </c>
      <c r="CA128" s="237">
        <v>0</v>
      </c>
      <c r="CB128" s="389">
        <v>0</v>
      </c>
      <c r="CC128" s="389">
        <v>0</v>
      </c>
      <c r="CD128" s="389">
        <v>0</v>
      </c>
      <c r="CE128" s="389">
        <v>0</v>
      </c>
      <c r="CF128" s="389">
        <v>0</v>
      </c>
      <c r="CG128" s="391">
        <v>0</v>
      </c>
      <c r="CH128" s="391">
        <v>0</v>
      </c>
      <c r="CI128" s="237">
        <v>0</v>
      </c>
      <c r="CJ128" s="391">
        <v>0</v>
      </c>
      <c r="CK128" s="391">
        <v>0</v>
      </c>
      <c r="CL128" s="391">
        <v>0</v>
      </c>
      <c r="CM128" s="391">
        <v>0</v>
      </c>
      <c r="CN128" s="391">
        <v>0</v>
      </c>
      <c r="CO128" s="236" t="s">
        <v>298</v>
      </c>
    </row>
    <row r="129" spans="1:93" ht="41.25" customHeight="1" x14ac:dyDescent="0.2">
      <c r="A129" s="262" t="s">
        <v>258</v>
      </c>
      <c r="B129" s="249" t="s">
        <v>259</v>
      </c>
      <c r="C129" s="197" t="s">
        <v>183</v>
      </c>
      <c r="D129" s="224" t="s">
        <v>298</v>
      </c>
      <c r="E129" s="376">
        <v>0</v>
      </c>
      <c r="F129" s="376">
        <v>0</v>
      </c>
      <c r="G129" s="387">
        <v>0</v>
      </c>
      <c r="H129" s="376">
        <v>0</v>
      </c>
      <c r="I129" s="376">
        <v>0</v>
      </c>
      <c r="J129" s="376">
        <v>0</v>
      </c>
      <c r="K129" s="376">
        <v>0</v>
      </c>
      <c r="L129" s="376">
        <v>0</v>
      </c>
      <c r="M129" s="197">
        <v>0</v>
      </c>
      <c r="N129" s="197">
        <v>0</v>
      </c>
      <c r="O129" s="191">
        <v>0</v>
      </c>
      <c r="P129" s="197">
        <v>0</v>
      </c>
      <c r="Q129" s="197">
        <v>0</v>
      </c>
      <c r="R129" s="197">
        <v>0</v>
      </c>
      <c r="S129" s="197">
        <v>0</v>
      </c>
      <c r="T129" s="197">
        <v>0</v>
      </c>
      <c r="U129" s="197">
        <v>0</v>
      </c>
      <c r="V129" s="197">
        <v>0</v>
      </c>
      <c r="W129" s="191">
        <v>0</v>
      </c>
      <c r="X129" s="197">
        <v>0</v>
      </c>
      <c r="Y129" s="197">
        <v>0</v>
      </c>
      <c r="Z129" s="197">
        <v>0</v>
      </c>
      <c r="AA129" s="197">
        <v>0</v>
      </c>
      <c r="AB129" s="197">
        <v>0</v>
      </c>
      <c r="AC129" s="197">
        <v>0</v>
      </c>
      <c r="AD129" s="197">
        <v>0</v>
      </c>
      <c r="AE129" s="191">
        <v>0</v>
      </c>
      <c r="AF129" s="197">
        <v>0</v>
      </c>
      <c r="AG129" s="197">
        <v>0</v>
      </c>
      <c r="AH129" s="197">
        <v>0</v>
      </c>
      <c r="AI129" s="197">
        <v>0</v>
      </c>
      <c r="AJ129" s="197">
        <v>0</v>
      </c>
      <c r="AK129" s="197">
        <v>0</v>
      </c>
      <c r="AL129" s="197">
        <v>0</v>
      </c>
      <c r="AM129" s="191">
        <v>0</v>
      </c>
      <c r="AN129" s="197">
        <v>0</v>
      </c>
      <c r="AO129" s="197">
        <v>0</v>
      </c>
      <c r="AP129" s="197">
        <v>0</v>
      </c>
      <c r="AQ129" s="197">
        <v>0</v>
      </c>
      <c r="AR129" s="197">
        <v>0</v>
      </c>
      <c r="AS129" s="376">
        <v>0</v>
      </c>
      <c r="AT129" s="376">
        <v>0</v>
      </c>
      <c r="AU129" s="387">
        <v>0</v>
      </c>
      <c r="AV129" s="376">
        <v>0</v>
      </c>
      <c r="AW129" s="376">
        <v>0</v>
      </c>
      <c r="AX129" s="376">
        <v>0</v>
      </c>
      <c r="AY129" s="376">
        <v>0</v>
      </c>
      <c r="AZ129" s="376">
        <v>0</v>
      </c>
      <c r="BA129" s="197">
        <v>0</v>
      </c>
      <c r="BB129" s="197">
        <v>0</v>
      </c>
      <c r="BC129" s="191">
        <v>0</v>
      </c>
      <c r="BD129" s="197">
        <v>0</v>
      </c>
      <c r="BE129" s="197">
        <v>0</v>
      </c>
      <c r="BF129" s="197">
        <v>0</v>
      </c>
      <c r="BG129" s="197">
        <v>0</v>
      </c>
      <c r="BH129" s="197">
        <v>0</v>
      </c>
      <c r="BI129" s="197">
        <v>0</v>
      </c>
      <c r="BJ129" s="197">
        <v>0</v>
      </c>
      <c r="BK129" s="191">
        <v>0</v>
      </c>
      <c r="BL129" s="197">
        <v>0</v>
      </c>
      <c r="BM129" s="197">
        <v>0</v>
      </c>
      <c r="BN129" s="197">
        <v>0</v>
      </c>
      <c r="BO129" s="197">
        <v>0</v>
      </c>
      <c r="BP129" s="197">
        <v>0</v>
      </c>
      <c r="BQ129" s="197">
        <v>0</v>
      </c>
      <c r="BR129" s="197">
        <v>0</v>
      </c>
      <c r="BS129" s="191">
        <v>0</v>
      </c>
      <c r="BT129" s="197">
        <v>0</v>
      </c>
      <c r="BU129" s="197">
        <v>0</v>
      </c>
      <c r="BV129" s="197">
        <v>0</v>
      </c>
      <c r="BW129" s="197">
        <v>0</v>
      </c>
      <c r="BX129" s="197">
        <v>0</v>
      </c>
      <c r="BY129" s="197">
        <v>0</v>
      </c>
      <c r="BZ129" s="197">
        <v>0</v>
      </c>
      <c r="CA129" s="191">
        <v>0</v>
      </c>
      <c r="CB129" s="197">
        <v>0</v>
      </c>
      <c r="CC129" s="197">
        <v>0</v>
      </c>
      <c r="CD129" s="197">
        <v>0</v>
      </c>
      <c r="CE129" s="197">
        <v>0</v>
      </c>
      <c r="CF129" s="197">
        <v>0</v>
      </c>
      <c r="CG129" s="205">
        <v>0</v>
      </c>
      <c r="CH129" s="205">
        <v>0</v>
      </c>
      <c r="CI129" s="204">
        <v>0</v>
      </c>
      <c r="CJ129" s="205">
        <v>0</v>
      </c>
      <c r="CK129" s="205">
        <v>0</v>
      </c>
      <c r="CL129" s="205">
        <v>0</v>
      </c>
      <c r="CM129" s="205">
        <v>0</v>
      </c>
      <c r="CN129" s="205">
        <v>0</v>
      </c>
      <c r="CO129" s="224" t="s">
        <v>298</v>
      </c>
    </row>
    <row r="130" spans="1:93" s="375" customFormat="1" ht="25.5" customHeight="1" x14ac:dyDescent="0.2">
      <c r="A130" s="252" t="s">
        <v>260</v>
      </c>
      <c r="B130" s="253" t="s">
        <v>261</v>
      </c>
      <c r="C130" s="389" t="s">
        <v>183</v>
      </c>
      <c r="D130" s="236" t="s">
        <v>298</v>
      </c>
      <c r="E130" s="390">
        <v>0</v>
      </c>
      <c r="F130" s="390">
        <v>0</v>
      </c>
      <c r="G130" s="392">
        <v>0</v>
      </c>
      <c r="H130" s="390">
        <v>0</v>
      </c>
      <c r="I130" s="390">
        <v>0</v>
      </c>
      <c r="J130" s="390">
        <v>0</v>
      </c>
      <c r="K130" s="390">
        <v>0</v>
      </c>
      <c r="L130" s="390">
        <v>0</v>
      </c>
      <c r="M130" s="389">
        <v>0</v>
      </c>
      <c r="N130" s="389">
        <v>0</v>
      </c>
      <c r="O130" s="237">
        <v>0</v>
      </c>
      <c r="P130" s="389">
        <v>0</v>
      </c>
      <c r="Q130" s="389">
        <v>0</v>
      </c>
      <c r="R130" s="389">
        <v>0</v>
      </c>
      <c r="S130" s="389">
        <v>0</v>
      </c>
      <c r="T130" s="389">
        <v>0</v>
      </c>
      <c r="U130" s="389">
        <v>0</v>
      </c>
      <c r="V130" s="389">
        <v>0</v>
      </c>
      <c r="W130" s="237">
        <v>0</v>
      </c>
      <c r="X130" s="389">
        <v>0</v>
      </c>
      <c r="Y130" s="389">
        <v>0</v>
      </c>
      <c r="Z130" s="389">
        <v>0</v>
      </c>
      <c r="AA130" s="389">
        <v>0</v>
      </c>
      <c r="AB130" s="389">
        <v>0</v>
      </c>
      <c r="AC130" s="389">
        <v>0</v>
      </c>
      <c r="AD130" s="389">
        <v>0</v>
      </c>
      <c r="AE130" s="237">
        <v>0</v>
      </c>
      <c r="AF130" s="389">
        <v>0</v>
      </c>
      <c r="AG130" s="389">
        <v>0</v>
      </c>
      <c r="AH130" s="389">
        <v>0</v>
      </c>
      <c r="AI130" s="389">
        <v>0</v>
      </c>
      <c r="AJ130" s="389">
        <v>0</v>
      </c>
      <c r="AK130" s="389">
        <v>0</v>
      </c>
      <c r="AL130" s="389">
        <v>0</v>
      </c>
      <c r="AM130" s="237">
        <v>0</v>
      </c>
      <c r="AN130" s="389">
        <v>0</v>
      </c>
      <c r="AO130" s="389">
        <v>0</v>
      </c>
      <c r="AP130" s="389">
        <v>0</v>
      </c>
      <c r="AQ130" s="389">
        <v>0</v>
      </c>
      <c r="AR130" s="389">
        <v>0</v>
      </c>
      <c r="AS130" s="390">
        <v>0</v>
      </c>
      <c r="AT130" s="390">
        <v>0</v>
      </c>
      <c r="AU130" s="392">
        <v>0</v>
      </c>
      <c r="AV130" s="390">
        <v>0</v>
      </c>
      <c r="AW130" s="390">
        <v>0</v>
      </c>
      <c r="AX130" s="390">
        <v>0</v>
      </c>
      <c r="AY130" s="390">
        <v>0</v>
      </c>
      <c r="AZ130" s="390">
        <v>0</v>
      </c>
      <c r="BA130" s="389">
        <v>0</v>
      </c>
      <c r="BB130" s="389">
        <v>0</v>
      </c>
      <c r="BC130" s="237">
        <v>0</v>
      </c>
      <c r="BD130" s="389">
        <v>0</v>
      </c>
      <c r="BE130" s="389">
        <v>0</v>
      </c>
      <c r="BF130" s="389">
        <v>0</v>
      </c>
      <c r="BG130" s="389">
        <v>0</v>
      </c>
      <c r="BH130" s="389">
        <v>0</v>
      </c>
      <c r="BI130" s="389">
        <v>0</v>
      </c>
      <c r="BJ130" s="389">
        <v>0</v>
      </c>
      <c r="BK130" s="237">
        <v>0</v>
      </c>
      <c r="BL130" s="389">
        <v>0</v>
      </c>
      <c r="BM130" s="389">
        <v>0</v>
      </c>
      <c r="BN130" s="389">
        <v>0</v>
      </c>
      <c r="BO130" s="389">
        <v>0</v>
      </c>
      <c r="BP130" s="389">
        <v>0</v>
      </c>
      <c r="BQ130" s="389">
        <v>0</v>
      </c>
      <c r="BR130" s="389">
        <v>0</v>
      </c>
      <c r="BS130" s="237">
        <v>0</v>
      </c>
      <c r="BT130" s="389">
        <v>0</v>
      </c>
      <c r="BU130" s="389">
        <v>0</v>
      </c>
      <c r="BV130" s="389">
        <v>0</v>
      </c>
      <c r="BW130" s="389">
        <v>0</v>
      </c>
      <c r="BX130" s="389">
        <v>0</v>
      </c>
      <c r="BY130" s="389">
        <v>0</v>
      </c>
      <c r="BZ130" s="389">
        <v>0</v>
      </c>
      <c r="CA130" s="237">
        <v>0</v>
      </c>
      <c r="CB130" s="389">
        <v>0</v>
      </c>
      <c r="CC130" s="389">
        <v>0</v>
      </c>
      <c r="CD130" s="389">
        <v>0</v>
      </c>
      <c r="CE130" s="389">
        <v>0</v>
      </c>
      <c r="CF130" s="389">
        <v>0</v>
      </c>
      <c r="CG130" s="391">
        <v>0</v>
      </c>
      <c r="CH130" s="391">
        <v>0</v>
      </c>
      <c r="CI130" s="237">
        <v>0</v>
      </c>
      <c r="CJ130" s="391">
        <v>0</v>
      </c>
      <c r="CK130" s="391">
        <v>0</v>
      </c>
      <c r="CL130" s="391">
        <v>0</v>
      </c>
      <c r="CM130" s="391">
        <v>0</v>
      </c>
      <c r="CN130" s="391">
        <v>0</v>
      </c>
      <c r="CO130" s="236" t="s">
        <v>298</v>
      </c>
    </row>
    <row r="131" spans="1:93" s="375" customFormat="1" ht="25.5" customHeight="1" x14ac:dyDescent="0.2">
      <c r="A131" s="252" t="s">
        <v>262</v>
      </c>
      <c r="B131" s="253" t="s">
        <v>263</v>
      </c>
      <c r="C131" s="389" t="s">
        <v>183</v>
      </c>
      <c r="D131" s="236" t="s">
        <v>298</v>
      </c>
      <c r="E131" s="390">
        <v>0</v>
      </c>
      <c r="F131" s="390">
        <v>0</v>
      </c>
      <c r="G131" s="390">
        <v>0</v>
      </c>
      <c r="H131" s="390">
        <v>0</v>
      </c>
      <c r="I131" s="390">
        <v>0</v>
      </c>
      <c r="J131" s="390">
        <v>0</v>
      </c>
      <c r="K131" s="390">
        <v>0</v>
      </c>
      <c r="L131" s="390">
        <v>0</v>
      </c>
      <c r="M131" s="389">
        <v>0</v>
      </c>
      <c r="N131" s="389">
        <v>0</v>
      </c>
      <c r="O131" s="389">
        <v>0</v>
      </c>
      <c r="P131" s="389">
        <v>0</v>
      </c>
      <c r="Q131" s="389">
        <v>0</v>
      </c>
      <c r="R131" s="389">
        <v>0</v>
      </c>
      <c r="S131" s="389">
        <v>0</v>
      </c>
      <c r="T131" s="389">
        <v>0</v>
      </c>
      <c r="U131" s="389">
        <v>0</v>
      </c>
      <c r="V131" s="389">
        <v>0</v>
      </c>
      <c r="W131" s="389">
        <v>0</v>
      </c>
      <c r="X131" s="389">
        <v>0</v>
      </c>
      <c r="Y131" s="389">
        <v>0</v>
      </c>
      <c r="Z131" s="389">
        <v>0</v>
      </c>
      <c r="AA131" s="389">
        <v>0</v>
      </c>
      <c r="AB131" s="389">
        <v>0</v>
      </c>
      <c r="AC131" s="389">
        <v>0</v>
      </c>
      <c r="AD131" s="389">
        <v>0</v>
      </c>
      <c r="AE131" s="389">
        <v>0</v>
      </c>
      <c r="AF131" s="389">
        <v>0</v>
      </c>
      <c r="AG131" s="389">
        <v>0</v>
      </c>
      <c r="AH131" s="389">
        <v>0</v>
      </c>
      <c r="AI131" s="389">
        <v>0</v>
      </c>
      <c r="AJ131" s="389">
        <v>0</v>
      </c>
      <c r="AK131" s="389">
        <v>0</v>
      </c>
      <c r="AL131" s="389">
        <v>0</v>
      </c>
      <c r="AM131" s="389">
        <v>0</v>
      </c>
      <c r="AN131" s="389">
        <v>0</v>
      </c>
      <c r="AO131" s="389">
        <v>0</v>
      </c>
      <c r="AP131" s="389">
        <v>0</v>
      </c>
      <c r="AQ131" s="389">
        <v>0</v>
      </c>
      <c r="AR131" s="389">
        <v>0</v>
      </c>
      <c r="AS131" s="390">
        <v>0</v>
      </c>
      <c r="AT131" s="390">
        <v>0</v>
      </c>
      <c r="AU131" s="390">
        <v>0</v>
      </c>
      <c r="AV131" s="390">
        <v>0</v>
      </c>
      <c r="AW131" s="390">
        <v>0</v>
      </c>
      <c r="AX131" s="390">
        <v>0</v>
      </c>
      <c r="AY131" s="390">
        <v>0</v>
      </c>
      <c r="AZ131" s="390">
        <v>0</v>
      </c>
      <c r="BA131" s="389">
        <v>0</v>
      </c>
      <c r="BB131" s="389">
        <v>0</v>
      </c>
      <c r="BC131" s="389">
        <v>0</v>
      </c>
      <c r="BD131" s="389">
        <v>0</v>
      </c>
      <c r="BE131" s="389">
        <v>0</v>
      </c>
      <c r="BF131" s="389">
        <v>0</v>
      </c>
      <c r="BG131" s="389">
        <v>0</v>
      </c>
      <c r="BH131" s="389">
        <v>0</v>
      </c>
      <c r="BI131" s="389">
        <v>0</v>
      </c>
      <c r="BJ131" s="389">
        <v>0</v>
      </c>
      <c r="BK131" s="389">
        <v>0</v>
      </c>
      <c r="BL131" s="389">
        <v>0</v>
      </c>
      <c r="BM131" s="389">
        <v>0</v>
      </c>
      <c r="BN131" s="389">
        <v>0</v>
      </c>
      <c r="BO131" s="389">
        <v>0</v>
      </c>
      <c r="BP131" s="389">
        <v>0</v>
      </c>
      <c r="BQ131" s="389">
        <v>0</v>
      </c>
      <c r="BR131" s="389">
        <v>0</v>
      </c>
      <c r="BS131" s="389">
        <v>0</v>
      </c>
      <c r="BT131" s="389">
        <v>0</v>
      </c>
      <c r="BU131" s="389">
        <v>0</v>
      </c>
      <c r="BV131" s="389">
        <v>0</v>
      </c>
      <c r="BW131" s="389">
        <v>0</v>
      </c>
      <c r="BX131" s="389">
        <v>0</v>
      </c>
      <c r="BY131" s="389">
        <v>0</v>
      </c>
      <c r="BZ131" s="389">
        <v>0</v>
      </c>
      <c r="CA131" s="389">
        <v>0</v>
      </c>
      <c r="CB131" s="389">
        <v>0</v>
      </c>
      <c r="CC131" s="389">
        <v>0</v>
      </c>
      <c r="CD131" s="389">
        <v>0</v>
      </c>
      <c r="CE131" s="389">
        <v>0</v>
      </c>
      <c r="CF131" s="389">
        <v>0</v>
      </c>
      <c r="CG131" s="391">
        <v>0</v>
      </c>
      <c r="CH131" s="391">
        <v>0</v>
      </c>
      <c r="CI131" s="391">
        <v>0</v>
      </c>
      <c r="CJ131" s="391">
        <v>0</v>
      </c>
      <c r="CK131" s="391">
        <v>0</v>
      </c>
      <c r="CL131" s="391">
        <v>0</v>
      </c>
      <c r="CM131" s="391">
        <v>0</v>
      </c>
      <c r="CN131" s="391">
        <v>0</v>
      </c>
      <c r="CO131" s="236" t="s">
        <v>298</v>
      </c>
    </row>
    <row r="132" spans="1:93" ht="51" x14ac:dyDescent="0.2">
      <c r="A132" s="60" t="s">
        <v>264</v>
      </c>
      <c r="B132" s="249" t="s">
        <v>265</v>
      </c>
      <c r="C132" s="197" t="s">
        <v>183</v>
      </c>
      <c r="D132" s="224" t="s">
        <v>298</v>
      </c>
      <c r="E132" s="376">
        <v>0</v>
      </c>
      <c r="F132" s="376">
        <v>0</v>
      </c>
      <c r="G132" s="388">
        <v>0</v>
      </c>
      <c r="H132" s="376">
        <v>0</v>
      </c>
      <c r="I132" s="376">
        <v>0</v>
      </c>
      <c r="J132" s="376">
        <v>0</v>
      </c>
      <c r="K132" s="376">
        <v>0</v>
      </c>
      <c r="L132" s="376">
        <v>0</v>
      </c>
      <c r="M132" s="197">
        <v>0</v>
      </c>
      <c r="N132" s="197">
        <v>0</v>
      </c>
      <c r="O132" s="58">
        <v>0</v>
      </c>
      <c r="P132" s="197">
        <v>0</v>
      </c>
      <c r="Q132" s="197">
        <v>0</v>
      </c>
      <c r="R132" s="197">
        <v>0</v>
      </c>
      <c r="S132" s="197">
        <v>0</v>
      </c>
      <c r="T132" s="197">
        <v>0</v>
      </c>
      <c r="U132" s="197">
        <v>0</v>
      </c>
      <c r="V132" s="197">
        <v>0</v>
      </c>
      <c r="W132" s="58">
        <v>0</v>
      </c>
      <c r="X132" s="197">
        <v>0</v>
      </c>
      <c r="Y132" s="197">
        <v>0</v>
      </c>
      <c r="Z132" s="197">
        <v>0</v>
      </c>
      <c r="AA132" s="197">
        <v>0</v>
      </c>
      <c r="AB132" s="197">
        <v>0</v>
      </c>
      <c r="AC132" s="197">
        <v>0</v>
      </c>
      <c r="AD132" s="197">
        <v>0</v>
      </c>
      <c r="AE132" s="58">
        <v>0</v>
      </c>
      <c r="AF132" s="197">
        <v>0</v>
      </c>
      <c r="AG132" s="197">
        <v>0</v>
      </c>
      <c r="AH132" s="197">
        <v>0</v>
      </c>
      <c r="AI132" s="197">
        <v>0</v>
      </c>
      <c r="AJ132" s="197">
        <v>0</v>
      </c>
      <c r="AK132" s="197">
        <v>0</v>
      </c>
      <c r="AL132" s="197">
        <v>0</v>
      </c>
      <c r="AM132" s="58">
        <v>0</v>
      </c>
      <c r="AN132" s="197">
        <v>0</v>
      </c>
      <c r="AO132" s="197">
        <v>0</v>
      </c>
      <c r="AP132" s="197">
        <v>0</v>
      </c>
      <c r="AQ132" s="197">
        <v>0</v>
      </c>
      <c r="AR132" s="197">
        <v>0</v>
      </c>
      <c r="AS132" s="376">
        <v>0</v>
      </c>
      <c r="AT132" s="376">
        <v>0</v>
      </c>
      <c r="AU132" s="388">
        <v>0</v>
      </c>
      <c r="AV132" s="376">
        <v>0</v>
      </c>
      <c r="AW132" s="376">
        <v>0</v>
      </c>
      <c r="AX132" s="376">
        <v>0</v>
      </c>
      <c r="AY132" s="376">
        <v>0</v>
      </c>
      <c r="AZ132" s="376">
        <v>0</v>
      </c>
      <c r="BA132" s="197">
        <v>0</v>
      </c>
      <c r="BB132" s="197">
        <v>0</v>
      </c>
      <c r="BC132" s="58">
        <v>0</v>
      </c>
      <c r="BD132" s="197">
        <v>0</v>
      </c>
      <c r="BE132" s="197">
        <v>0</v>
      </c>
      <c r="BF132" s="197">
        <v>0</v>
      </c>
      <c r="BG132" s="197">
        <v>0</v>
      </c>
      <c r="BH132" s="197">
        <v>0</v>
      </c>
      <c r="BI132" s="197">
        <v>0</v>
      </c>
      <c r="BJ132" s="197">
        <v>0</v>
      </c>
      <c r="BK132" s="58">
        <v>0</v>
      </c>
      <c r="BL132" s="197">
        <v>0</v>
      </c>
      <c r="BM132" s="197">
        <v>0</v>
      </c>
      <c r="BN132" s="197">
        <v>0</v>
      </c>
      <c r="BO132" s="197">
        <v>0</v>
      </c>
      <c r="BP132" s="197">
        <v>0</v>
      </c>
      <c r="BQ132" s="197">
        <v>0</v>
      </c>
      <c r="BR132" s="197">
        <v>0</v>
      </c>
      <c r="BS132" s="58">
        <v>0</v>
      </c>
      <c r="BT132" s="197">
        <v>0</v>
      </c>
      <c r="BU132" s="197">
        <v>0</v>
      </c>
      <c r="BV132" s="197">
        <v>0</v>
      </c>
      <c r="BW132" s="197">
        <v>0</v>
      </c>
      <c r="BX132" s="197">
        <v>0</v>
      </c>
      <c r="BY132" s="197">
        <v>0</v>
      </c>
      <c r="BZ132" s="197">
        <v>0</v>
      </c>
      <c r="CA132" s="58">
        <v>0</v>
      </c>
      <c r="CB132" s="197">
        <v>0</v>
      </c>
      <c r="CC132" s="197">
        <v>0</v>
      </c>
      <c r="CD132" s="197">
        <v>0</v>
      </c>
      <c r="CE132" s="197">
        <v>0</v>
      </c>
      <c r="CF132" s="197">
        <v>0</v>
      </c>
      <c r="CG132" s="205">
        <v>0</v>
      </c>
      <c r="CH132" s="205">
        <v>0</v>
      </c>
      <c r="CI132" s="58">
        <v>0</v>
      </c>
      <c r="CJ132" s="205">
        <v>0</v>
      </c>
      <c r="CK132" s="205">
        <v>0</v>
      </c>
      <c r="CL132" s="205">
        <v>0</v>
      </c>
      <c r="CM132" s="205">
        <v>0</v>
      </c>
      <c r="CN132" s="205">
        <v>0</v>
      </c>
      <c r="CO132" s="224" t="s">
        <v>298</v>
      </c>
    </row>
    <row r="133" spans="1:93" s="375" customFormat="1" ht="43.5" customHeight="1" x14ac:dyDescent="0.2">
      <c r="A133" s="263" t="s">
        <v>266</v>
      </c>
      <c r="B133" s="253" t="s">
        <v>267</v>
      </c>
      <c r="C133" s="389" t="s">
        <v>183</v>
      </c>
      <c r="D133" s="236" t="s">
        <v>298</v>
      </c>
      <c r="E133" s="390">
        <v>0</v>
      </c>
      <c r="F133" s="390">
        <v>0</v>
      </c>
      <c r="G133" s="390">
        <v>0</v>
      </c>
      <c r="H133" s="390">
        <v>0</v>
      </c>
      <c r="I133" s="390">
        <v>0</v>
      </c>
      <c r="J133" s="390">
        <v>0</v>
      </c>
      <c r="K133" s="390">
        <v>0</v>
      </c>
      <c r="L133" s="390">
        <v>0</v>
      </c>
      <c r="M133" s="389">
        <v>0</v>
      </c>
      <c r="N133" s="389">
        <v>0</v>
      </c>
      <c r="O133" s="389">
        <v>0</v>
      </c>
      <c r="P133" s="389">
        <v>0</v>
      </c>
      <c r="Q133" s="389">
        <v>0</v>
      </c>
      <c r="R133" s="389">
        <v>0</v>
      </c>
      <c r="S133" s="389">
        <v>0</v>
      </c>
      <c r="T133" s="389">
        <v>0</v>
      </c>
      <c r="U133" s="389">
        <v>0</v>
      </c>
      <c r="V133" s="389">
        <v>0</v>
      </c>
      <c r="W133" s="389">
        <v>0</v>
      </c>
      <c r="X133" s="389">
        <v>0</v>
      </c>
      <c r="Y133" s="389">
        <v>0</v>
      </c>
      <c r="Z133" s="389">
        <v>0</v>
      </c>
      <c r="AA133" s="389">
        <v>0</v>
      </c>
      <c r="AB133" s="389">
        <v>0</v>
      </c>
      <c r="AC133" s="389">
        <v>0</v>
      </c>
      <c r="AD133" s="389">
        <v>0</v>
      </c>
      <c r="AE133" s="389">
        <v>0</v>
      </c>
      <c r="AF133" s="389">
        <v>0</v>
      </c>
      <c r="AG133" s="389">
        <v>0</v>
      </c>
      <c r="AH133" s="389">
        <v>0</v>
      </c>
      <c r="AI133" s="389">
        <v>0</v>
      </c>
      <c r="AJ133" s="389">
        <v>0</v>
      </c>
      <c r="AK133" s="389">
        <v>0</v>
      </c>
      <c r="AL133" s="389">
        <v>0</v>
      </c>
      <c r="AM133" s="389">
        <v>0</v>
      </c>
      <c r="AN133" s="389">
        <v>0</v>
      </c>
      <c r="AO133" s="389">
        <v>0</v>
      </c>
      <c r="AP133" s="389">
        <v>0</v>
      </c>
      <c r="AQ133" s="389">
        <v>0</v>
      </c>
      <c r="AR133" s="389">
        <v>0</v>
      </c>
      <c r="AS133" s="390">
        <v>0</v>
      </c>
      <c r="AT133" s="390">
        <v>0</v>
      </c>
      <c r="AU133" s="390">
        <v>0</v>
      </c>
      <c r="AV133" s="390">
        <v>0</v>
      </c>
      <c r="AW133" s="390">
        <v>0</v>
      </c>
      <c r="AX133" s="390">
        <v>0</v>
      </c>
      <c r="AY133" s="390">
        <v>0</v>
      </c>
      <c r="AZ133" s="390">
        <v>0</v>
      </c>
      <c r="BA133" s="389">
        <v>0</v>
      </c>
      <c r="BB133" s="389">
        <v>0</v>
      </c>
      <c r="BC133" s="389">
        <v>0</v>
      </c>
      <c r="BD133" s="389">
        <v>0</v>
      </c>
      <c r="BE133" s="389">
        <v>0</v>
      </c>
      <c r="BF133" s="389">
        <v>0</v>
      </c>
      <c r="BG133" s="389">
        <v>0</v>
      </c>
      <c r="BH133" s="389">
        <v>0</v>
      </c>
      <c r="BI133" s="389">
        <v>0</v>
      </c>
      <c r="BJ133" s="389">
        <v>0</v>
      </c>
      <c r="BK133" s="389">
        <v>0</v>
      </c>
      <c r="BL133" s="389">
        <v>0</v>
      </c>
      <c r="BM133" s="389">
        <v>0</v>
      </c>
      <c r="BN133" s="389">
        <v>0</v>
      </c>
      <c r="BO133" s="389">
        <v>0</v>
      </c>
      <c r="BP133" s="389">
        <v>0</v>
      </c>
      <c r="BQ133" s="389">
        <v>0</v>
      </c>
      <c r="BR133" s="389">
        <v>0</v>
      </c>
      <c r="BS133" s="389">
        <v>0</v>
      </c>
      <c r="BT133" s="389">
        <v>0</v>
      </c>
      <c r="BU133" s="389">
        <v>0</v>
      </c>
      <c r="BV133" s="389">
        <v>0</v>
      </c>
      <c r="BW133" s="389">
        <v>0</v>
      </c>
      <c r="BX133" s="389">
        <v>0</v>
      </c>
      <c r="BY133" s="389">
        <v>0</v>
      </c>
      <c r="BZ133" s="389">
        <v>0</v>
      </c>
      <c r="CA133" s="389">
        <v>0</v>
      </c>
      <c r="CB133" s="389">
        <v>0</v>
      </c>
      <c r="CC133" s="389">
        <v>0</v>
      </c>
      <c r="CD133" s="389">
        <v>0</v>
      </c>
      <c r="CE133" s="389">
        <v>0</v>
      </c>
      <c r="CF133" s="389">
        <v>0</v>
      </c>
      <c r="CG133" s="391">
        <v>0</v>
      </c>
      <c r="CH133" s="391">
        <v>0</v>
      </c>
      <c r="CI133" s="391">
        <v>0</v>
      </c>
      <c r="CJ133" s="391">
        <v>0</v>
      </c>
      <c r="CK133" s="391">
        <v>0</v>
      </c>
      <c r="CL133" s="391">
        <v>0</v>
      </c>
      <c r="CM133" s="391">
        <v>0</v>
      </c>
      <c r="CN133" s="391">
        <v>0</v>
      </c>
      <c r="CO133" s="236" t="s">
        <v>298</v>
      </c>
    </row>
    <row r="134" spans="1:93" s="375" customFormat="1" ht="43.5" customHeight="1" x14ac:dyDescent="0.2">
      <c r="A134" s="263" t="s">
        <v>268</v>
      </c>
      <c r="B134" s="253" t="s">
        <v>269</v>
      </c>
      <c r="C134" s="389" t="s">
        <v>183</v>
      </c>
      <c r="D134" s="236" t="s">
        <v>298</v>
      </c>
      <c r="E134" s="390">
        <v>0</v>
      </c>
      <c r="F134" s="390">
        <v>0</v>
      </c>
      <c r="G134" s="392">
        <v>0</v>
      </c>
      <c r="H134" s="390">
        <v>0</v>
      </c>
      <c r="I134" s="390">
        <v>0</v>
      </c>
      <c r="J134" s="390">
        <v>0</v>
      </c>
      <c r="K134" s="390">
        <v>0</v>
      </c>
      <c r="L134" s="390">
        <v>0</v>
      </c>
      <c r="M134" s="389">
        <v>0</v>
      </c>
      <c r="N134" s="389">
        <v>0</v>
      </c>
      <c r="O134" s="237">
        <v>0</v>
      </c>
      <c r="P134" s="389">
        <v>0</v>
      </c>
      <c r="Q134" s="389">
        <v>0</v>
      </c>
      <c r="R134" s="389">
        <v>0</v>
      </c>
      <c r="S134" s="389">
        <v>0</v>
      </c>
      <c r="T134" s="389">
        <v>0</v>
      </c>
      <c r="U134" s="389">
        <v>0</v>
      </c>
      <c r="V134" s="389">
        <v>0</v>
      </c>
      <c r="W134" s="237">
        <v>0</v>
      </c>
      <c r="X134" s="389">
        <v>0</v>
      </c>
      <c r="Y134" s="389">
        <v>0</v>
      </c>
      <c r="Z134" s="389">
        <v>0</v>
      </c>
      <c r="AA134" s="389">
        <v>0</v>
      </c>
      <c r="AB134" s="389">
        <v>0</v>
      </c>
      <c r="AC134" s="389">
        <v>0</v>
      </c>
      <c r="AD134" s="389">
        <v>0</v>
      </c>
      <c r="AE134" s="237">
        <v>0</v>
      </c>
      <c r="AF134" s="389">
        <v>0</v>
      </c>
      <c r="AG134" s="389">
        <v>0</v>
      </c>
      <c r="AH134" s="389">
        <v>0</v>
      </c>
      <c r="AI134" s="389">
        <v>0</v>
      </c>
      <c r="AJ134" s="389">
        <v>0</v>
      </c>
      <c r="AK134" s="389">
        <v>0</v>
      </c>
      <c r="AL134" s="389">
        <v>0</v>
      </c>
      <c r="AM134" s="237">
        <v>0</v>
      </c>
      <c r="AN134" s="389">
        <v>0</v>
      </c>
      <c r="AO134" s="389">
        <v>0</v>
      </c>
      <c r="AP134" s="389">
        <v>0</v>
      </c>
      <c r="AQ134" s="389">
        <v>0</v>
      </c>
      <c r="AR134" s="389">
        <v>0</v>
      </c>
      <c r="AS134" s="390">
        <v>0</v>
      </c>
      <c r="AT134" s="390">
        <v>0</v>
      </c>
      <c r="AU134" s="392">
        <v>0</v>
      </c>
      <c r="AV134" s="390">
        <v>0</v>
      </c>
      <c r="AW134" s="390">
        <v>0</v>
      </c>
      <c r="AX134" s="390">
        <v>0</v>
      </c>
      <c r="AY134" s="390">
        <v>0</v>
      </c>
      <c r="AZ134" s="390">
        <v>0</v>
      </c>
      <c r="BA134" s="389">
        <v>0</v>
      </c>
      <c r="BB134" s="389">
        <v>0</v>
      </c>
      <c r="BC134" s="237">
        <v>0</v>
      </c>
      <c r="BD134" s="389">
        <v>0</v>
      </c>
      <c r="BE134" s="389">
        <v>0</v>
      </c>
      <c r="BF134" s="389">
        <v>0</v>
      </c>
      <c r="BG134" s="389">
        <v>0</v>
      </c>
      <c r="BH134" s="389">
        <v>0</v>
      </c>
      <c r="BI134" s="389">
        <v>0</v>
      </c>
      <c r="BJ134" s="389">
        <v>0</v>
      </c>
      <c r="BK134" s="237">
        <v>0</v>
      </c>
      <c r="BL134" s="389">
        <v>0</v>
      </c>
      <c r="BM134" s="389">
        <v>0</v>
      </c>
      <c r="BN134" s="389">
        <v>0</v>
      </c>
      <c r="BO134" s="389">
        <v>0</v>
      </c>
      <c r="BP134" s="389">
        <v>0</v>
      </c>
      <c r="BQ134" s="389">
        <v>0</v>
      </c>
      <c r="BR134" s="389">
        <v>0</v>
      </c>
      <c r="BS134" s="237">
        <v>0</v>
      </c>
      <c r="BT134" s="389">
        <v>0</v>
      </c>
      <c r="BU134" s="389">
        <v>0</v>
      </c>
      <c r="BV134" s="389">
        <v>0</v>
      </c>
      <c r="BW134" s="389">
        <v>0</v>
      </c>
      <c r="BX134" s="389">
        <v>0</v>
      </c>
      <c r="BY134" s="389">
        <v>0</v>
      </c>
      <c r="BZ134" s="389">
        <v>0</v>
      </c>
      <c r="CA134" s="237">
        <v>0</v>
      </c>
      <c r="CB134" s="389">
        <v>0</v>
      </c>
      <c r="CC134" s="389">
        <v>0</v>
      </c>
      <c r="CD134" s="389">
        <v>0</v>
      </c>
      <c r="CE134" s="389">
        <v>0</v>
      </c>
      <c r="CF134" s="389">
        <v>0</v>
      </c>
      <c r="CG134" s="391">
        <v>0</v>
      </c>
      <c r="CH134" s="391">
        <v>0</v>
      </c>
      <c r="CI134" s="237">
        <v>0</v>
      </c>
      <c r="CJ134" s="391">
        <v>0</v>
      </c>
      <c r="CK134" s="391">
        <v>0</v>
      </c>
      <c r="CL134" s="391">
        <v>0</v>
      </c>
      <c r="CM134" s="391">
        <v>0</v>
      </c>
      <c r="CN134" s="391">
        <v>0</v>
      </c>
      <c r="CO134" s="236" t="s">
        <v>298</v>
      </c>
    </row>
    <row r="135" spans="1:93" ht="25.5" x14ac:dyDescent="0.2">
      <c r="A135" s="60" t="s">
        <v>270</v>
      </c>
      <c r="B135" s="249" t="s">
        <v>271</v>
      </c>
      <c r="C135" s="197" t="s">
        <v>183</v>
      </c>
      <c r="D135" s="224" t="s">
        <v>298</v>
      </c>
      <c r="E135" s="376">
        <v>0</v>
      </c>
      <c r="F135" s="376">
        <v>0</v>
      </c>
      <c r="G135" s="376">
        <v>0</v>
      </c>
      <c r="H135" s="376">
        <v>0</v>
      </c>
      <c r="I135" s="376">
        <v>0</v>
      </c>
      <c r="J135" s="376">
        <v>0</v>
      </c>
      <c r="K135" s="376">
        <v>0</v>
      </c>
      <c r="L135" s="376">
        <v>0</v>
      </c>
      <c r="M135" s="376">
        <v>0</v>
      </c>
      <c r="N135" s="376">
        <v>0</v>
      </c>
      <c r="O135" s="376">
        <v>0</v>
      </c>
      <c r="P135" s="376">
        <v>0</v>
      </c>
      <c r="Q135" s="376">
        <v>0</v>
      </c>
      <c r="R135" s="376">
        <v>0</v>
      </c>
      <c r="S135" s="376">
        <v>0</v>
      </c>
      <c r="T135" s="376">
        <v>0</v>
      </c>
      <c r="U135" s="376">
        <v>0</v>
      </c>
      <c r="V135" s="376">
        <v>0</v>
      </c>
      <c r="W135" s="376">
        <v>0</v>
      </c>
      <c r="X135" s="376">
        <v>0</v>
      </c>
      <c r="Y135" s="376">
        <v>0</v>
      </c>
      <c r="Z135" s="376">
        <v>0</v>
      </c>
      <c r="AA135" s="376">
        <v>0</v>
      </c>
      <c r="AB135" s="376">
        <v>0</v>
      </c>
      <c r="AC135" s="376">
        <v>0</v>
      </c>
      <c r="AD135" s="376">
        <v>0</v>
      </c>
      <c r="AE135" s="376">
        <v>0</v>
      </c>
      <c r="AF135" s="376">
        <v>0</v>
      </c>
      <c r="AG135" s="376">
        <v>0</v>
      </c>
      <c r="AH135" s="376">
        <v>0</v>
      </c>
      <c r="AI135" s="376">
        <v>0</v>
      </c>
      <c r="AJ135" s="376">
        <v>0</v>
      </c>
      <c r="AK135" s="376">
        <v>0</v>
      </c>
      <c r="AL135" s="376">
        <v>0</v>
      </c>
      <c r="AM135" s="376">
        <v>0</v>
      </c>
      <c r="AN135" s="376">
        <v>0</v>
      </c>
      <c r="AO135" s="376">
        <v>0</v>
      </c>
      <c r="AP135" s="376">
        <v>0</v>
      </c>
      <c r="AQ135" s="376">
        <v>0</v>
      </c>
      <c r="AR135" s="376">
        <v>0</v>
      </c>
      <c r="AS135" s="376">
        <v>0</v>
      </c>
      <c r="AT135" s="376">
        <v>0</v>
      </c>
      <c r="AU135" s="376">
        <v>0</v>
      </c>
      <c r="AV135" s="376">
        <v>0</v>
      </c>
      <c r="AW135" s="376">
        <v>0</v>
      </c>
      <c r="AX135" s="376">
        <v>0</v>
      </c>
      <c r="AY135" s="376">
        <v>0</v>
      </c>
      <c r="AZ135" s="376">
        <v>0</v>
      </c>
      <c r="BA135" s="376">
        <v>0</v>
      </c>
      <c r="BB135" s="376">
        <v>0</v>
      </c>
      <c r="BC135" s="376">
        <v>0</v>
      </c>
      <c r="BD135" s="376">
        <v>0</v>
      </c>
      <c r="BE135" s="376">
        <v>0</v>
      </c>
      <c r="BF135" s="376">
        <v>0</v>
      </c>
      <c r="BG135" s="376">
        <v>0</v>
      </c>
      <c r="BH135" s="376">
        <v>0</v>
      </c>
      <c r="BI135" s="376">
        <v>0</v>
      </c>
      <c r="BJ135" s="376">
        <v>0</v>
      </c>
      <c r="BK135" s="376">
        <v>0</v>
      </c>
      <c r="BL135" s="376">
        <v>0</v>
      </c>
      <c r="BM135" s="376">
        <v>0</v>
      </c>
      <c r="BN135" s="376">
        <v>0</v>
      </c>
      <c r="BO135" s="376">
        <v>0</v>
      </c>
      <c r="BP135" s="376">
        <v>0</v>
      </c>
      <c r="BQ135" s="376">
        <v>0</v>
      </c>
      <c r="BR135" s="376">
        <v>0</v>
      </c>
      <c r="BS135" s="376">
        <v>0</v>
      </c>
      <c r="BT135" s="376">
        <v>0</v>
      </c>
      <c r="BU135" s="376">
        <v>0</v>
      </c>
      <c r="BV135" s="376">
        <v>0</v>
      </c>
      <c r="BW135" s="376">
        <v>0</v>
      </c>
      <c r="BX135" s="376">
        <v>0</v>
      </c>
      <c r="BY135" s="376">
        <v>0</v>
      </c>
      <c r="BZ135" s="376">
        <v>0</v>
      </c>
      <c r="CA135" s="376">
        <v>0</v>
      </c>
      <c r="CB135" s="376">
        <v>0</v>
      </c>
      <c r="CC135" s="376">
        <v>0</v>
      </c>
      <c r="CD135" s="376">
        <v>0</v>
      </c>
      <c r="CE135" s="376">
        <v>0</v>
      </c>
      <c r="CF135" s="376">
        <v>0</v>
      </c>
      <c r="CG135" s="376">
        <v>0</v>
      </c>
      <c r="CH135" s="376">
        <v>0</v>
      </c>
      <c r="CI135" s="376">
        <v>0</v>
      </c>
      <c r="CJ135" s="376">
        <v>0</v>
      </c>
      <c r="CK135" s="376">
        <v>0</v>
      </c>
      <c r="CL135" s="376">
        <v>0</v>
      </c>
      <c r="CM135" s="376">
        <v>0</v>
      </c>
      <c r="CN135" s="376">
        <v>0</v>
      </c>
      <c r="CO135" s="224" t="s">
        <v>298</v>
      </c>
    </row>
    <row r="136" spans="1:93" ht="25.5" x14ac:dyDescent="0.2">
      <c r="A136" s="60" t="s">
        <v>272</v>
      </c>
      <c r="B136" s="249" t="s">
        <v>273</v>
      </c>
      <c r="C136" s="197" t="s">
        <v>183</v>
      </c>
      <c r="D136" s="224" t="s">
        <v>298</v>
      </c>
      <c r="E136" s="376">
        <v>0</v>
      </c>
      <c r="F136" s="376">
        <v>0</v>
      </c>
      <c r="G136" s="388">
        <v>0</v>
      </c>
      <c r="H136" s="376">
        <v>0</v>
      </c>
      <c r="I136" s="376">
        <v>0</v>
      </c>
      <c r="J136" s="376">
        <v>0</v>
      </c>
      <c r="K136" s="376">
        <v>0</v>
      </c>
      <c r="L136" s="376">
        <v>0</v>
      </c>
      <c r="M136" s="197">
        <v>0</v>
      </c>
      <c r="N136" s="197">
        <v>0</v>
      </c>
      <c r="O136" s="58">
        <v>0</v>
      </c>
      <c r="P136" s="197">
        <v>0</v>
      </c>
      <c r="Q136" s="197">
        <v>0</v>
      </c>
      <c r="R136" s="197">
        <v>0</v>
      </c>
      <c r="S136" s="197">
        <v>0</v>
      </c>
      <c r="T136" s="197">
        <v>0</v>
      </c>
      <c r="U136" s="197">
        <v>0</v>
      </c>
      <c r="V136" s="197">
        <v>0</v>
      </c>
      <c r="W136" s="58">
        <v>0</v>
      </c>
      <c r="X136" s="197">
        <v>0</v>
      </c>
      <c r="Y136" s="197">
        <v>0</v>
      </c>
      <c r="Z136" s="197">
        <v>0</v>
      </c>
      <c r="AA136" s="197">
        <v>0</v>
      </c>
      <c r="AB136" s="197">
        <v>0</v>
      </c>
      <c r="AC136" s="197">
        <v>0</v>
      </c>
      <c r="AD136" s="197">
        <v>0</v>
      </c>
      <c r="AE136" s="58">
        <v>0</v>
      </c>
      <c r="AF136" s="197">
        <v>0</v>
      </c>
      <c r="AG136" s="197">
        <v>0</v>
      </c>
      <c r="AH136" s="197">
        <v>0</v>
      </c>
      <c r="AI136" s="197">
        <v>0</v>
      </c>
      <c r="AJ136" s="197">
        <v>0</v>
      </c>
      <c r="AK136" s="197">
        <v>0</v>
      </c>
      <c r="AL136" s="197">
        <v>0</v>
      </c>
      <c r="AM136" s="58">
        <v>0</v>
      </c>
      <c r="AN136" s="197">
        <v>0</v>
      </c>
      <c r="AO136" s="197">
        <v>0</v>
      </c>
      <c r="AP136" s="197">
        <v>0</v>
      </c>
      <c r="AQ136" s="197">
        <v>0</v>
      </c>
      <c r="AR136" s="197">
        <v>0</v>
      </c>
      <c r="AS136" s="376">
        <v>0</v>
      </c>
      <c r="AT136" s="376">
        <v>0</v>
      </c>
      <c r="AU136" s="388">
        <v>0</v>
      </c>
      <c r="AV136" s="376">
        <v>0</v>
      </c>
      <c r="AW136" s="376">
        <v>0</v>
      </c>
      <c r="AX136" s="376">
        <v>0</v>
      </c>
      <c r="AY136" s="376">
        <v>0</v>
      </c>
      <c r="AZ136" s="376">
        <v>0</v>
      </c>
      <c r="BA136" s="197">
        <v>0</v>
      </c>
      <c r="BB136" s="197">
        <v>0</v>
      </c>
      <c r="BC136" s="58">
        <v>0</v>
      </c>
      <c r="BD136" s="197">
        <v>0</v>
      </c>
      <c r="BE136" s="197">
        <v>0</v>
      </c>
      <c r="BF136" s="197">
        <v>0</v>
      </c>
      <c r="BG136" s="197">
        <v>0</v>
      </c>
      <c r="BH136" s="197">
        <v>0</v>
      </c>
      <c r="BI136" s="197">
        <v>0</v>
      </c>
      <c r="BJ136" s="197">
        <v>0</v>
      </c>
      <c r="BK136" s="58">
        <v>0</v>
      </c>
      <c r="BL136" s="197">
        <v>0</v>
      </c>
      <c r="BM136" s="197">
        <v>0</v>
      </c>
      <c r="BN136" s="197">
        <v>0</v>
      </c>
      <c r="BO136" s="197">
        <v>0</v>
      </c>
      <c r="BP136" s="197">
        <v>0</v>
      </c>
      <c r="BQ136" s="197">
        <v>0</v>
      </c>
      <c r="BR136" s="197">
        <v>0</v>
      </c>
      <c r="BS136" s="58">
        <v>0</v>
      </c>
      <c r="BT136" s="197">
        <v>0</v>
      </c>
      <c r="BU136" s="197">
        <v>0</v>
      </c>
      <c r="BV136" s="197">
        <v>0</v>
      </c>
      <c r="BW136" s="197">
        <v>0</v>
      </c>
      <c r="BX136" s="197">
        <v>0</v>
      </c>
      <c r="BY136" s="197">
        <v>0</v>
      </c>
      <c r="BZ136" s="197">
        <v>0</v>
      </c>
      <c r="CA136" s="58">
        <v>0</v>
      </c>
      <c r="CB136" s="197">
        <v>0</v>
      </c>
      <c r="CC136" s="197">
        <v>0</v>
      </c>
      <c r="CD136" s="197">
        <v>0</v>
      </c>
      <c r="CE136" s="197">
        <v>0</v>
      </c>
      <c r="CF136" s="197">
        <v>0</v>
      </c>
      <c r="CG136" s="205">
        <v>0</v>
      </c>
      <c r="CH136" s="205">
        <v>0</v>
      </c>
      <c r="CI136" s="58">
        <v>0</v>
      </c>
      <c r="CJ136" s="205">
        <v>0</v>
      </c>
      <c r="CK136" s="205">
        <v>0</v>
      </c>
      <c r="CL136" s="205">
        <v>0</v>
      </c>
      <c r="CM136" s="205">
        <v>0</v>
      </c>
      <c r="CN136" s="205">
        <v>0</v>
      </c>
      <c r="CO136" s="224" t="s">
        <v>298</v>
      </c>
    </row>
    <row r="137" spans="1:93" ht="25.5" x14ac:dyDescent="0.2">
      <c r="A137" s="60" t="s">
        <v>274</v>
      </c>
      <c r="B137" s="249" t="s">
        <v>275</v>
      </c>
      <c r="C137" s="197" t="s">
        <v>183</v>
      </c>
      <c r="D137" s="224" t="s">
        <v>298</v>
      </c>
      <c r="E137" s="376">
        <v>0</v>
      </c>
      <c r="F137" s="376">
        <v>0</v>
      </c>
      <c r="G137" s="376">
        <v>0</v>
      </c>
      <c r="H137" s="376">
        <v>0</v>
      </c>
      <c r="I137" s="376">
        <v>0</v>
      </c>
      <c r="J137" s="376">
        <v>0</v>
      </c>
      <c r="K137" s="376">
        <v>0</v>
      </c>
      <c r="L137" s="376">
        <v>0</v>
      </c>
      <c r="M137" s="376">
        <v>0</v>
      </c>
      <c r="N137" s="376">
        <v>0</v>
      </c>
      <c r="O137" s="376">
        <v>0</v>
      </c>
      <c r="P137" s="376">
        <v>0</v>
      </c>
      <c r="Q137" s="376">
        <v>0</v>
      </c>
      <c r="R137" s="376">
        <v>0</v>
      </c>
      <c r="S137" s="376">
        <v>0</v>
      </c>
      <c r="T137" s="376">
        <v>0</v>
      </c>
      <c r="U137" s="376">
        <v>0</v>
      </c>
      <c r="V137" s="376">
        <v>0</v>
      </c>
      <c r="W137" s="376">
        <v>0</v>
      </c>
      <c r="X137" s="376">
        <v>0</v>
      </c>
      <c r="Y137" s="376">
        <v>0</v>
      </c>
      <c r="Z137" s="376">
        <v>0</v>
      </c>
      <c r="AA137" s="376">
        <v>0</v>
      </c>
      <c r="AB137" s="376">
        <v>0</v>
      </c>
      <c r="AC137" s="376">
        <v>0</v>
      </c>
      <c r="AD137" s="376">
        <v>0</v>
      </c>
      <c r="AE137" s="376">
        <v>0</v>
      </c>
      <c r="AF137" s="376">
        <v>0</v>
      </c>
      <c r="AG137" s="376">
        <v>0</v>
      </c>
      <c r="AH137" s="376">
        <v>0</v>
      </c>
      <c r="AI137" s="376">
        <v>0</v>
      </c>
      <c r="AJ137" s="376">
        <v>0</v>
      </c>
      <c r="AK137" s="376">
        <v>0</v>
      </c>
      <c r="AL137" s="376">
        <v>0</v>
      </c>
      <c r="AM137" s="376">
        <v>0</v>
      </c>
      <c r="AN137" s="376">
        <v>0</v>
      </c>
      <c r="AO137" s="376">
        <v>0</v>
      </c>
      <c r="AP137" s="376">
        <v>0</v>
      </c>
      <c r="AQ137" s="376">
        <v>0</v>
      </c>
      <c r="AR137" s="376">
        <v>0</v>
      </c>
      <c r="AS137" s="376">
        <v>0</v>
      </c>
      <c r="AT137" s="376">
        <v>0</v>
      </c>
      <c r="AU137" s="376">
        <v>0</v>
      </c>
      <c r="AV137" s="376">
        <v>0</v>
      </c>
      <c r="AW137" s="376">
        <v>0</v>
      </c>
      <c r="AX137" s="376">
        <v>0</v>
      </c>
      <c r="AY137" s="376">
        <v>0</v>
      </c>
      <c r="AZ137" s="376">
        <v>0</v>
      </c>
      <c r="BA137" s="376">
        <v>0</v>
      </c>
      <c r="BB137" s="376">
        <v>0</v>
      </c>
      <c r="BC137" s="376">
        <v>0</v>
      </c>
      <c r="BD137" s="376">
        <v>0</v>
      </c>
      <c r="BE137" s="376">
        <v>0</v>
      </c>
      <c r="BF137" s="376">
        <v>0</v>
      </c>
      <c r="BG137" s="376">
        <v>0</v>
      </c>
      <c r="BH137" s="376">
        <v>0</v>
      </c>
      <c r="BI137" s="376">
        <v>0</v>
      </c>
      <c r="BJ137" s="376">
        <v>0</v>
      </c>
      <c r="BK137" s="376">
        <v>0</v>
      </c>
      <c r="BL137" s="376">
        <v>0</v>
      </c>
      <c r="BM137" s="376">
        <v>0</v>
      </c>
      <c r="BN137" s="376">
        <v>0</v>
      </c>
      <c r="BO137" s="376">
        <v>0</v>
      </c>
      <c r="BP137" s="376">
        <v>0</v>
      </c>
      <c r="BQ137" s="376">
        <v>0</v>
      </c>
      <c r="BR137" s="376">
        <v>0</v>
      </c>
      <c r="BS137" s="376">
        <v>0</v>
      </c>
      <c r="BT137" s="376">
        <v>0</v>
      </c>
      <c r="BU137" s="376">
        <v>0</v>
      </c>
      <c r="BV137" s="376">
        <v>0</v>
      </c>
      <c r="BW137" s="376">
        <v>0</v>
      </c>
      <c r="BX137" s="376">
        <v>0</v>
      </c>
      <c r="BY137" s="376">
        <v>0</v>
      </c>
      <c r="BZ137" s="376">
        <v>0</v>
      </c>
      <c r="CA137" s="376">
        <v>0</v>
      </c>
      <c r="CB137" s="376">
        <v>0</v>
      </c>
      <c r="CC137" s="376">
        <v>0</v>
      </c>
      <c r="CD137" s="376">
        <v>0</v>
      </c>
      <c r="CE137" s="376">
        <v>0</v>
      </c>
      <c r="CF137" s="376">
        <v>0</v>
      </c>
      <c r="CG137" s="376">
        <v>0</v>
      </c>
      <c r="CH137" s="376">
        <v>0</v>
      </c>
      <c r="CI137" s="376">
        <v>0</v>
      </c>
      <c r="CJ137" s="376">
        <v>0</v>
      </c>
      <c r="CK137" s="376">
        <v>0</v>
      </c>
      <c r="CL137" s="376">
        <v>0</v>
      </c>
      <c r="CM137" s="376">
        <v>0</v>
      </c>
      <c r="CN137" s="376">
        <v>0</v>
      </c>
      <c r="CO137" s="224" t="s">
        <v>298</v>
      </c>
    </row>
  </sheetData>
  <mergeCells count="29">
    <mergeCell ref="M6:AC6"/>
    <mergeCell ref="CK2:CO2"/>
    <mergeCell ref="A3:AO3"/>
    <mergeCell ref="M4:N4"/>
    <mergeCell ref="O4:P4"/>
    <mergeCell ref="Q4:R4"/>
    <mergeCell ref="CO14:CO17"/>
    <mergeCell ref="M7:AC7"/>
    <mergeCell ref="Q9:R9"/>
    <mergeCell ref="P12:AE12"/>
    <mergeCell ref="A14:A17"/>
    <mergeCell ref="B14:B17"/>
    <mergeCell ref="C14:C17"/>
    <mergeCell ref="D14:D17"/>
    <mergeCell ref="P11:AH11"/>
    <mergeCell ref="E16:L16"/>
    <mergeCell ref="M16:T16"/>
    <mergeCell ref="U16:AB16"/>
    <mergeCell ref="AS16:AZ16"/>
    <mergeCell ref="CG14:CN16"/>
    <mergeCell ref="BQ16:BX16"/>
    <mergeCell ref="BY16:CF16"/>
    <mergeCell ref="AS15:CF15"/>
    <mergeCell ref="E14:CF14"/>
    <mergeCell ref="AC16:AJ16"/>
    <mergeCell ref="AK16:AR16"/>
    <mergeCell ref="E15:AR15"/>
    <mergeCell ref="BA16:BH16"/>
    <mergeCell ref="BI16:BP16"/>
  </mergeCells>
  <phoneticPr fontId="68" type="noConversion"/>
  <pageMargins left="0.25" right="0.25" top="0.75" bottom="0.75" header="0.3" footer="0.3"/>
  <pageSetup paperSize="9" scale="1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  <pageSetUpPr fitToPage="1"/>
  </sheetPr>
  <dimension ref="A1:BS137"/>
  <sheetViews>
    <sheetView topLeftCell="B1" zoomScale="70" zoomScaleNormal="70" workbookViewId="0">
      <selection activeCell="AY61" sqref="AY61"/>
    </sheetView>
  </sheetViews>
  <sheetFormatPr defaultRowHeight="12.75" x14ac:dyDescent="0.2"/>
  <cols>
    <col min="1" max="1" width="9.140625" style="63"/>
    <col min="2" max="2" width="38.42578125" style="63" customWidth="1"/>
    <col min="3" max="3" width="11.28515625" style="403" customWidth="1"/>
    <col min="4" max="4" width="9.140625" style="63"/>
    <col min="5" max="10" width="9.140625" style="346"/>
    <col min="11" max="34" width="9.140625" style="63"/>
    <col min="35" max="40" width="9.140625" style="346"/>
    <col min="41" max="70" width="9.140625" style="63"/>
    <col min="71" max="71" width="10.140625" style="63" customWidth="1"/>
    <col min="72" max="16384" width="9.140625" style="63"/>
  </cols>
  <sheetData>
    <row r="1" spans="1:71" s="64" customFormat="1" ht="8.25" customHeight="1" x14ac:dyDescent="0.2">
      <c r="C1" s="402"/>
      <c r="E1" s="396"/>
      <c r="F1" s="396"/>
      <c r="G1" s="396"/>
      <c r="H1" s="396"/>
      <c r="I1" s="396"/>
      <c r="J1" s="396"/>
      <c r="AI1" s="396"/>
      <c r="AJ1" s="396"/>
      <c r="AK1" s="396"/>
      <c r="AL1" s="396"/>
      <c r="AM1" s="396"/>
      <c r="AN1" s="396"/>
      <c r="BS1" s="65" t="s">
        <v>323</v>
      </c>
    </row>
    <row r="2" spans="1:71" s="64" customFormat="1" ht="29.25" customHeight="1" x14ac:dyDescent="0.2">
      <c r="C2" s="402"/>
      <c r="E2" s="396"/>
      <c r="F2" s="396"/>
      <c r="G2" s="396"/>
      <c r="H2" s="396"/>
      <c r="I2" s="396"/>
      <c r="J2" s="396"/>
      <c r="AI2" s="396"/>
      <c r="AJ2" s="396"/>
      <c r="AK2" s="396"/>
      <c r="AL2" s="396"/>
      <c r="AM2" s="396"/>
      <c r="AN2" s="396"/>
      <c r="BN2" s="732" t="s">
        <v>4</v>
      </c>
      <c r="BO2" s="732"/>
      <c r="BP2" s="732"/>
      <c r="BQ2" s="732"/>
      <c r="BR2" s="732"/>
      <c r="BS2" s="732"/>
    </row>
    <row r="3" spans="1:71" s="64" customFormat="1" ht="17.25" customHeight="1" x14ac:dyDescent="0.2">
      <c r="A3" s="733" t="s">
        <v>324</v>
      </c>
      <c r="B3" s="733"/>
      <c r="C3" s="733"/>
      <c r="D3" s="733"/>
      <c r="E3" s="733"/>
      <c r="F3" s="733"/>
      <c r="G3" s="733"/>
      <c r="H3" s="733"/>
      <c r="I3" s="733"/>
      <c r="J3" s="733"/>
      <c r="K3" s="733"/>
      <c r="L3" s="733"/>
      <c r="M3" s="733"/>
      <c r="N3" s="733"/>
      <c r="O3" s="733"/>
      <c r="P3" s="733"/>
      <c r="Q3" s="733"/>
      <c r="R3" s="733"/>
      <c r="S3" s="733"/>
      <c r="T3" s="733"/>
      <c r="U3" s="733"/>
      <c r="V3" s="733"/>
      <c r="W3" s="733"/>
      <c r="X3" s="733"/>
      <c r="Y3" s="733"/>
      <c r="Z3" s="733"/>
      <c r="AA3" s="733"/>
      <c r="AB3" s="733"/>
      <c r="AC3" s="733"/>
      <c r="AD3" s="733"/>
      <c r="AE3" s="733"/>
      <c r="AF3" s="733"/>
      <c r="AG3" s="733"/>
      <c r="AH3" s="733"/>
      <c r="AI3" s="733"/>
      <c r="AJ3" s="733"/>
      <c r="AK3" s="733"/>
      <c r="AL3" s="733"/>
      <c r="AM3" s="733"/>
      <c r="AN3" s="733"/>
      <c r="AO3" s="733"/>
      <c r="AP3" s="733"/>
      <c r="AQ3" s="733"/>
      <c r="AR3" s="733"/>
      <c r="AS3" s="733"/>
      <c r="AT3" s="733"/>
      <c r="AU3" s="733"/>
      <c r="AV3" s="733"/>
      <c r="AW3" s="733"/>
      <c r="AX3" s="733"/>
      <c r="AY3" s="733"/>
      <c r="AZ3" s="733"/>
      <c r="BA3" s="733"/>
      <c r="BB3" s="733"/>
      <c r="BC3" s="733"/>
      <c r="BD3" s="733"/>
      <c r="BE3" s="733"/>
      <c r="BF3" s="733"/>
      <c r="BG3" s="733"/>
      <c r="BH3" s="733"/>
      <c r="BI3" s="733"/>
      <c r="BJ3" s="733"/>
      <c r="BK3" s="733"/>
      <c r="BL3" s="733"/>
      <c r="BM3" s="733"/>
      <c r="BN3" s="733"/>
      <c r="BO3" s="733"/>
      <c r="BP3" s="733"/>
      <c r="BQ3" s="733"/>
      <c r="BR3" s="733"/>
      <c r="BS3" s="733"/>
    </row>
    <row r="4" spans="1:71" s="64" customFormat="1" x14ac:dyDescent="0.2">
      <c r="C4" s="402"/>
      <c r="E4" s="396"/>
      <c r="F4" s="396"/>
      <c r="G4" s="396"/>
      <c r="H4" s="396"/>
      <c r="I4" s="396"/>
      <c r="J4" s="396"/>
      <c r="X4" s="65"/>
      <c r="Y4" s="734" t="str">
        <f>'10'!G4</f>
        <v>2 квартал</v>
      </c>
      <c r="Z4" s="622"/>
      <c r="AA4" s="733"/>
      <c r="AB4" s="733"/>
      <c r="AC4" s="733"/>
      <c r="AD4" s="735">
        <f>'10'!J4</f>
        <v>2026</v>
      </c>
      <c r="AE4" s="622"/>
      <c r="AF4" s="64" t="s">
        <v>24</v>
      </c>
      <c r="AI4" s="396"/>
      <c r="AJ4" s="396"/>
      <c r="AK4" s="396"/>
      <c r="AL4" s="396"/>
      <c r="AM4" s="396"/>
      <c r="AN4" s="396"/>
    </row>
    <row r="5" spans="1:71" s="64" customFormat="1" ht="9.1999999999999993" customHeight="1" x14ac:dyDescent="0.2">
      <c r="C5" s="402"/>
      <c r="E5" s="396"/>
      <c r="F5" s="396"/>
      <c r="G5" s="396"/>
      <c r="H5" s="396"/>
      <c r="I5" s="396"/>
      <c r="J5" s="396"/>
      <c r="AI5" s="396"/>
      <c r="AJ5" s="396"/>
      <c r="AK5" s="396"/>
      <c r="AL5" s="396"/>
      <c r="AM5" s="396"/>
      <c r="AN5" s="396"/>
    </row>
    <row r="6" spans="1:71" s="64" customFormat="1" x14ac:dyDescent="0.2">
      <c r="C6" s="402"/>
      <c r="E6" s="396"/>
      <c r="F6" s="396"/>
      <c r="G6" s="396"/>
      <c r="H6" s="396"/>
      <c r="I6" s="396"/>
      <c r="J6" s="396"/>
      <c r="X6" s="65" t="s">
        <v>325</v>
      </c>
      <c r="Y6" s="736" t="s">
        <v>181</v>
      </c>
      <c r="Z6" s="736"/>
      <c r="AA6" s="736"/>
      <c r="AB6" s="736"/>
      <c r="AC6" s="736"/>
      <c r="AD6" s="736"/>
      <c r="AE6" s="736"/>
      <c r="AF6" s="736"/>
      <c r="AG6" s="736"/>
      <c r="AH6" s="736"/>
      <c r="AI6" s="736"/>
      <c r="AJ6" s="736"/>
      <c r="AK6" s="736"/>
      <c r="AL6" s="736"/>
      <c r="AM6" s="736"/>
      <c r="AN6" s="736"/>
      <c r="AO6" s="736"/>
      <c r="AP6" s="736"/>
      <c r="AQ6" s="736"/>
      <c r="AR6" s="736"/>
      <c r="AS6" s="736"/>
      <c r="AT6" s="66"/>
    </row>
    <row r="7" spans="1:71" s="64" customFormat="1" ht="10.5" customHeight="1" x14ac:dyDescent="0.2">
      <c r="C7" s="402"/>
      <c r="E7" s="396"/>
      <c r="F7" s="396"/>
      <c r="G7" s="396"/>
      <c r="H7" s="396"/>
      <c r="I7" s="396"/>
      <c r="J7" s="396"/>
      <c r="Y7" s="744" t="s">
        <v>5</v>
      </c>
      <c r="Z7" s="744"/>
      <c r="AA7" s="744"/>
      <c r="AB7" s="744"/>
      <c r="AC7" s="744"/>
      <c r="AD7" s="744"/>
      <c r="AE7" s="744"/>
      <c r="AF7" s="744"/>
      <c r="AG7" s="744"/>
      <c r="AH7" s="744"/>
      <c r="AI7" s="744"/>
      <c r="AJ7" s="744"/>
      <c r="AK7" s="744"/>
      <c r="AL7" s="744"/>
      <c r="AM7" s="744"/>
      <c r="AN7" s="744"/>
      <c r="AO7" s="744"/>
      <c r="AP7" s="744"/>
      <c r="AQ7" s="744"/>
      <c r="AR7" s="744"/>
      <c r="AS7" s="744"/>
      <c r="AT7" s="75"/>
    </row>
    <row r="8" spans="1:71" s="64" customFormat="1" ht="9.1999999999999993" customHeight="1" x14ac:dyDescent="0.2">
      <c r="C8" s="402"/>
      <c r="E8" s="396"/>
      <c r="F8" s="396"/>
      <c r="G8" s="396"/>
      <c r="H8" s="396"/>
      <c r="I8" s="396"/>
      <c r="J8" s="396"/>
      <c r="AI8" s="396"/>
      <c r="AJ8" s="396"/>
      <c r="AK8" s="396"/>
      <c r="AL8" s="396"/>
      <c r="AM8" s="396"/>
      <c r="AN8" s="396"/>
    </row>
    <row r="9" spans="1:71" s="64" customFormat="1" x14ac:dyDescent="0.2">
      <c r="C9" s="402"/>
      <c r="E9" s="396"/>
      <c r="F9" s="396"/>
      <c r="G9" s="396"/>
      <c r="H9" s="396"/>
      <c r="I9" s="396"/>
      <c r="J9" s="396"/>
      <c r="AC9" s="65" t="s">
        <v>6</v>
      </c>
      <c r="AD9" s="735">
        <f>'10'!J9</f>
        <v>2026</v>
      </c>
      <c r="AE9" s="622"/>
      <c r="AF9" s="64" t="s">
        <v>7</v>
      </c>
      <c r="AI9" s="396"/>
      <c r="AJ9" s="396"/>
      <c r="AK9" s="396"/>
      <c r="AL9" s="396"/>
      <c r="AM9" s="396"/>
      <c r="AN9" s="396"/>
    </row>
    <row r="10" spans="1:71" s="64" customFormat="1" ht="9.1999999999999993" customHeight="1" x14ac:dyDescent="0.2">
      <c r="C10" s="402"/>
      <c r="E10" s="396"/>
      <c r="F10" s="396"/>
      <c r="G10" s="396"/>
      <c r="H10" s="396"/>
      <c r="I10" s="396"/>
      <c r="J10" s="396"/>
      <c r="AI10" s="396"/>
      <c r="AJ10" s="396"/>
      <c r="AK10" s="396"/>
      <c r="AL10" s="396"/>
      <c r="AM10" s="396"/>
      <c r="AN10" s="396"/>
    </row>
    <row r="11" spans="1:71" s="64" customFormat="1" ht="12.75" customHeight="1" x14ac:dyDescent="0.2">
      <c r="C11" s="402"/>
      <c r="E11" s="396"/>
      <c r="F11" s="396"/>
      <c r="G11" s="396"/>
      <c r="H11" s="396"/>
      <c r="I11" s="396"/>
      <c r="J11" s="396"/>
      <c r="AA11" s="65" t="s">
        <v>8</v>
      </c>
      <c r="AB11" s="65"/>
      <c r="AC11" s="616" t="str">
        <f>'10'!H11</f>
        <v>приказ министра энергетики МО №146 от 25.12.2025</v>
      </c>
      <c r="AD11" s="622"/>
      <c r="AE11" s="622"/>
      <c r="AF11" s="622"/>
      <c r="AG11" s="622"/>
      <c r="AH11" s="622"/>
      <c r="AI11" s="622"/>
      <c r="AJ11" s="622"/>
      <c r="AK11" s="622"/>
      <c r="AL11" s="622"/>
      <c r="AM11" s="622"/>
      <c r="AN11" s="622"/>
      <c r="AO11" s="622"/>
      <c r="AP11" s="622"/>
      <c r="AQ11" s="622"/>
      <c r="AR11" s="622"/>
      <c r="AS11" s="622"/>
      <c r="AT11" s="622"/>
      <c r="AU11" s="622"/>
      <c r="AV11" s="622"/>
      <c r="AW11" s="622"/>
      <c r="AX11" s="622"/>
    </row>
    <row r="12" spans="1:71" s="64" customFormat="1" x14ac:dyDescent="0.2">
      <c r="C12" s="402"/>
      <c r="E12" s="396"/>
      <c r="F12" s="396"/>
      <c r="G12" s="396"/>
      <c r="H12" s="396"/>
      <c r="I12" s="396"/>
      <c r="J12" s="396"/>
      <c r="AC12" s="745" t="s">
        <v>9</v>
      </c>
      <c r="AD12" s="745"/>
      <c r="AE12" s="745"/>
      <c r="AF12" s="745"/>
      <c r="AG12" s="745"/>
      <c r="AH12" s="745"/>
      <c r="AI12" s="745"/>
      <c r="AJ12" s="745"/>
      <c r="AK12" s="745"/>
      <c r="AL12" s="745"/>
      <c r="AM12" s="745"/>
      <c r="AN12" s="745"/>
      <c r="AO12" s="745"/>
      <c r="AP12" s="745"/>
      <c r="AQ12" s="745"/>
      <c r="AR12" s="745"/>
      <c r="AS12" s="745"/>
      <c r="AT12" s="745"/>
      <c r="AU12" s="745"/>
      <c r="AV12" s="745"/>
    </row>
    <row r="13" spans="1:71" s="64" customFormat="1" ht="9.1999999999999993" customHeight="1" x14ac:dyDescent="0.2">
      <c r="C13" s="402"/>
      <c r="E13" s="397"/>
      <c r="F13" s="397"/>
      <c r="G13" s="397"/>
      <c r="H13" s="397"/>
      <c r="I13" s="397"/>
      <c r="J13" s="397"/>
      <c r="AI13" s="396"/>
      <c r="AJ13" s="396"/>
      <c r="AK13" s="396"/>
      <c r="AL13" s="396"/>
      <c r="AM13" s="396"/>
      <c r="AN13" s="396"/>
    </row>
    <row r="14" spans="1:71" s="67" customFormat="1" ht="15" customHeight="1" x14ac:dyDescent="0.15">
      <c r="A14" s="724" t="s">
        <v>10</v>
      </c>
      <c r="B14" s="724" t="s">
        <v>11</v>
      </c>
      <c r="C14" s="724" t="s">
        <v>12</v>
      </c>
      <c r="D14" s="724" t="s">
        <v>326</v>
      </c>
      <c r="E14" s="741" t="s">
        <v>1092</v>
      </c>
      <c r="F14" s="742"/>
      <c r="G14" s="742"/>
      <c r="H14" s="742"/>
      <c r="I14" s="742"/>
      <c r="J14" s="742"/>
      <c r="K14" s="742"/>
      <c r="L14" s="742"/>
      <c r="M14" s="742"/>
      <c r="N14" s="742"/>
      <c r="O14" s="742"/>
      <c r="P14" s="742"/>
      <c r="Q14" s="742"/>
      <c r="R14" s="742"/>
      <c r="S14" s="742"/>
      <c r="T14" s="742"/>
      <c r="U14" s="742"/>
      <c r="V14" s="742"/>
      <c r="W14" s="742"/>
      <c r="X14" s="742"/>
      <c r="Y14" s="742"/>
      <c r="Z14" s="742"/>
      <c r="AA14" s="742"/>
      <c r="AB14" s="742"/>
      <c r="AC14" s="742"/>
      <c r="AD14" s="742"/>
      <c r="AE14" s="742"/>
      <c r="AF14" s="742"/>
      <c r="AG14" s="742"/>
      <c r="AH14" s="742"/>
      <c r="AI14" s="742"/>
      <c r="AJ14" s="742"/>
      <c r="AK14" s="742"/>
      <c r="AL14" s="742"/>
      <c r="AM14" s="742"/>
      <c r="AN14" s="742"/>
      <c r="AO14" s="742"/>
      <c r="AP14" s="742"/>
      <c r="AQ14" s="742"/>
      <c r="AR14" s="742"/>
      <c r="AS14" s="742"/>
      <c r="AT14" s="742"/>
      <c r="AU14" s="742"/>
      <c r="AV14" s="742"/>
      <c r="AW14" s="742"/>
      <c r="AX14" s="742"/>
      <c r="AY14" s="742"/>
      <c r="AZ14" s="742"/>
      <c r="BA14" s="742"/>
      <c r="BB14" s="742"/>
      <c r="BC14" s="742"/>
      <c r="BD14" s="742"/>
      <c r="BE14" s="742"/>
      <c r="BF14" s="742"/>
      <c r="BG14" s="742"/>
      <c r="BH14" s="742"/>
      <c r="BI14" s="742"/>
      <c r="BJ14" s="742"/>
      <c r="BK14" s="742"/>
      <c r="BL14" s="743"/>
      <c r="BM14" s="726" t="s">
        <v>306</v>
      </c>
      <c r="BN14" s="727"/>
      <c r="BO14" s="727"/>
      <c r="BP14" s="727"/>
      <c r="BQ14" s="727"/>
      <c r="BR14" s="728"/>
      <c r="BS14" s="724" t="s">
        <v>3</v>
      </c>
    </row>
    <row r="15" spans="1:71" s="67" customFormat="1" ht="15" customHeight="1" x14ac:dyDescent="0.15">
      <c r="A15" s="725"/>
      <c r="B15" s="725"/>
      <c r="C15" s="725"/>
      <c r="D15" s="725"/>
      <c r="E15" s="729" t="s">
        <v>0</v>
      </c>
      <c r="F15" s="730"/>
      <c r="G15" s="730"/>
      <c r="H15" s="730"/>
      <c r="I15" s="730"/>
      <c r="J15" s="730"/>
      <c r="K15" s="730"/>
      <c r="L15" s="730"/>
      <c r="M15" s="730"/>
      <c r="N15" s="730"/>
      <c r="O15" s="730"/>
      <c r="P15" s="730"/>
      <c r="Q15" s="730"/>
      <c r="R15" s="730"/>
      <c r="S15" s="730"/>
      <c r="T15" s="730"/>
      <c r="U15" s="730"/>
      <c r="V15" s="730"/>
      <c r="W15" s="730"/>
      <c r="X15" s="730"/>
      <c r="Y15" s="730"/>
      <c r="Z15" s="730"/>
      <c r="AA15" s="730"/>
      <c r="AB15" s="730"/>
      <c r="AC15" s="730"/>
      <c r="AD15" s="730"/>
      <c r="AE15" s="730"/>
      <c r="AF15" s="730"/>
      <c r="AG15" s="730"/>
      <c r="AH15" s="731"/>
      <c r="AI15" s="740" t="s">
        <v>1</v>
      </c>
      <c r="AJ15" s="740"/>
      <c r="AK15" s="740"/>
      <c r="AL15" s="740"/>
      <c r="AM15" s="740"/>
      <c r="AN15" s="740"/>
      <c r="AO15" s="740"/>
      <c r="AP15" s="740"/>
      <c r="AQ15" s="740"/>
      <c r="AR15" s="740"/>
      <c r="AS15" s="740"/>
      <c r="AT15" s="740"/>
      <c r="AU15" s="740"/>
      <c r="AV15" s="740"/>
      <c r="AW15" s="740"/>
      <c r="AX15" s="740"/>
      <c r="AY15" s="740"/>
      <c r="AZ15" s="740"/>
      <c r="BA15" s="740"/>
      <c r="BB15" s="740"/>
      <c r="BC15" s="740"/>
      <c r="BD15" s="740"/>
      <c r="BE15" s="740"/>
      <c r="BF15" s="740"/>
      <c r="BG15" s="740"/>
      <c r="BH15" s="740"/>
      <c r="BI15" s="740"/>
      <c r="BJ15" s="740"/>
      <c r="BK15" s="740"/>
      <c r="BL15" s="740"/>
      <c r="BM15" s="697"/>
      <c r="BN15" s="698"/>
      <c r="BO15" s="698"/>
      <c r="BP15" s="698"/>
      <c r="BQ15" s="698"/>
      <c r="BR15" s="699"/>
      <c r="BS15" s="725"/>
    </row>
    <row r="16" spans="1:71" s="67" customFormat="1" ht="15" customHeight="1" x14ac:dyDescent="0.15">
      <c r="A16" s="725"/>
      <c r="B16" s="725"/>
      <c r="C16" s="725"/>
      <c r="D16" s="725"/>
      <c r="E16" s="737" t="s">
        <v>14</v>
      </c>
      <c r="F16" s="738"/>
      <c r="G16" s="738"/>
      <c r="H16" s="738"/>
      <c r="I16" s="738"/>
      <c r="J16" s="739"/>
      <c r="K16" s="729" t="s">
        <v>15</v>
      </c>
      <c r="L16" s="730"/>
      <c r="M16" s="730"/>
      <c r="N16" s="730"/>
      <c r="O16" s="730"/>
      <c r="P16" s="731"/>
      <c r="Q16" s="729" t="s">
        <v>16</v>
      </c>
      <c r="R16" s="730"/>
      <c r="S16" s="730"/>
      <c r="T16" s="730"/>
      <c r="U16" s="730"/>
      <c r="V16" s="731"/>
      <c r="W16" s="729" t="s">
        <v>17</v>
      </c>
      <c r="X16" s="730"/>
      <c r="Y16" s="730"/>
      <c r="Z16" s="730"/>
      <c r="AA16" s="730"/>
      <c r="AB16" s="731"/>
      <c r="AC16" s="729" t="s">
        <v>18</v>
      </c>
      <c r="AD16" s="730"/>
      <c r="AE16" s="730"/>
      <c r="AF16" s="730"/>
      <c r="AG16" s="730"/>
      <c r="AH16" s="731"/>
      <c r="AI16" s="737" t="s">
        <v>14</v>
      </c>
      <c r="AJ16" s="738"/>
      <c r="AK16" s="738"/>
      <c r="AL16" s="738"/>
      <c r="AM16" s="738"/>
      <c r="AN16" s="739"/>
      <c r="AO16" s="729" t="s">
        <v>15</v>
      </c>
      <c r="AP16" s="730"/>
      <c r="AQ16" s="730"/>
      <c r="AR16" s="730"/>
      <c r="AS16" s="730"/>
      <c r="AT16" s="731"/>
      <c r="AU16" s="729" t="s">
        <v>16</v>
      </c>
      <c r="AV16" s="730"/>
      <c r="AW16" s="730"/>
      <c r="AX16" s="730"/>
      <c r="AY16" s="730"/>
      <c r="AZ16" s="731"/>
      <c r="BA16" s="729" t="s">
        <v>17</v>
      </c>
      <c r="BB16" s="730"/>
      <c r="BC16" s="730"/>
      <c r="BD16" s="730"/>
      <c r="BE16" s="730"/>
      <c r="BF16" s="731"/>
      <c r="BG16" s="740" t="s">
        <v>18</v>
      </c>
      <c r="BH16" s="740"/>
      <c r="BI16" s="740"/>
      <c r="BJ16" s="740"/>
      <c r="BK16" s="740"/>
      <c r="BL16" s="740"/>
      <c r="BM16" s="697"/>
      <c r="BN16" s="698"/>
      <c r="BO16" s="698"/>
      <c r="BP16" s="698"/>
      <c r="BQ16" s="698"/>
      <c r="BR16" s="699"/>
      <c r="BS16" s="725"/>
    </row>
    <row r="17" spans="1:71" s="64" customFormat="1" ht="45.75" customHeight="1" x14ac:dyDescent="0.2">
      <c r="A17" s="725"/>
      <c r="B17" s="725"/>
      <c r="C17" s="725"/>
      <c r="D17" s="725"/>
      <c r="E17" s="395" t="s">
        <v>44</v>
      </c>
      <c r="F17" s="395" t="s">
        <v>45</v>
      </c>
      <c r="G17" s="395" t="s">
        <v>46</v>
      </c>
      <c r="H17" s="395" t="s">
        <v>47</v>
      </c>
      <c r="I17" s="395" t="s">
        <v>311</v>
      </c>
      <c r="J17" s="395" t="s">
        <v>291</v>
      </c>
      <c r="K17" s="201" t="s">
        <v>44</v>
      </c>
      <c r="L17" s="201" t="s">
        <v>45</v>
      </c>
      <c r="M17" s="201" t="s">
        <v>46</v>
      </c>
      <c r="N17" s="201" t="s">
        <v>47</v>
      </c>
      <c r="O17" s="201" t="s">
        <v>311</v>
      </c>
      <c r="P17" s="201" t="s">
        <v>291</v>
      </c>
      <c r="Q17" s="201" t="s">
        <v>44</v>
      </c>
      <c r="R17" s="201" t="s">
        <v>45</v>
      </c>
      <c r="S17" s="201" t="s">
        <v>46</v>
      </c>
      <c r="T17" s="201" t="s">
        <v>47</v>
      </c>
      <c r="U17" s="201" t="s">
        <v>311</v>
      </c>
      <c r="V17" s="201" t="s">
        <v>291</v>
      </c>
      <c r="W17" s="201" t="s">
        <v>44</v>
      </c>
      <c r="X17" s="201" t="s">
        <v>45</v>
      </c>
      <c r="Y17" s="201" t="s">
        <v>46</v>
      </c>
      <c r="Z17" s="201" t="s">
        <v>47</v>
      </c>
      <c r="AA17" s="201" t="s">
        <v>311</v>
      </c>
      <c r="AB17" s="201" t="s">
        <v>291</v>
      </c>
      <c r="AC17" s="201" t="s">
        <v>44</v>
      </c>
      <c r="AD17" s="201" t="s">
        <v>45</v>
      </c>
      <c r="AE17" s="201" t="s">
        <v>46</v>
      </c>
      <c r="AF17" s="201" t="s">
        <v>47</v>
      </c>
      <c r="AG17" s="201" t="s">
        <v>311</v>
      </c>
      <c r="AH17" s="201" t="s">
        <v>291</v>
      </c>
      <c r="AI17" s="395" t="s">
        <v>44</v>
      </c>
      <c r="AJ17" s="395" t="s">
        <v>45</v>
      </c>
      <c r="AK17" s="395" t="s">
        <v>46</v>
      </c>
      <c r="AL17" s="395" t="s">
        <v>47</v>
      </c>
      <c r="AM17" s="395" t="s">
        <v>311</v>
      </c>
      <c r="AN17" s="395" t="s">
        <v>291</v>
      </c>
      <c r="AO17" s="201" t="s">
        <v>44</v>
      </c>
      <c r="AP17" s="201" t="s">
        <v>45</v>
      </c>
      <c r="AQ17" s="201" t="s">
        <v>46</v>
      </c>
      <c r="AR17" s="201" t="s">
        <v>47</v>
      </c>
      <c r="AS17" s="201" t="s">
        <v>311</v>
      </c>
      <c r="AT17" s="201" t="s">
        <v>291</v>
      </c>
      <c r="AU17" s="201" t="s">
        <v>44</v>
      </c>
      <c r="AV17" s="201" t="s">
        <v>45</v>
      </c>
      <c r="AW17" s="201" t="s">
        <v>46</v>
      </c>
      <c r="AX17" s="201" t="s">
        <v>47</v>
      </c>
      <c r="AY17" s="201" t="s">
        <v>311</v>
      </c>
      <c r="AZ17" s="201" t="s">
        <v>291</v>
      </c>
      <c r="BA17" s="201" t="s">
        <v>44</v>
      </c>
      <c r="BB17" s="201" t="s">
        <v>45</v>
      </c>
      <c r="BC17" s="201" t="s">
        <v>46</v>
      </c>
      <c r="BD17" s="201" t="s">
        <v>47</v>
      </c>
      <c r="BE17" s="201" t="s">
        <v>311</v>
      </c>
      <c r="BF17" s="201" t="s">
        <v>291</v>
      </c>
      <c r="BG17" s="201" t="s">
        <v>44</v>
      </c>
      <c r="BH17" s="201" t="s">
        <v>45</v>
      </c>
      <c r="BI17" s="201" t="s">
        <v>46</v>
      </c>
      <c r="BJ17" s="201" t="s">
        <v>47</v>
      </c>
      <c r="BK17" s="201" t="s">
        <v>311</v>
      </c>
      <c r="BL17" s="201" t="s">
        <v>291</v>
      </c>
      <c r="BM17" s="201" t="s">
        <v>44</v>
      </c>
      <c r="BN17" s="201" t="s">
        <v>45</v>
      </c>
      <c r="BO17" s="201" t="s">
        <v>46</v>
      </c>
      <c r="BP17" s="201" t="s">
        <v>47</v>
      </c>
      <c r="BQ17" s="201" t="s">
        <v>311</v>
      </c>
      <c r="BR17" s="201" t="s">
        <v>291</v>
      </c>
      <c r="BS17" s="725"/>
    </row>
    <row r="18" spans="1:71" s="64" customFormat="1" x14ac:dyDescent="0.2">
      <c r="A18" s="68">
        <v>1</v>
      </c>
      <c r="B18" s="68">
        <v>2</v>
      </c>
      <c r="C18" s="188">
        <v>3</v>
      </c>
      <c r="D18" s="68">
        <v>4</v>
      </c>
      <c r="E18" s="398" t="s">
        <v>48</v>
      </c>
      <c r="F18" s="398" t="s">
        <v>49</v>
      </c>
      <c r="G18" s="398" t="s">
        <v>50</v>
      </c>
      <c r="H18" s="398" t="s">
        <v>51</v>
      </c>
      <c r="I18" s="398" t="s">
        <v>52</v>
      </c>
      <c r="J18" s="398" t="s">
        <v>53</v>
      </c>
      <c r="K18" s="68" t="s">
        <v>55</v>
      </c>
      <c r="L18" s="68" t="s">
        <v>56</v>
      </c>
      <c r="M18" s="68" t="s">
        <v>57</v>
      </c>
      <c r="N18" s="68" t="s">
        <v>58</v>
      </c>
      <c r="O18" s="68" t="s">
        <v>59</v>
      </c>
      <c r="P18" s="68" t="s">
        <v>60</v>
      </c>
      <c r="Q18" s="68" t="s">
        <v>62</v>
      </c>
      <c r="R18" s="68" t="s">
        <v>63</v>
      </c>
      <c r="S18" s="68" t="s">
        <v>64</v>
      </c>
      <c r="T18" s="68" t="s">
        <v>65</v>
      </c>
      <c r="U18" s="68" t="s">
        <v>66</v>
      </c>
      <c r="V18" s="68" t="s">
        <v>67</v>
      </c>
      <c r="W18" s="68" t="s">
        <v>69</v>
      </c>
      <c r="X18" s="68" t="s">
        <v>70</v>
      </c>
      <c r="Y18" s="68" t="s">
        <v>71</v>
      </c>
      <c r="Z18" s="68" t="s">
        <v>72</v>
      </c>
      <c r="AA18" s="68" t="s">
        <v>73</v>
      </c>
      <c r="AB18" s="68" t="s">
        <v>74</v>
      </c>
      <c r="AC18" s="68" t="s">
        <v>76</v>
      </c>
      <c r="AD18" s="68" t="s">
        <v>77</v>
      </c>
      <c r="AE18" s="68" t="s">
        <v>78</v>
      </c>
      <c r="AF18" s="68" t="s">
        <v>79</v>
      </c>
      <c r="AG18" s="68" t="s">
        <v>80</v>
      </c>
      <c r="AH18" s="68" t="s">
        <v>81</v>
      </c>
      <c r="AI18" s="398" t="s">
        <v>83</v>
      </c>
      <c r="AJ18" s="398" t="s">
        <v>84</v>
      </c>
      <c r="AK18" s="398" t="s">
        <v>85</v>
      </c>
      <c r="AL18" s="398" t="s">
        <v>86</v>
      </c>
      <c r="AM18" s="398" t="s">
        <v>87</v>
      </c>
      <c r="AN18" s="398" t="s">
        <v>88</v>
      </c>
      <c r="AO18" s="68" t="s">
        <v>90</v>
      </c>
      <c r="AP18" s="68" t="s">
        <v>91</v>
      </c>
      <c r="AQ18" s="68" t="s">
        <v>92</v>
      </c>
      <c r="AR18" s="68" t="s">
        <v>93</v>
      </c>
      <c r="AS18" s="68" t="s">
        <v>94</v>
      </c>
      <c r="AT18" s="68" t="s">
        <v>95</v>
      </c>
      <c r="AU18" s="68" t="s">
        <v>97</v>
      </c>
      <c r="AV18" s="68" t="s">
        <v>98</v>
      </c>
      <c r="AW18" s="68" t="s">
        <v>99</v>
      </c>
      <c r="AX18" s="68" t="s">
        <v>100</v>
      </c>
      <c r="AY18" s="68" t="s">
        <v>101</v>
      </c>
      <c r="AZ18" s="68" t="s">
        <v>102</v>
      </c>
      <c r="BA18" s="68" t="s">
        <v>104</v>
      </c>
      <c r="BB18" s="68" t="s">
        <v>105</v>
      </c>
      <c r="BC18" s="68" t="s">
        <v>106</v>
      </c>
      <c r="BD18" s="68" t="s">
        <v>107</v>
      </c>
      <c r="BE18" s="68" t="s">
        <v>108</v>
      </c>
      <c r="BF18" s="68" t="s">
        <v>109</v>
      </c>
      <c r="BG18" s="68" t="s">
        <v>111</v>
      </c>
      <c r="BH18" s="68" t="s">
        <v>112</v>
      </c>
      <c r="BI18" s="68" t="s">
        <v>113</v>
      </c>
      <c r="BJ18" s="68" t="s">
        <v>114</v>
      </c>
      <c r="BK18" s="68" t="s">
        <v>115</v>
      </c>
      <c r="BL18" s="68" t="s">
        <v>116</v>
      </c>
      <c r="BM18" s="68" t="s">
        <v>118</v>
      </c>
      <c r="BN18" s="68" t="s">
        <v>119</v>
      </c>
      <c r="BO18" s="68" t="s">
        <v>120</v>
      </c>
      <c r="BP18" s="68" t="s">
        <v>121</v>
      </c>
      <c r="BQ18" s="68" t="s">
        <v>122</v>
      </c>
      <c r="BR18" s="68" t="s">
        <v>299</v>
      </c>
      <c r="BS18" s="68">
        <v>8</v>
      </c>
    </row>
    <row r="19" spans="1:71" s="346" customFormat="1" ht="15.75" x14ac:dyDescent="0.2">
      <c r="A19" s="250">
        <v>0</v>
      </c>
      <c r="B19" s="261" t="s">
        <v>182</v>
      </c>
      <c r="C19" s="261" t="s">
        <v>183</v>
      </c>
      <c r="D19" s="250" t="s">
        <v>298</v>
      </c>
      <c r="E19" s="311">
        <f t="shared" ref="E19:AH19" si="0">SUM(E20:E25)</f>
        <v>2.1</v>
      </c>
      <c r="F19" s="232">
        <f t="shared" si="0"/>
        <v>0</v>
      </c>
      <c r="G19" s="311">
        <f t="shared" si="0"/>
        <v>8.4499999999999993</v>
      </c>
      <c r="H19" s="232">
        <f t="shared" si="0"/>
        <v>0</v>
      </c>
      <c r="I19" s="232">
        <f t="shared" si="0"/>
        <v>23</v>
      </c>
      <c r="J19" s="232">
        <f t="shared" si="0"/>
        <v>0</v>
      </c>
      <c r="K19" s="311">
        <f t="shared" si="0"/>
        <v>0</v>
      </c>
      <c r="L19" s="232">
        <f t="shared" si="0"/>
        <v>0</v>
      </c>
      <c r="M19" s="232">
        <f t="shared" si="0"/>
        <v>0</v>
      </c>
      <c r="N19" s="232">
        <f t="shared" si="0"/>
        <v>0</v>
      </c>
      <c r="O19" s="232">
        <f t="shared" si="0"/>
        <v>0</v>
      </c>
      <c r="P19" s="232">
        <f t="shared" si="0"/>
        <v>0</v>
      </c>
      <c r="Q19" s="311">
        <f t="shared" si="0"/>
        <v>0.5</v>
      </c>
      <c r="R19" s="232">
        <f t="shared" si="0"/>
        <v>0</v>
      </c>
      <c r="S19" s="232">
        <f t="shared" si="0"/>
        <v>0</v>
      </c>
      <c r="T19" s="232">
        <f t="shared" si="0"/>
        <v>0</v>
      </c>
      <c r="U19" s="232">
        <f t="shared" si="0"/>
        <v>15</v>
      </c>
      <c r="V19" s="232">
        <f t="shared" si="0"/>
        <v>0</v>
      </c>
      <c r="W19" s="311">
        <f t="shared" si="0"/>
        <v>0</v>
      </c>
      <c r="X19" s="232">
        <f t="shared" si="0"/>
        <v>0</v>
      </c>
      <c r="Y19" s="311">
        <f t="shared" si="0"/>
        <v>8.4499999999999993</v>
      </c>
      <c r="Z19" s="232">
        <f t="shared" si="0"/>
        <v>0</v>
      </c>
      <c r="AA19" s="232">
        <f t="shared" si="0"/>
        <v>8</v>
      </c>
      <c r="AB19" s="232">
        <f t="shared" si="0"/>
        <v>0</v>
      </c>
      <c r="AC19" s="311">
        <f t="shared" si="0"/>
        <v>1.6</v>
      </c>
      <c r="AD19" s="232">
        <f t="shared" si="0"/>
        <v>0</v>
      </c>
      <c r="AE19" s="232">
        <f t="shared" si="0"/>
        <v>0</v>
      </c>
      <c r="AF19" s="232">
        <f t="shared" si="0"/>
        <v>0</v>
      </c>
      <c r="AG19" s="232">
        <f t="shared" si="0"/>
        <v>0</v>
      </c>
      <c r="AH19" s="232">
        <f t="shared" si="0"/>
        <v>0</v>
      </c>
      <c r="AI19" s="311">
        <f t="shared" ref="AI19" si="1">SUM(AI20:AI25)</f>
        <v>0.5</v>
      </c>
      <c r="AJ19" s="232">
        <f t="shared" ref="AJ19:BL19" si="2">SUM(AJ20:AJ25)</f>
        <v>0</v>
      </c>
      <c r="AK19" s="232">
        <f t="shared" si="2"/>
        <v>0</v>
      </c>
      <c r="AL19" s="232">
        <f t="shared" si="2"/>
        <v>0</v>
      </c>
      <c r="AM19" s="232">
        <f t="shared" si="2"/>
        <v>15</v>
      </c>
      <c r="AN19" s="232">
        <f t="shared" si="2"/>
        <v>0</v>
      </c>
      <c r="AO19" s="311">
        <f t="shared" si="2"/>
        <v>0</v>
      </c>
      <c r="AP19" s="232">
        <f t="shared" si="2"/>
        <v>0</v>
      </c>
      <c r="AQ19" s="232">
        <f t="shared" si="2"/>
        <v>0</v>
      </c>
      <c r="AR19" s="232">
        <f t="shared" si="2"/>
        <v>0</v>
      </c>
      <c r="AS19" s="232">
        <f t="shared" si="2"/>
        <v>0</v>
      </c>
      <c r="AT19" s="232">
        <f t="shared" si="2"/>
        <v>0</v>
      </c>
      <c r="AU19" s="311">
        <f t="shared" si="2"/>
        <v>0.5</v>
      </c>
      <c r="AV19" s="232">
        <f t="shared" si="2"/>
        <v>0</v>
      </c>
      <c r="AW19" s="232">
        <f t="shared" si="2"/>
        <v>0</v>
      </c>
      <c r="AX19" s="232">
        <f t="shared" si="2"/>
        <v>0</v>
      </c>
      <c r="AY19" s="232">
        <f t="shared" si="2"/>
        <v>15</v>
      </c>
      <c r="AZ19" s="232">
        <f t="shared" si="2"/>
        <v>0</v>
      </c>
      <c r="BA19" s="311">
        <f t="shared" si="2"/>
        <v>0</v>
      </c>
      <c r="BB19" s="232">
        <f t="shared" si="2"/>
        <v>0</v>
      </c>
      <c r="BC19" s="232">
        <f t="shared" si="2"/>
        <v>0</v>
      </c>
      <c r="BD19" s="232">
        <f t="shared" si="2"/>
        <v>0</v>
      </c>
      <c r="BE19" s="232">
        <f t="shared" si="2"/>
        <v>0</v>
      </c>
      <c r="BF19" s="232">
        <f t="shared" si="2"/>
        <v>0</v>
      </c>
      <c r="BG19" s="311">
        <f t="shared" si="2"/>
        <v>0</v>
      </c>
      <c r="BH19" s="232">
        <f t="shared" si="2"/>
        <v>0</v>
      </c>
      <c r="BI19" s="232">
        <f t="shared" si="2"/>
        <v>0</v>
      </c>
      <c r="BJ19" s="232">
        <f t="shared" si="2"/>
        <v>0</v>
      </c>
      <c r="BK19" s="232">
        <f t="shared" si="2"/>
        <v>0</v>
      </c>
      <c r="BL19" s="232">
        <f t="shared" si="2"/>
        <v>0</v>
      </c>
      <c r="BM19" s="232">
        <f t="shared" ref="BM19" si="3">SUM(BM20:BM25)</f>
        <v>0</v>
      </c>
      <c r="BN19" s="232">
        <v>0</v>
      </c>
      <c r="BO19" s="232">
        <f t="shared" ref="BO19" si="4">SUM(BO20:BO25)</f>
        <v>0</v>
      </c>
      <c r="BP19" s="232">
        <f t="shared" ref="BP19:BR19" si="5">SUM(BP20:BP25)</f>
        <v>0</v>
      </c>
      <c r="BQ19" s="232">
        <f t="shared" si="5"/>
        <v>0</v>
      </c>
      <c r="BR19" s="232">
        <f t="shared" si="5"/>
        <v>0</v>
      </c>
      <c r="BS19" s="230" t="s">
        <v>298</v>
      </c>
    </row>
    <row r="20" spans="1:71" ht="20.25" customHeight="1" x14ac:dyDescent="0.2">
      <c r="A20" s="214" t="s">
        <v>184</v>
      </c>
      <c r="B20" s="249" t="s">
        <v>185</v>
      </c>
      <c r="C20" s="259" t="s">
        <v>183</v>
      </c>
      <c r="D20" s="214" t="s">
        <v>298</v>
      </c>
      <c r="E20" s="232">
        <f t="shared" ref="E20:AH20" si="6">E27</f>
        <v>0</v>
      </c>
      <c r="F20" s="232">
        <f t="shared" si="6"/>
        <v>0</v>
      </c>
      <c r="G20" s="232">
        <f t="shared" si="6"/>
        <v>0</v>
      </c>
      <c r="H20" s="232">
        <f t="shared" si="6"/>
        <v>0</v>
      </c>
      <c r="I20" s="232">
        <f t="shared" si="6"/>
        <v>0</v>
      </c>
      <c r="J20" s="232">
        <f t="shared" si="6"/>
        <v>0</v>
      </c>
      <c r="K20" s="55">
        <f t="shared" si="6"/>
        <v>0</v>
      </c>
      <c r="L20" s="55">
        <f t="shared" si="6"/>
        <v>0</v>
      </c>
      <c r="M20" s="55">
        <f t="shared" si="6"/>
        <v>0</v>
      </c>
      <c r="N20" s="55">
        <f t="shared" si="6"/>
        <v>0</v>
      </c>
      <c r="O20" s="55">
        <f t="shared" si="6"/>
        <v>0</v>
      </c>
      <c r="P20" s="55">
        <f t="shared" si="6"/>
        <v>0</v>
      </c>
      <c r="Q20" s="55">
        <f t="shared" si="6"/>
        <v>0</v>
      </c>
      <c r="R20" s="55">
        <f t="shared" si="6"/>
        <v>0</v>
      </c>
      <c r="S20" s="55">
        <f t="shared" si="6"/>
        <v>0</v>
      </c>
      <c r="T20" s="55">
        <f t="shared" si="6"/>
        <v>0</v>
      </c>
      <c r="U20" s="55">
        <f t="shared" si="6"/>
        <v>0</v>
      </c>
      <c r="V20" s="55">
        <f t="shared" si="6"/>
        <v>0</v>
      </c>
      <c r="W20" s="55">
        <f t="shared" si="6"/>
        <v>0</v>
      </c>
      <c r="X20" s="55">
        <f t="shared" si="6"/>
        <v>0</v>
      </c>
      <c r="Y20" s="55">
        <f t="shared" si="6"/>
        <v>0</v>
      </c>
      <c r="Z20" s="55">
        <f t="shared" si="6"/>
        <v>0</v>
      </c>
      <c r="AA20" s="55">
        <f t="shared" si="6"/>
        <v>0</v>
      </c>
      <c r="AB20" s="55">
        <f t="shared" si="6"/>
        <v>0</v>
      </c>
      <c r="AC20" s="55">
        <f t="shared" si="6"/>
        <v>0</v>
      </c>
      <c r="AD20" s="55">
        <f t="shared" si="6"/>
        <v>0</v>
      </c>
      <c r="AE20" s="55">
        <f t="shared" si="6"/>
        <v>0</v>
      </c>
      <c r="AF20" s="55">
        <f t="shared" si="6"/>
        <v>0</v>
      </c>
      <c r="AG20" s="55">
        <f t="shared" si="6"/>
        <v>0</v>
      </c>
      <c r="AH20" s="55">
        <f t="shared" si="6"/>
        <v>0</v>
      </c>
      <c r="AI20" s="232">
        <f t="shared" ref="AI20" si="7">AI27</f>
        <v>0</v>
      </c>
      <c r="AJ20" s="232">
        <f t="shared" ref="AJ20:BN20" si="8">AJ27</f>
        <v>0</v>
      </c>
      <c r="AK20" s="232">
        <f t="shared" si="8"/>
        <v>0</v>
      </c>
      <c r="AL20" s="232">
        <f t="shared" si="8"/>
        <v>0</v>
      </c>
      <c r="AM20" s="232">
        <f t="shared" si="8"/>
        <v>0</v>
      </c>
      <c r="AN20" s="232">
        <f t="shared" si="8"/>
        <v>0</v>
      </c>
      <c r="AO20" s="55">
        <f t="shared" si="8"/>
        <v>0</v>
      </c>
      <c r="AP20" s="55">
        <f t="shared" si="8"/>
        <v>0</v>
      </c>
      <c r="AQ20" s="55">
        <f t="shared" si="8"/>
        <v>0</v>
      </c>
      <c r="AR20" s="55">
        <f t="shared" si="8"/>
        <v>0</v>
      </c>
      <c r="AS20" s="55">
        <f t="shared" si="8"/>
        <v>0</v>
      </c>
      <c r="AT20" s="55">
        <f t="shared" si="8"/>
        <v>0</v>
      </c>
      <c r="AU20" s="55">
        <f t="shared" si="8"/>
        <v>0</v>
      </c>
      <c r="AV20" s="55">
        <f t="shared" si="8"/>
        <v>0</v>
      </c>
      <c r="AW20" s="55">
        <f t="shared" si="8"/>
        <v>0</v>
      </c>
      <c r="AX20" s="55">
        <f t="shared" si="8"/>
        <v>0</v>
      </c>
      <c r="AY20" s="55">
        <f t="shared" si="8"/>
        <v>0</v>
      </c>
      <c r="AZ20" s="55">
        <f t="shared" si="8"/>
        <v>0</v>
      </c>
      <c r="BA20" s="55">
        <f t="shared" si="8"/>
        <v>0</v>
      </c>
      <c r="BB20" s="55">
        <f t="shared" si="8"/>
        <v>0</v>
      </c>
      <c r="BC20" s="55">
        <f t="shared" si="8"/>
        <v>0</v>
      </c>
      <c r="BD20" s="55">
        <f t="shared" si="8"/>
        <v>0</v>
      </c>
      <c r="BE20" s="55">
        <f t="shared" si="8"/>
        <v>0</v>
      </c>
      <c r="BF20" s="55">
        <f t="shared" si="8"/>
        <v>0</v>
      </c>
      <c r="BG20" s="55">
        <f t="shared" si="8"/>
        <v>0</v>
      </c>
      <c r="BH20" s="55">
        <f t="shared" si="8"/>
        <v>0</v>
      </c>
      <c r="BI20" s="55">
        <f t="shared" si="8"/>
        <v>0</v>
      </c>
      <c r="BJ20" s="55">
        <f t="shared" si="8"/>
        <v>0</v>
      </c>
      <c r="BK20" s="55">
        <f t="shared" si="8"/>
        <v>0</v>
      </c>
      <c r="BL20" s="55">
        <f t="shared" si="8"/>
        <v>0</v>
      </c>
      <c r="BM20" s="55">
        <f t="shared" ref="BM20" si="9">BM27</f>
        <v>0</v>
      </c>
      <c r="BN20" s="55">
        <f t="shared" si="8"/>
        <v>0</v>
      </c>
      <c r="BO20" s="55">
        <f t="shared" ref="BO20" si="10">BO27</f>
        <v>0</v>
      </c>
      <c r="BP20" s="55">
        <f t="shared" ref="BP20:BR20" si="11">BP27</f>
        <v>0</v>
      </c>
      <c r="BQ20" s="55">
        <f t="shared" si="11"/>
        <v>0</v>
      </c>
      <c r="BR20" s="55">
        <f t="shared" si="11"/>
        <v>0</v>
      </c>
      <c r="BS20" s="224" t="s">
        <v>298</v>
      </c>
    </row>
    <row r="21" spans="1:71" ht="29.25" customHeight="1" x14ac:dyDescent="0.2">
      <c r="A21" s="214" t="s">
        <v>186</v>
      </c>
      <c r="B21" s="249" t="s">
        <v>187</v>
      </c>
      <c r="C21" s="259" t="s">
        <v>183</v>
      </c>
      <c r="D21" s="214" t="s">
        <v>298</v>
      </c>
      <c r="E21" s="311">
        <f t="shared" ref="E21:AH21" si="12">E47</f>
        <v>2.1</v>
      </c>
      <c r="F21" s="232">
        <f t="shared" si="12"/>
        <v>0</v>
      </c>
      <c r="G21" s="311">
        <f t="shared" si="12"/>
        <v>8.4499999999999993</v>
      </c>
      <c r="H21" s="232">
        <f t="shared" si="12"/>
        <v>0</v>
      </c>
      <c r="I21" s="232">
        <f t="shared" si="12"/>
        <v>23</v>
      </c>
      <c r="J21" s="232">
        <f t="shared" si="12"/>
        <v>0</v>
      </c>
      <c r="K21" s="56">
        <f t="shared" si="12"/>
        <v>0</v>
      </c>
      <c r="L21" s="55">
        <f t="shared" si="12"/>
        <v>0</v>
      </c>
      <c r="M21" s="55">
        <f t="shared" si="12"/>
        <v>0</v>
      </c>
      <c r="N21" s="55">
        <f t="shared" si="12"/>
        <v>0</v>
      </c>
      <c r="O21" s="55">
        <f t="shared" si="12"/>
        <v>0</v>
      </c>
      <c r="P21" s="55">
        <f t="shared" si="12"/>
        <v>0</v>
      </c>
      <c r="Q21" s="56">
        <f t="shared" si="12"/>
        <v>0.5</v>
      </c>
      <c r="R21" s="55">
        <f t="shared" si="12"/>
        <v>0</v>
      </c>
      <c r="S21" s="55">
        <f t="shared" si="12"/>
        <v>0</v>
      </c>
      <c r="T21" s="55">
        <f t="shared" si="12"/>
        <v>0</v>
      </c>
      <c r="U21" s="55">
        <f t="shared" si="12"/>
        <v>15</v>
      </c>
      <c r="V21" s="55">
        <f t="shared" si="12"/>
        <v>0</v>
      </c>
      <c r="W21" s="56">
        <f t="shared" si="12"/>
        <v>0</v>
      </c>
      <c r="X21" s="55">
        <f t="shared" si="12"/>
        <v>0</v>
      </c>
      <c r="Y21" s="56">
        <f t="shared" si="12"/>
        <v>8.4499999999999993</v>
      </c>
      <c r="Z21" s="55">
        <f t="shared" si="12"/>
        <v>0</v>
      </c>
      <c r="AA21" s="55">
        <f t="shared" si="12"/>
        <v>8</v>
      </c>
      <c r="AB21" s="55">
        <f t="shared" si="12"/>
        <v>0</v>
      </c>
      <c r="AC21" s="56">
        <f t="shared" si="12"/>
        <v>1.6</v>
      </c>
      <c r="AD21" s="55">
        <f t="shared" si="12"/>
        <v>0</v>
      </c>
      <c r="AE21" s="55">
        <f t="shared" si="12"/>
        <v>0</v>
      </c>
      <c r="AF21" s="55">
        <f t="shared" si="12"/>
        <v>0</v>
      </c>
      <c r="AG21" s="55">
        <f t="shared" si="12"/>
        <v>0</v>
      </c>
      <c r="AH21" s="55">
        <f t="shared" si="12"/>
        <v>0</v>
      </c>
      <c r="AI21" s="311">
        <f t="shared" ref="AI21" si="13">AI47</f>
        <v>0.5</v>
      </c>
      <c r="AJ21" s="232">
        <f t="shared" ref="AJ21:BN21" si="14">AJ47</f>
        <v>0</v>
      </c>
      <c r="AK21" s="232">
        <f t="shared" si="14"/>
        <v>0</v>
      </c>
      <c r="AL21" s="232">
        <f t="shared" si="14"/>
        <v>0</v>
      </c>
      <c r="AM21" s="232">
        <f t="shared" si="14"/>
        <v>15</v>
      </c>
      <c r="AN21" s="232">
        <f t="shared" si="14"/>
        <v>0</v>
      </c>
      <c r="AO21" s="56">
        <f t="shared" si="14"/>
        <v>0</v>
      </c>
      <c r="AP21" s="55">
        <f t="shared" si="14"/>
        <v>0</v>
      </c>
      <c r="AQ21" s="55">
        <f t="shared" si="14"/>
        <v>0</v>
      </c>
      <c r="AR21" s="55">
        <f t="shared" si="14"/>
        <v>0</v>
      </c>
      <c r="AS21" s="55">
        <f t="shared" si="14"/>
        <v>0</v>
      </c>
      <c r="AT21" s="55">
        <f t="shared" si="14"/>
        <v>0</v>
      </c>
      <c r="AU21" s="56">
        <f t="shared" si="14"/>
        <v>0.5</v>
      </c>
      <c r="AV21" s="55">
        <f t="shared" si="14"/>
        <v>0</v>
      </c>
      <c r="AW21" s="55">
        <f t="shared" si="14"/>
        <v>0</v>
      </c>
      <c r="AX21" s="55">
        <f t="shared" si="14"/>
        <v>0</v>
      </c>
      <c r="AY21" s="55">
        <f t="shared" si="14"/>
        <v>15</v>
      </c>
      <c r="AZ21" s="55">
        <f t="shared" si="14"/>
        <v>0</v>
      </c>
      <c r="BA21" s="56">
        <f t="shared" si="14"/>
        <v>0</v>
      </c>
      <c r="BB21" s="55">
        <f t="shared" si="14"/>
        <v>0</v>
      </c>
      <c r="BC21" s="55">
        <f t="shared" si="14"/>
        <v>0</v>
      </c>
      <c r="BD21" s="55">
        <f t="shared" si="14"/>
        <v>0</v>
      </c>
      <c r="BE21" s="55">
        <f t="shared" si="14"/>
        <v>0</v>
      </c>
      <c r="BF21" s="55">
        <f t="shared" si="14"/>
        <v>0</v>
      </c>
      <c r="BG21" s="56">
        <f t="shared" si="14"/>
        <v>0</v>
      </c>
      <c r="BH21" s="55">
        <f t="shared" si="14"/>
        <v>0</v>
      </c>
      <c r="BI21" s="55">
        <f t="shared" si="14"/>
        <v>0</v>
      </c>
      <c r="BJ21" s="55">
        <f t="shared" si="14"/>
        <v>0</v>
      </c>
      <c r="BK21" s="55">
        <f t="shared" si="14"/>
        <v>0</v>
      </c>
      <c r="BL21" s="55">
        <f t="shared" si="14"/>
        <v>0</v>
      </c>
      <c r="BM21" s="55">
        <f t="shared" ref="BM21" si="15">BM47</f>
        <v>0</v>
      </c>
      <c r="BN21" s="55">
        <f t="shared" si="14"/>
        <v>0</v>
      </c>
      <c r="BO21" s="55">
        <f t="shared" ref="BO21" si="16">BO47</f>
        <v>0</v>
      </c>
      <c r="BP21" s="55">
        <f t="shared" ref="BP21:BR21" si="17">BP47</f>
        <v>0</v>
      </c>
      <c r="BQ21" s="55">
        <f t="shared" si="17"/>
        <v>0</v>
      </c>
      <c r="BR21" s="55">
        <f t="shared" si="17"/>
        <v>0</v>
      </c>
      <c r="BS21" s="224" t="s">
        <v>298</v>
      </c>
    </row>
    <row r="22" spans="1:71" ht="56.25" customHeight="1" x14ac:dyDescent="0.2">
      <c r="A22" s="214" t="s">
        <v>188</v>
      </c>
      <c r="B22" s="249" t="s">
        <v>189</v>
      </c>
      <c r="C22" s="259" t="s">
        <v>183</v>
      </c>
      <c r="D22" s="214" t="s">
        <v>298</v>
      </c>
      <c r="E22" s="232">
        <f t="shared" ref="E22:AH22" si="18">E132</f>
        <v>0</v>
      </c>
      <c r="F22" s="232">
        <f t="shared" si="18"/>
        <v>0</v>
      </c>
      <c r="G22" s="232">
        <f t="shared" si="18"/>
        <v>0</v>
      </c>
      <c r="H22" s="232">
        <f t="shared" si="18"/>
        <v>0</v>
      </c>
      <c r="I22" s="232">
        <f t="shared" si="18"/>
        <v>0</v>
      </c>
      <c r="J22" s="232">
        <f t="shared" si="18"/>
        <v>0</v>
      </c>
      <c r="K22" s="55">
        <f t="shared" si="18"/>
        <v>0</v>
      </c>
      <c r="L22" s="55">
        <f t="shared" si="18"/>
        <v>0</v>
      </c>
      <c r="M22" s="55">
        <f t="shared" si="18"/>
        <v>0</v>
      </c>
      <c r="N22" s="55">
        <f t="shared" si="18"/>
        <v>0</v>
      </c>
      <c r="O22" s="55">
        <f t="shared" si="18"/>
        <v>0</v>
      </c>
      <c r="P22" s="55">
        <f t="shared" si="18"/>
        <v>0</v>
      </c>
      <c r="Q22" s="55">
        <f t="shared" si="18"/>
        <v>0</v>
      </c>
      <c r="R22" s="55">
        <f t="shared" si="18"/>
        <v>0</v>
      </c>
      <c r="S22" s="55">
        <f t="shared" si="18"/>
        <v>0</v>
      </c>
      <c r="T22" s="55">
        <f t="shared" si="18"/>
        <v>0</v>
      </c>
      <c r="U22" s="55">
        <f t="shared" si="18"/>
        <v>0</v>
      </c>
      <c r="V22" s="55">
        <f t="shared" si="18"/>
        <v>0</v>
      </c>
      <c r="W22" s="55">
        <f t="shared" si="18"/>
        <v>0</v>
      </c>
      <c r="X22" s="55">
        <f t="shared" si="18"/>
        <v>0</v>
      </c>
      <c r="Y22" s="55">
        <f t="shared" si="18"/>
        <v>0</v>
      </c>
      <c r="Z22" s="55">
        <f t="shared" si="18"/>
        <v>0</v>
      </c>
      <c r="AA22" s="55">
        <f t="shared" si="18"/>
        <v>0</v>
      </c>
      <c r="AB22" s="55">
        <f t="shared" si="18"/>
        <v>0</v>
      </c>
      <c r="AC22" s="55">
        <f t="shared" si="18"/>
        <v>0</v>
      </c>
      <c r="AD22" s="55">
        <f t="shared" si="18"/>
        <v>0</v>
      </c>
      <c r="AE22" s="55">
        <f t="shared" si="18"/>
        <v>0</v>
      </c>
      <c r="AF22" s="55">
        <f t="shared" si="18"/>
        <v>0</v>
      </c>
      <c r="AG22" s="55">
        <f t="shared" si="18"/>
        <v>0</v>
      </c>
      <c r="AH22" s="55">
        <f t="shared" si="18"/>
        <v>0</v>
      </c>
      <c r="AI22" s="232">
        <f t="shared" ref="AI22" si="19">AI132</f>
        <v>0</v>
      </c>
      <c r="AJ22" s="232">
        <f t="shared" ref="AJ22:BL22" si="20">AJ132</f>
        <v>0</v>
      </c>
      <c r="AK22" s="232">
        <f t="shared" si="20"/>
        <v>0</v>
      </c>
      <c r="AL22" s="232">
        <f t="shared" si="20"/>
        <v>0</v>
      </c>
      <c r="AM22" s="232">
        <f t="shared" si="20"/>
        <v>0</v>
      </c>
      <c r="AN22" s="232">
        <f t="shared" si="20"/>
        <v>0</v>
      </c>
      <c r="AO22" s="55">
        <f t="shared" si="20"/>
        <v>0</v>
      </c>
      <c r="AP22" s="55">
        <f t="shared" si="20"/>
        <v>0</v>
      </c>
      <c r="AQ22" s="55">
        <f t="shared" si="20"/>
        <v>0</v>
      </c>
      <c r="AR22" s="55">
        <f t="shared" si="20"/>
        <v>0</v>
      </c>
      <c r="AS22" s="55">
        <f t="shared" si="20"/>
        <v>0</v>
      </c>
      <c r="AT22" s="55">
        <f t="shared" si="20"/>
        <v>0</v>
      </c>
      <c r="AU22" s="55">
        <f t="shared" si="20"/>
        <v>0</v>
      </c>
      <c r="AV22" s="55">
        <f t="shared" si="20"/>
        <v>0</v>
      </c>
      <c r="AW22" s="55">
        <f t="shared" si="20"/>
        <v>0</v>
      </c>
      <c r="AX22" s="55">
        <f t="shared" si="20"/>
        <v>0</v>
      </c>
      <c r="AY22" s="55">
        <f t="shared" si="20"/>
        <v>0</v>
      </c>
      <c r="AZ22" s="55">
        <f t="shared" si="20"/>
        <v>0</v>
      </c>
      <c r="BA22" s="55">
        <f t="shared" si="20"/>
        <v>0</v>
      </c>
      <c r="BB22" s="55">
        <f t="shared" si="20"/>
        <v>0</v>
      </c>
      <c r="BC22" s="55">
        <f t="shared" si="20"/>
        <v>0</v>
      </c>
      <c r="BD22" s="55">
        <f t="shared" si="20"/>
        <v>0</v>
      </c>
      <c r="BE22" s="55">
        <f t="shared" si="20"/>
        <v>0</v>
      </c>
      <c r="BF22" s="55">
        <f t="shared" si="20"/>
        <v>0</v>
      </c>
      <c r="BG22" s="55">
        <f t="shared" si="20"/>
        <v>0</v>
      </c>
      <c r="BH22" s="55">
        <f t="shared" si="20"/>
        <v>0</v>
      </c>
      <c r="BI22" s="55">
        <f t="shared" si="20"/>
        <v>0</v>
      </c>
      <c r="BJ22" s="55">
        <f t="shared" si="20"/>
        <v>0</v>
      </c>
      <c r="BK22" s="55">
        <f t="shared" si="20"/>
        <v>0</v>
      </c>
      <c r="BL22" s="55">
        <f t="shared" si="20"/>
        <v>0</v>
      </c>
      <c r="BM22" s="55">
        <f t="shared" ref="BM22" si="21">BM132</f>
        <v>0</v>
      </c>
      <c r="BN22" s="55">
        <v>0</v>
      </c>
      <c r="BO22" s="55">
        <f t="shared" ref="BO22" si="22">BO132</f>
        <v>0</v>
      </c>
      <c r="BP22" s="54">
        <v>0</v>
      </c>
      <c r="BQ22" s="54">
        <v>0</v>
      </c>
      <c r="BR22" s="54">
        <v>0</v>
      </c>
      <c r="BS22" s="224" t="s">
        <v>298</v>
      </c>
    </row>
    <row r="23" spans="1:71" ht="32.25" customHeight="1" x14ac:dyDescent="0.2">
      <c r="A23" s="214" t="s">
        <v>190</v>
      </c>
      <c r="B23" s="249" t="s">
        <v>191</v>
      </c>
      <c r="C23" s="259" t="s">
        <v>183</v>
      </c>
      <c r="D23" s="214" t="s">
        <v>298</v>
      </c>
      <c r="E23" s="232">
        <f t="shared" ref="E23:AH23" si="23">E135</f>
        <v>0</v>
      </c>
      <c r="F23" s="232">
        <f t="shared" si="23"/>
        <v>0</v>
      </c>
      <c r="G23" s="232">
        <f t="shared" si="23"/>
        <v>0</v>
      </c>
      <c r="H23" s="232">
        <f t="shared" si="23"/>
        <v>0</v>
      </c>
      <c r="I23" s="232">
        <f t="shared" si="23"/>
        <v>0</v>
      </c>
      <c r="J23" s="232">
        <f t="shared" si="23"/>
        <v>0</v>
      </c>
      <c r="K23" s="55">
        <f t="shared" si="23"/>
        <v>0</v>
      </c>
      <c r="L23" s="55">
        <f t="shared" si="23"/>
        <v>0</v>
      </c>
      <c r="M23" s="55">
        <f t="shared" si="23"/>
        <v>0</v>
      </c>
      <c r="N23" s="55">
        <f t="shared" si="23"/>
        <v>0</v>
      </c>
      <c r="O23" s="55">
        <f t="shared" si="23"/>
        <v>0</v>
      </c>
      <c r="P23" s="55">
        <f t="shared" si="23"/>
        <v>0</v>
      </c>
      <c r="Q23" s="55">
        <f t="shared" si="23"/>
        <v>0</v>
      </c>
      <c r="R23" s="55">
        <f t="shared" si="23"/>
        <v>0</v>
      </c>
      <c r="S23" s="55">
        <f t="shared" si="23"/>
        <v>0</v>
      </c>
      <c r="T23" s="55">
        <f t="shared" si="23"/>
        <v>0</v>
      </c>
      <c r="U23" s="55">
        <f t="shared" si="23"/>
        <v>0</v>
      </c>
      <c r="V23" s="55">
        <f t="shared" si="23"/>
        <v>0</v>
      </c>
      <c r="W23" s="55">
        <f t="shared" si="23"/>
        <v>0</v>
      </c>
      <c r="X23" s="55">
        <f t="shared" si="23"/>
        <v>0</v>
      </c>
      <c r="Y23" s="55">
        <f t="shared" si="23"/>
        <v>0</v>
      </c>
      <c r="Z23" s="55">
        <f t="shared" si="23"/>
        <v>0</v>
      </c>
      <c r="AA23" s="55">
        <f t="shared" si="23"/>
        <v>0</v>
      </c>
      <c r="AB23" s="55">
        <f t="shared" si="23"/>
        <v>0</v>
      </c>
      <c r="AC23" s="55">
        <f t="shared" si="23"/>
        <v>0</v>
      </c>
      <c r="AD23" s="55">
        <f t="shared" si="23"/>
        <v>0</v>
      </c>
      <c r="AE23" s="55">
        <f t="shared" si="23"/>
        <v>0</v>
      </c>
      <c r="AF23" s="55">
        <f t="shared" si="23"/>
        <v>0</v>
      </c>
      <c r="AG23" s="55">
        <f t="shared" si="23"/>
        <v>0</v>
      </c>
      <c r="AH23" s="55">
        <f t="shared" si="23"/>
        <v>0</v>
      </c>
      <c r="AI23" s="232">
        <f t="shared" ref="AI23" si="24">AI135</f>
        <v>0</v>
      </c>
      <c r="AJ23" s="232">
        <f t="shared" ref="AJ23:BN23" si="25">AJ135</f>
        <v>0</v>
      </c>
      <c r="AK23" s="232">
        <f t="shared" si="25"/>
        <v>0</v>
      </c>
      <c r="AL23" s="232">
        <f t="shared" si="25"/>
        <v>0</v>
      </c>
      <c r="AM23" s="232">
        <f t="shared" si="25"/>
        <v>0</v>
      </c>
      <c r="AN23" s="232">
        <f t="shared" si="25"/>
        <v>0</v>
      </c>
      <c r="AO23" s="55">
        <f t="shared" si="25"/>
        <v>0</v>
      </c>
      <c r="AP23" s="55">
        <f t="shared" si="25"/>
        <v>0</v>
      </c>
      <c r="AQ23" s="55">
        <f t="shared" si="25"/>
        <v>0</v>
      </c>
      <c r="AR23" s="55">
        <f t="shared" si="25"/>
        <v>0</v>
      </c>
      <c r="AS23" s="55">
        <f t="shared" si="25"/>
        <v>0</v>
      </c>
      <c r="AT23" s="55">
        <f t="shared" si="25"/>
        <v>0</v>
      </c>
      <c r="AU23" s="55">
        <f t="shared" si="25"/>
        <v>0</v>
      </c>
      <c r="AV23" s="55">
        <f t="shared" si="25"/>
        <v>0</v>
      </c>
      <c r="AW23" s="55">
        <f t="shared" si="25"/>
        <v>0</v>
      </c>
      <c r="AX23" s="55">
        <f t="shared" si="25"/>
        <v>0</v>
      </c>
      <c r="AY23" s="55">
        <f t="shared" si="25"/>
        <v>0</v>
      </c>
      <c r="AZ23" s="55">
        <f t="shared" si="25"/>
        <v>0</v>
      </c>
      <c r="BA23" s="55">
        <f t="shared" si="25"/>
        <v>0</v>
      </c>
      <c r="BB23" s="55">
        <f t="shared" si="25"/>
        <v>0</v>
      </c>
      <c r="BC23" s="55">
        <f t="shared" si="25"/>
        <v>0</v>
      </c>
      <c r="BD23" s="55">
        <f t="shared" si="25"/>
        <v>0</v>
      </c>
      <c r="BE23" s="55">
        <f t="shared" si="25"/>
        <v>0</v>
      </c>
      <c r="BF23" s="55">
        <f t="shared" si="25"/>
        <v>0</v>
      </c>
      <c r="BG23" s="55">
        <f t="shared" si="25"/>
        <v>0</v>
      </c>
      <c r="BH23" s="55">
        <f t="shared" si="25"/>
        <v>0</v>
      </c>
      <c r="BI23" s="55">
        <f t="shared" si="25"/>
        <v>0</v>
      </c>
      <c r="BJ23" s="55">
        <f t="shared" si="25"/>
        <v>0</v>
      </c>
      <c r="BK23" s="55">
        <f t="shared" si="25"/>
        <v>0</v>
      </c>
      <c r="BL23" s="55">
        <f t="shared" si="25"/>
        <v>0</v>
      </c>
      <c r="BM23" s="55">
        <f t="shared" ref="BM23" si="26">BM135</f>
        <v>0</v>
      </c>
      <c r="BN23" s="55">
        <f t="shared" si="25"/>
        <v>0</v>
      </c>
      <c r="BO23" s="55">
        <f t="shared" ref="BO23" si="27">BO135</f>
        <v>0</v>
      </c>
      <c r="BP23" s="55">
        <f t="shared" ref="BP23:BR23" si="28">BP135</f>
        <v>0</v>
      </c>
      <c r="BQ23" s="55">
        <f t="shared" si="28"/>
        <v>0</v>
      </c>
      <c r="BR23" s="55">
        <f t="shared" si="28"/>
        <v>0</v>
      </c>
      <c r="BS23" s="224" t="s">
        <v>298</v>
      </c>
    </row>
    <row r="24" spans="1:71" ht="38.25" x14ac:dyDescent="0.2">
      <c r="A24" s="214" t="s">
        <v>192</v>
      </c>
      <c r="B24" s="249" t="s">
        <v>193</v>
      </c>
      <c r="C24" s="259" t="s">
        <v>183</v>
      </c>
      <c r="D24" s="214" t="s">
        <v>298</v>
      </c>
      <c r="E24" s="232">
        <f t="shared" ref="E24:AH25" si="29">E136</f>
        <v>0</v>
      </c>
      <c r="F24" s="232">
        <f t="shared" si="29"/>
        <v>0</v>
      </c>
      <c r="G24" s="232">
        <f t="shared" si="29"/>
        <v>0</v>
      </c>
      <c r="H24" s="232">
        <f t="shared" si="29"/>
        <v>0</v>
      </c>
      <c r="I24" s="232">
        <f t="shared" si="29"/>
        <v>0</v>
      </c>
      <c r="J24" s="232">
        <f t="shared" si="29"/>
        <v>0</v>
      </c>
      <c r="K24" s="55">
        <f t="shared" si="29"/>
        <v>0</v>
      </c>
      <c r="L24" s="55">
        <f t="shared" si="29"/>
        <v>0</v>
      </c>
      <c r="M24" s="55">
        <f t="shared" si="29"/>
        <v>0</v>
      </c>
      <c r="N24" s="55">
        <f t="shared" si="29"/>
        <v>0</v>
      </c>
      <c r="O24" s="55">
        <f t="shared" si="29"/>
        <v>0</v>
      </c>
      <c r="P24" s="55">
        <f t="shared" si="29"/>
        <v>0</v>
      </c>
      <c r="Q24" s="55">
        <f t="shared" si="29"/>
        <v>0</v>
      </c>
      <c r="R24" s="55">
        <f t="shared" si="29"/>
        <v>0</v>
      </c>
      <c r="S24" s="55">
        <f t="shared" si="29"/>
        <v>0</v>
      </c>
      <c r="T24" s="55">
        <f t="shared" si="29"/>
        <v>0</v>
      </c>
      <c r="U24" s="55">
        <f t="shared" si="29"/>
        <v>0</v>
      </c>
      <c r="V24" s="55">
        <f t="shared" si="29"/>
        <v>0</v>
      </c>
      <c r="W24" s="55">
        <f t="shared" si="29"/>
        <v>0</v>
      </c>
      <c r="X24" s="55">
        <f t="shared" si="29"/>
        <v>0</v>
      </c>
      <c r="Y24" s="55">
        <f t="shared" si="29"/>
        <v>0</v>
      </c>
      <c r="Z24" s="55">
        <f t="shared" si="29"/>
        <v>0</v>
      </c>
      <c r="AA24" s="55">
        <f t="shared" si="29"/>
        <v>0</v>
      </c>
      <c r="AB24" s="55">
        <f t="shared" si="29"/>
        <v>0</v>
      </c>
      <c r="AC24" s="55">
        <f t="shared" si="29"/>
        <v>0</v>
      </c>
      <c r="AD24" s="55">
        <f t="shared" si="29"/>
        <v>0</v>
      </c>
      <c r="AE24" s="55">
        <f t="shared" si="29"/>
        <v>0</v>
      </c>
      <c r="AF24" s="55">
        <f t="shared" si="29"/>
        <v>0</v>
      </c>
      <c r="AG24" s="55">
        <f t="shared" si="29"/>
        <v>0</v>
      </c>
      <c r="AH24" s="55">
        <f t="shared" si="29"/>
        <v>0</v>
      </c>
      <c r="AI24" s="232">
        <f t="shared" ref="AI24" si="30">AI136</f>
        <v>0</v>
      </c>
      <c r="AJ24" s="232">
        <f t="shared" ref="AJ24:BL25" si="31">AJ136</f>
        <v>0</v>
      </c>
      <c r="AK24" s="232">
        <f t="shared" si="31"/>
        <v>0</v>
      </c>
      <c r="AL24" s="232">
        <f t="shared" si="31"/>
        <v>0</v>
      </c>
      <c r="AM24" s="232">
        <f t="shared" si="31"/>
        <v>0</v>
      </c>
      <c r="AN24" s="232">
        <f t="shared" si="31"/>
        <v>0</v>
      </c>
      <c r="AO24" s="55">
        <f t="shared" si="31"/>
        <v>0</v>
      </c>
      <c r="AP24" s="55">
        <f t="shared" si="31"/>
        <v>0</v>
      </c>
      <c r="AQ24" s="55">
        <f t="shared" si="31"/>
        <v>0</v>
      </c>
      <c r="AR24" s="55">
        <f t="shared" si="31"/>
        <v>0</v>
      </c>
      <c r="AS24" s="55">
        <f t="shared" si="31"/>
        <v>0</v>
      </c>
      <c r="AT24" s="55">
        <f t="shared" si="31"/>
        <v>0</v>
      </c>
      <c r="AU24" s="55">
        <f t="shared" si="31"/>
        <v>0</v>
      </c>
      <c r="AV24" s="55">
        <f t="shared" si="31"/>
        <v>0</v>
      </c>
      <c r="AW24" s="55">
        <f t="shared" si="31"/>
        <v>0</v>
      </c>
      <c r="AX24" s="55">
        <f t="shared" si="31"/>
        <v>0</v>
      </c>
      <c r="AY24" s="55">
        <f t="shared" si="31"/>
        <v>0</v>
      </c>
      <c r="AZ24" s="55">
        <f t="shared" si="31"/>
        <v>0</v>
      </c>
      <c r="BA24" s="55">
        <f t="shared" si="31"/>
        <v>0</v>
      </c>
      <c r="BB24" s="55">
        <f t="shared" si="31"/>
        <v>0</v>
      </c>
      <c r="BC24" s="55">
        <f t="shared" si="31"/>
        <v>0</v>
      </c>
      <c r="BD24" s="55">
        <f t="shared" si="31"/>
        <v>0</v>
      </c>
      <c r="BE24" s="55">
        <f t="shared" si="31"/>
        <v>0</v>
      </c>
      <c r="BF24" s="55">
        <f t="shared" si="31"/>
        <v>0</v>
      </c>
      <c r="BG24" s="55">
        <f t="shared" si="31"/>
        <v>0</v>
      </c>
      <c r="BH24" s="55">
        <f t="shared" si="31"/>
        <v>0</v>
      </c>
      <c r="BI24" s="55">
        <f t="shared" si="31"/>
        <v>0</v>
      </c>
      <c r="BJ24" s="55">
        <f t="shared" si="31"/>
        <v>0</v>
      </c>
      <c r="BK24" s="55">
        <f t="shared" si="31"/>
        <v>0</v>
      </c>
      <c r="BL24" s="55">
        <f t="shared" si="31"/>
        <v>0</v>
      </c>
      <c r="BM24" s="55">
        <f t="shared" ref="BM24" si="32">BM136</f>
        <v>0</v>
      </c>
      <c r="BN24" s="55">
        <v>0</v>
      </c>
      <c r="BO24" s="55">
        <f t="shared" ref="BO24" si="33">BO136</f>
        <v>0</v>
      </c>
      <c r="BP24" s="54">
        <v>0</v>
      </c>
      <c r="BQ24" s="54">
        <v>0</v>
      </c>
      <c r="BR24" s="54">
        <v>0</v>
      </c>
      <c r="BS24" s="224" t="s">
        <v>298</v>
      </c>
    </row>
    <row r="25" spans="1:71" ht="18" customHeight="1" x14ac:dyDescent="0.2">
      <c r="A25" s="214" t="s">
        <v>194</v>
      </c>
      <c r="B25" s="249" t="s">
        <v>195</v>
      </c>
      <c r="C25" s="259" t="s">
        <v>183</v>
      </c>
      <c r="D25" s="214" t="s">
        <v>298</v>
      </c>
      <c r="E25" s="232">
        <f t="shared" si="29"/>
        <v>0</v>
      </c>
      <c r="F25" s="232">
        <f t="shared" si="29"/>
        <v>0</v>
      </c>
      <c r="G25" s="232">
        <f t="shared" si="29"/>
        <v>0</v>
      </c>
      <c r="H25" s="232">
        <f t="shared" si="29"/>
        <v>0</v>
      </c>
      <c r="I25" s="232">
        <f t="shared" si="29"/>
        <v>0</v>
      </c>
      <c r="J25" s="232">
        <f t="shared" si="29"/>
        <v>0</v>
      </c>
      <c r="K25" s="55">
        <f t="shared" si="29"/>
        <v>0</v>
      </c>
      <c r="L25" s="55">
        <f t="shared" si="29"/>
        <v>0</v>
      </c>
      <c r="M25" s="55">
        <f t="shared" si="29"/>
        <v>0</v>
      </c>
      <c r="N25" s="55">
        <f t="shared" si="29"/>
        <v>0</v>
      </c>
      <c r="O25" s="55">
        <f t="shared" si="29"/>
        <v>0</v>
      </c>
      <c r="P25" s="55">
        <f t="shared" si="29"/>
        <v>0</v>
      </c>
      <c r="Q25" s="55">
        <f t="shared" si="29"/>
        <v>0</v>
      </c>
      <c r="R25" s="55">
        <f t="shared" si="29"/>
        <v>0</v>
      </c>
      <c r="S25" s="55">
        <f t="shared" si="29"/>
        <v>0</v>
      </c>
      <c r="T25" s="55">
        <f t="shared" si="29"/>
        <v>0</v>
      </c>
      <c r="U25" s="55">
        <f t="shared" si="29"/>
        <v>0</v>
      </c>
      <c r="V25" s="55">
        <f t="shared" si="29"/>
        <v>0</v>
      </c>
      <c r="W25" s="55">
        <f t="shared" si="29"/>
        <v>0</v>
      </c>
      <c r="X25" s="55">
        <f t="shared" si="29"/>
        <v>0</v>
      </c>
      <c r="Y25" s="55">
        <f t="shared" si="29"/>
        <v>0</v>
      </c>
      <c r="Z25" s="55">
        <f t="shared" si="29"/>
        <v>0</v>
      </c>
      <c r="AA25" s="55">
        <f t="shared" si="29"/>
        <v>0</v>
      </c>
      <c r="AB25" s="55">
        <f t="shared" si="29"/>
        <v>0</v>
      </c>
      <c r="AC25" s="55">
        <f t="shared" si="29"/>
        <v>0</v>
      </c>
      <c r="AD25" s="55">
        <f t="shared" si="29"/>
        <v>0</v>
      </c>
      <c r="AE25" s="55">
        <f t="shared" si="29"/>
        <v>0</v>
      </c>
      <c r="AF25" s="55">
        <f t="shared" si="29"/>
        <v>0</v>
      </c>
      <c r="AG25" s="55">
        <f t="shared" si="29"/>
        <v>0</v>
      </c>
      <c r="AH25" s="55">
        <f t="shared" si="29"/>
        <v>0</v>
      </c>
      <c r="AI25" s="232">
        <f t="shared" ref="AI25" si="34">AI137</f>
        <v>0</v>
      </c>
      <c r="AJ25" s="232">
        <f t="shared" si="31"/>
        <v>0</v>
      </c>
      <c r="AK25" s="232">
        <f t="shared" si="31"/>
        <v>0</v>
      </c>
      <c r="AL25" s="232">
        <f t="shared" si="31"/>
        <v>0</v>
      </c>
      <c r="AM25" s="232">
        <f t="shared" si="31"/>
        <v>0</v>
      </c>
      <c r="AN25" s="232">
        <f t="shared" si="31"/>
        <v>0</v>
      </c>
      <c r="AO25" s="55">
        <f t="shared" si="31"/>
        <v>0</v>
      </c>
      <c r="AP25" s="55">
        <f t="shared" si="31"/>
        <v>0</v>
      </c>
      <c r="AQ25" s="55">
        <f t="shared" si="31"/>
        <v>0</v>
      </c>
      <c r="AR25" s="55">
        <f t="shared" si="31"/>
        <v>0</v>
      </c>
      <c r="AS25" s="55">
        <f t="shared" si="31"/>
        <v>0</v>
      </c>
      <c r="AT25" s="55">
        <f t="shared" si="31"/>
        <v>0</v>
      </c>
      <c r="AU25" s="55">
        <f t="shared" si="31"/>
        <v>0</v>
      </c>
      <c r="AV25" s="55">
        <f t="shared" si="31"/>
        <v>0</v>
      </c>
      <c r="AW25" s="55">
        <f t="shared" si="31"/>
        <v>0</v>
      </c>
      <c r="AX25" s="55">
        <f t="shared" si="31"/>
        <v>0</v>
      </c>
      <c r="AY25" s="55">
        <f t="shared" si="31"/>
        <v>0</v>
      </c>
      <c r="AZ25" s="55">
        <f t="shared" si="31"/>
        <v>0</v>
      </c>
      <c r="BA25" s="55">
        <f t="shared" si="31"/>
        <v>0</v>
      </c>
      <c r="BB25" s="55">
        <f t="shared" si="31"/>
        <v>0</v>
      </c>
      <c r="BC25" s="55">
        <f t="shared" si="31"/>
        <v>0</v>
      </c>
      <c r="BD25" s="55">
        <f t="shared" si="31"/>
        <v>0</v>
      </c>
      <c r="BE25" s="55">
        <f t="shared" si="31"/>
        <v>0</v>
      </c>
      <c r="BF25" s="55">
        <f t="shared" si="31"/>
        <v>0</v>
      </c>
      <c r="BG25" s="55">
        <f t="shared" si="31"/>
        <v>0</v>
      </c>
      <c r="BH25" s="55">
        <f t="shared" si="31"/>
        <v>0</v>
      </c>
      <c r="BI25" s="55">
        <f t="shared" si="31"/>
        <v>0</v>
      </c>
      <c r="BJ25" s="55">
        <f t="shared" si="31"/>
        <v>0</v>
      </c>
      <c r="BK25" s="55">
        <f t="shared" si="31"/>
        <v>0</v>
      </c>
      <c r="BL25" s="55">
        <f t="shared" si="31"/>
        <v>0</v>
      </c>
      <c r="BM25" s="55">
        <f t="shared" ref="BM25" si="35">BM137</f>
        <v>0</v>
      </c>
      <c r="BN25" s="55">
        <v>0</v>
      </c>
      <c r="BO25" s="55">
        <f t="shared" ref="BO25" si="36">BO137</f>
        <v>0</v>
      </c>
      <c r="BP25" s="54">
        <v>0</v>
      </c>
      <c r="BQ25" s="54">
        <v>0</v>
      </c>
      <c r="BR25" s="55">
        <f>BR137</f>
        <v>0</v>
      </c>
      <c r="BS25" s="224" t="s">
        <v>298</v>
      </c>
    </row>
    <row r="26" spans="1:71" s="346" customFormat="1" ht="25.5" x14ac:dyDescent="0.2">
      <c r="A26" s="250">
        <v>1</v>
      </c>
      <c r="B26" s="261" t="s">
        <v>1090</v>
      </c>
      <c r="C26" s="261" t="s">
        <v>183</v>
      </c>
      <c r="D26" s="250" t="s">
        <v>298</v>
      </c>
      <c r="E26" s="314">
        <f t="shared" ref="E26:AJ26" si="37">E27+E47+E132+E135+E136+E137</f>
        <v>2.1</v>
      </c>
      <c r="F26" s="264">
        <f t="shared" si="37"/>
        <v>0</v>
      </c>
      <c r="G26" s="314">
        <f t="shared" si="37"/>
        <v>8.4499999999999993</v>
      </c>
      <c r="H26" s="264">
        <f t="shared" si="37"/>
        <v>0</v>
      </c>
      <c r="I26" s="264">
        <f t="shared" si="37"/>
        <v>23</v>
      </c>
      <c r="J26" s="264">
        <f t="shared" si="37"/>
        <v>0</v>
      </c>
      <c r="K26" s="314">
        <f t="shared" si="37"/>
        <v>0</v>
      </c>
      <c r="L26" s="264">
        <f t="shared" si="37"/>
        <v>0</v>
      </c>
      <c r="M26" s="264">
        <f t="shared" si="37"/>
        <v>0</v>
      </c>
      <c r="N26" s="264">
        <f t="shared" si="37"/>
        <v>0</v>
      </c>
      <c r="O26" s="264">
        <f t="shared" si="37"/>
        <v>0</v>
      </c>
      <c r="P26" s="264">
        <f t="shared" si="37"/>
        <v>0</v>
      </c>
      <c r="Q26" s="314">
        <f t="shared" si="37"/>
        <v>0.5</v>
      </c>
      <c r="R26" s="264">
        <f t="shared" si="37"/>
        <v>0</v>
      </c>
      <c r="S26" s="264">
        <f t="shared" si="37"/>
        <v>0</v>
      </c>
      <c r="T26" s="264">
        <f t="shared" si="37"/>
        <v>0</v>
      </c>
      <c r="U26" s="264">
        <f t="shared" si="37"/>
        <v>15</v>
      </c>
      <c r="V26" s="264">
        <f t="shared" si="37"/>
        <v>0</v>
      </c>
      <c r="W26" s="314">
        <f t="shared" si="37"/>
        <v>0</v>
      </c>
      <c r="X26" s="264">
        <f t="shared" si="37"/>
        <v>0</v>
      </c>
      <c r="Y26" s="314">
        <f t="shared" si="37"/>
        <v>8.4499999999999993</v>
      </c>
      <c r="Z26" s="264">
        <f t="shared" si="37"/>
        <v>0</v>
      </c>
      <c r="AA26" s="264">
        <f t="shared" si="37"/>
        <v>8</v>
      </c>
      <c r="AB26" s="264">
        <f t="shared" si="37"/>
        <v>0</v>
      </c>
      <c r="AC26" s="314">
        <f t="shared" si="37"/>
        <v>1.6</v>
      </c>
      <c r="AD26" s="264">
        <f t="shared" si="37"/>
        <v>0</v>
      </c>
      <c r="AE26" s="264">
        <f t="shared" si="37"/>
        <v>0</v>
      </c>
      <c r="AF26" s="264">
        <f t="shared" si="37"/>
        <v>0</v>
      </c>
      <c r="AG26" s="264">
        <f t="shared" si="37"/>
        <v>0</v>
      </c>
      <c r="AH26" s="264">
        <f t="shared" si="37"/>
        <v>0</v>
      </c>
      <c r="AI26" s="314">
        <f t="shared" si="37"/>
        <v>0.5</v>
      </c>
      <c r="AJ26" s="264">
        <f t="shared" si="37"/>
        <v>0</v>
      </c>
      <c r="AK26" s="264">
        <f t="shared" ref="AK26:BM26" si="38">AK27+AK47+AK132+AK135+AK136+AK137</f>
        <v>0</v>
      </c>
      <c r="AL26" s="264">
        <f t="shared" si="38"/>
        <v>0</v>
      </c>
      <c r="AM26" s="264">
        <f t="shared" si="38"/>
        <v>15</v>
      </c>
      <c r="AN26" s="264">
        <f t="shared" si="38"/>
        <v>0</v>
      </c>
      <c r="AO26" s="314">
        <f t="shared" si="38"/>
        <v>0</v>
      </c>
      <c r="AP26" s="264">
        <f t="shared" si="38"/>
        <v>0</v>
      </c>
      <c r="AQ26" s="264">
        <f t="shared" si="38"/>
        <v>0</v>
      </c>
      <c r="AR26" s="264">
        <f t="shared" si="38"/>
        <v>0</v>
      </c>
      <c r="AS26" s="264">
        <f t="shared" si="38"/>
        <v>0</v>
      </c>
      <c r="AT26" s="264">
        <f t="shared" si="38"/>
        <v>0</v>
      </c>
      <c r="AU26" s="314">
        <f t="shared" si="38"/>
        <v>0.5</v>
      </c>
      <c r="AV26" s="264">
        <f t="shared" si="38"/>
        <v>0</v>
      </c>
      <c r="AW26" s="264">
        <f t="shared" si="38"/>
        <v>0</v>
      </c>
      <c r="AX26" s="264">
        <f t="shared" si="38"/>
        <v>0</v>
      </c>
      <c r="AY26" s="264">
        <f t="shared" si="38"/>
        <v>15</v>
      </c>
      <c r="AZ26" s="264">
        <f t="shared" si="38"/>
        <v>0</v>
      </c>
      <c r="BA26" s="314">
        <f t="shared" si="38"/>
        <v>0</v>
      </c>
      <c r="BB26" s="264">
        <f t="shared" si="38"/>
        <v>0</v>
      </c>
      <c r="BC26" s="264">
        <f t="shared" si="38"/>
        <v>0</v>
      </c>
      <c r="BD26" s="264">
        <f t="shared" si="38"/>
        <v>0</v>
      </c>
      <c r="BE26" s="264">
        <f t="shared" si="38"/>
        <v>0</v>
      </c>
      <c r="BF26" s="264">
        <f t="shared" si="38"/>
        <v>0</v>
      </c>
      <c r="BG26" s="314">
        <f t="shared" si="38"/>
        <v>0</v>
      </c>
      <c r="BH26" s="264">
        <f t="shared" si="38"/>
        <v>0</v>
      </c>
      <c r="BI26" s="264">
        <f t="shared" si="38"/>
        <v>0</v>
      </c>
      <c r="BJ26" s="264">
        <f t="shared" si="38"/>
        <v>0</v>
      </c>
      <c r="BK26" s="264">
        <f t="shared" si="38"/>
        <v>0</v>
      </c>
      <c r="BL26" s="264">
        <f t="shared" si="38"/>
        <v>0</v>
      </c>
      <c r="BM26" s="264">
        <f t="shared" si="38"/>
        <v>0</v>
      </c>
      <c r="BN26" s="264">
        <f>BN27+BN47+BN135+BN137</f>
        <v>0</v>
      </c>
      <c r="BO26" s="264">
        <f>BO27+BO47+BO132+BO135+BO136+BO137</f>
        <v>0</v>
      </c>
      <c r="BP26" s="264">
        <f>BP27+BP47+BP135+BP137</f>
        <v>0</v>
      </c>
      <c r="BQ26" s="264">
        <f>BQ27+BQ47+BQ135+BQ137</f>
        <v>0</v>
      </c>
      <c r="BR26" s="264">
        <f>BR27+BR47+BR135+BR137</f>
        <v>0</v>
      </c>
      <c r="BS26" s="230" t="s">
        <v>298</v>
      </c>
    </row>
    <row r="27" spans="1:71" ht="25.5" x14ac:dyDescent="0.2">
      <c r="A27" s="62" t="s">
        <v>196</v>
      </c>
      <c r="B27" s="249" t="s">
        <v>197</v>
      </c>
      <c r="C27" s="259" t="s">
        <v>183</v>
      </c>
      <c r="D27" s="214" t="s">
        <v>298</v>
      </c>
      <c r="E27" s="232">
        <f t="shared" ref="E27:AH27" si="39">E28+E32+E35+E44</f>
        <v>0</v>
      </c>
      <c r="F27" s="232">
        <f t="shared" si="39"/>
        <v>0</v>
      </c>
      <c r="G27" s="232">
        <f t="shared" si="39"/>
        <v>0</v>
      </c>
      <c r="H27" s="232">
        <f t="shared" si="39"/>
        <v>0</v>
      </c>
      <c r="I27" s="232">
        <f t="shared" si="39"/>
        <v>0</v>
      </c>
      <c r="J27" s="232">
        <f t="shared" si="39"/>
        <v>0</v>
      </c>
      <c r="K27" s="55">
        <f t="shared" si="39"/>
        <v>0</v>
      </c>
      <c r="L27" s="55">
        <f t="shared" si="39"/>
        <v>0</v>
      </c>
      <c r="M27" s="55">
        <f t="shared" si="39"/>
        <v>0</v>
      </c>
      <c r="N27" s="55">
        <f t="shared" si="39"/>
        <v>0</v>
      </c>
      <c r="O27" s="55">
        <f t="shared" si="39"/>
        <v>0</v>
      </c>
      <c r="P27" s="55">
        <f t="shared" si="39"/>
        <v>0</v>
      </c>
      <c r="Q27" s="55">
        <f t="shared" si="39"/>
        <v>0</v>
      </c>
      <c r="R27" s="55">
        <f t="shared" si="39"/>
        <v>0</v>
      </c>
      <c r="S27" s="55">
        <f t="shared" si="39"/>
        <v>0</v>
      </c>
      <c r="T27" s="55">
        <f t="shared" si="39"/>
        <v>0</v>
      </c>
      <c r="U27" s="55">
        <f t="shared" si="39"/>
        <v>0</v>
      </c>
      <c r="V27" s="55">
        <f t="shared" si="39"/>
        <v>0</v>
      </c>
      <c r="W27" s="55">
        <f t="shared" si="39"/>
        <v>0</v>
      </c>
      <c r="X27" s="55">
        <f t="shared" si="39"/>
        <v>0</v>
      </c>
      <c r="Y27" s="55">
        <f t="shared" si="39"/>
        <v>0</v>
      </c>
      <c r="Z27" s="55">
        <f t="shared" si="39"/>
        <v>0</v>
      </c>
      <c r="AA27" s="55">
        <f t="shared" si="39"/>
        <v>0</v>
      </c>
      <c r="AB27" s="55">
        <f t="shared" si="39"/>
        <v>0</v>
      </c>
      <c r="AC27" s="55">
        <f t="shared" si="39"/>
        <v>0</v>
      </c>
      <c r="AD27" s="55">
        <f t="shared" si="39"/>
        <v>0</v>
      </c>
      <c r="AE27" s="55">
        <f t="shared" si="39"/>
        <v>0</v>
      </c>
      <c r="AF27" s="55">
        <f t="shared" si="39"/>
        <v>0</v>
      </c>
      <c r="AG27" s="55">
        <f t="shared" si="39"/>
        <v>0</v>
      </c>
      <c r="AH27" s="55">
        <f t="shared" si="39"/>
        <v>0</v>
      </c>
      <c r="AI27" s="232">
        <f t="shared" ref="AI27:BL27" si="40">AI28+AI32+AI35+AI44</f>
        <v>0</v>
      </c>
      <c r="AJ27" s="232">
        <f t="shared" si="40"/>
        <v>0</v>
      </c>
      <c r="AK27" s="232">
        <f t="shared" si="40"/>
        <v>0</v>
      </c>
      <c r="AL27" s="232">
        <f t="shared" si="40"/>
        <v>0</v>
      </c>
      <c r="AM27" s="232">
        <f t="shared" si="40"/>
        <v>0</v>
      </c>
      <c r="AN27" s="232">
        <f t="shared" si="40"/>
        <v>0</v>
      </c>
      <c r="AO27" s="55">
        <f t="shared" si="40"/>
        <v>0</v>
      </c>
      <c r="AP27" s="55">
        <f t="shared" si="40"/>
        <v>0</v>
      </c>
      <c r="AQ27" s="55">
        <f t="shared" si="40"/>
        <v>0</v>
      </c>
      <c r="AR27" s="55">
        <f t="shared" si="40"/>
        <v>0</v>
      </c>
      <c r="AS27" s="55">
        <f t="shared" si="40"/>
        <v>0</v>
      </c>
      <c r="AT27" s="55">
        <f t="shared" si="40"/>
        <v>0</v>
      </c>
      <c r="AU27" s="55">
        <f t="shared" si="40"/>
        <v>0</v>
      </c>
      <c r="AV27" s="55">
        <f t="shared" si="40"/>
        <v>0</v>
      </c>
      <c r="AW27" s="55">
        <f t="shared" si="40"/>
        <v>0</v>
      </c>
      <c r="AX27" s="55">
        <f t="shared" si="40"/>
        <v>0</v>
      </c>
      <c r="AY27" s="55">
        <f t="shared" si="40"/>
        <v>0</v>
      </c>
      <c r="AZ27" s="55">
        <f t="shared" si="40"/>
        <v>0</v>
      </c>
      <c r="BA27" s="55">
        <f t="shared" si="40"/>
        <v>0</v>
      </c>
      <c r="BB27" s="55">
        <f t="shared" si="40"/>
        <v>0</v>
      </c>
      <c r="BC27" s="55">
        <f t="shared" si="40"/>
        <v>0</v>
      </c>
      <c r="BD27" s="55">
        <f t="shared" si="40"/>
        <v>0</v>
      </c>
      <c r="BE27" s="55">
        <f t="shared" si="40"/>
        <v>0</v>
      </c>
      <c r="BF27" s="55">
        <f t="shared" si="40"/>
        <v>0</v>
      </c>
      <c r="BG27" s="55">
        <f t="shared" si="40"/>
        <v>0</v>
      </c>
      <c r="BH27" s="55">
        <f t="shared" si="40"/>
        <v>0</v>
      </c>
      <c r="BI27" s="55">
        <f t="shared" si="40"/>
        <v>0</v>
      </c>
      <c r="BJ27" s="55">
        <f t="shared" si="40"/>
        <v>0</v>
      </c>
      <c r="BK27" s="55">
        <f t="shared" si="40"/>
        <v>0</v>
      </c>
      <c r="BL27" s="55">
        <f t="shared" si="40"/>
        <v>0</v>
      </c>
      <c r="BM27" s="54">
        <v>0</v>
      </c>
      <c r="BN27" s="54">
        <v>0</v>
      </c>
      <c r="BO27" s="54">
        <v>0</v>
      </c>
      <c r="BP27" s="54">
        <v>0</v>
      </c>
      <c r="BQ27" s="54">
        <v>0</v>
      </c>
      <c r="BR27" s="54">
        <v>0</v>
      </c>
      <c r="BS27" s="224" t="s">
        <v>298</v>
      </c>
    </row>
    <row r="28" spans="1:71" ht="38.25" x14ac:dyDescent="0.2">
      <c r="A28" s="251" t="s">
        <v>198</v>
      </c>
      <c r="B28" s="249" t="s">
        <v>199</v>
      </c>
      <c r="C28" s="259" t="s">
        <v>183</v>
      </c>
      <c r="D28" s="214" t="s">
        <v>298</v>
      </c>
      <c r="E28" s="232">
        <f t="shared" ref="E28:AH28" si="41">SUM(E29:E31)</f>
        <v>0</v>
      </c>
      <c r="F28" s="232">
        <f t="shared" si="41"/>
        <v>0</v>
      </c>
      <c r="G28" s="232">
        <f t="shared" si="41"/>
        <v>0</v>
      </c>
      <c r="H28" s="232">
        <f t="shared" si="41"/>
        <v>0</v>
      </c>
      <c r="I28" s="232">
        <f t="shared" si="41"/>
        <v>0</v>
      </c>
      <c r="J28" s="232">
        <f t="shared" si="41"/>
        <v>0</v>
      </c>
      <c r="K28" s="55">
        <f t="shared" si="41"/>
        <v>0</v>
      </c>
      <c r="L28" s="55">
        <f t="shared" si="41"/>
        <v>0</v>
      </c>
      <c r="M28" s="55">
        <f t="shared" si="41"/>
        <v>0</v>
      </c>
      <c r="N28" s="55">
        <f t="shared" si="41"/>
        <v>0</v>
      </c>
      <c r="O28" s="55">
        <f t="shared" si="41"/>
        <v>0</v>
      </c>
      <c r="P28" s="55">
        <f t="shared" si="41"/>
        <v>0</v>
      </c>
      <c r="Q28" s="55">
        <f t="shared" si="41"/>
        <v>0</v>
      </c>
      <c r="R28" s="55">
        <f t="shared" si="41"/>
        <v>0</v>
      </c>
      <c r="S28" s="55">
        <f t="shared" si="41"/>
        <v>0</v>
      </c>
      <c r="T28" s="55">
        <f t="shared" si="41"/>
        <v>0</v>
      </c>
      <c r="U28" s="55">
        <f t="shared" si="41"/>
        <v>0</v>
      </c>
      <c r="V28" s="55">
        <f t="shared" si="41"/>
        <v>0</v>
      </c>
      <c r="W28" s="55">
        <f t="shared" si="41"/>
        <v>0</v>
      </c>
      <c r="X28" s="55">
        <f t="shared" si="41"/>
        <v>0</v>
      </c>
      <c r="Y28" s="55">
        <f t="shared" si="41"/>
        <v>0</v>
      </c>
      <c r="Z28" s="55">
        <f t="shared" si="41"/>
        <v>0</v>
      </c>
      <c r="AA28" s="55">
        <f t="shared" si="41"/>
        <v>0</v>
      </c>
      <c r="AB28" s="55">
        <f t="shared" si="41"/>
        <v>0</v>
      </c>
      <c r="AC28" s="55">
        <f t="shared" si="41"/>
        <v>0</v>
      </c>
      <c r="AD28" s="55">
        <f t="shared" si="41"/>
        <v>0</v>
      </c>
      <c r="AE28" s="55">
        <f t="shared" si="41"/>
        <v>0</v>
      </c>
      <c r="AF28" s="55">
        <f t="shared" si="41"/>
        <v>0</v>
      </c>
      <c r="AG28" s="55">
        <f t="shared" si="41"/>
        <v>0</v>
      </c>
      <c r="AH28" s="55">
        <f t="shared" si="41"/>
        <v>0</v>
      </c>
      <c r="AI28" s="232">
        <f t="shared" ref="AI28:AN28" si="42">SUM(AI29:AI31)</f>
        <v>0</v>
      </c>
      <c r="AJ28" s="232">
        <f t="shared" si="42"/>
        <v>0</v>
      </c>
      <c r="AK28" s="232">
        <f t="shared" si="42"/>
        <v>0</v>
      </c>
      <c r="AL28" s="232">
        <f t="shared" si="42"/>
        <v>0</v>
      </c>
      <c r="AM28" s="232">
        <f t="shared" si="42"/>
        <v>0</v>
      </c>
      <c r="AN28" s="232">
        <f t="shared" si="42"/>
        <v>0</v>
      </c>
      <c r="AO28" s="55">
        <f t="shared" ref="AO28:BL28" si="43">SUM(AO29:AO31)</f>
        <v>0</v>
      </c>
      <c r="AP28" s="55">
        <f t="shared" si="43"/>
        <v>0</v>
      </c>
      <c r="AQ28" s="55">
        <f t="shared" si="43"/>
        <v>0</v>
      </c>
      <c r="AR28" s="55">
        <f t="shared" si="43"/>
        <v>0</v>
      </c>
      <c r="AS28" s="55">
        <f t="shared" si="43"/>
        <v>0</v>
      </c>
      <c r="AT28" s="55">
        <f t="shared" si="43"/>
        <v>0</v>
      </c>
      <c r="AU28" s="55">
        <f t="shared" si="43"/>
        <v>0</v>
      </c>
      <c r="AV28" s="55">
        <f t="shared" si="43"/>
        <v>0</v>
      </c>
      <c r="AW28" s="55">
        <f t="shared" si="43"/>
        <v>0</v>
      </c>
      <c r="AX28" s="55">
        <f t="shared" si="43"/>
        <v>0</v>
      </c>
      <c r="AY28" s="55">
        <f t="shared" si="43"/>
        <v>0</v>
      </c>
      <c r="AZ28" s="55">
        <f t="shared" si="43"/>
        <v>0</v>
      </c>
      <c r="BA28" s="55">
        <f t="shared" si="43"/>
        <v>0</v>
      </c>
      <c r="BB28" s="55">
        <f t="shared" si="43"/>
        <v>0</v>
      </c>
      <c r="BC28" s="55">
        <f t="shared" si="43"/>
        <v>0</v>
      </c>
      <c r="BD28" s="55">
        <f t="shared" si="43"/>
        <v>0</v>
      </c>
      <c r="BE28" s="55">
        <f t="shared" si="43"/>
        <v>0</v>
      </c>
      <c r="BF28" s="55">
        <f t="shared" si="43"/>
        <v>0</v>
      </c>
      <c r="BG28" s="55">
        <f t="shared" si="43"/>
        <v>0</v>
      </c>
      <c r="BH28" s="55">
        <f t="shared" si="43"/>
        <v>0</v>
      </c>
      <c r="BI28" s="55">
        <f t="shared" si="43"/>
        <v>0</v>
      </c>
      <c r="BJ28" s="55">
        <f t="shared" si="43"/>
        <v>0</v>
      </c>
      <c r="BK28" s="55">
        <f t="shared" si="43"/>
        <v>0</v>
      </c>
      <c r="BL28" s="55">
        <f t="shared" si="43"/>
        <v>0</v>
      </c>
      <c r="BM28" s="54">
        <v>0</v>
      </c>
      <c r="BN28" s="54">
        <v>0</v>
      </c>
      <c r="BO28" s="54">
        <v>0</v>
      </c>
      <c r="BP28" s="54">
        <v>0</v>
      </c>
      <c r="BQ28" s="54">
        <v>0</v>
      </c>
      <c r="BR28" s="54">
        <v>0</v>
      </c>
      <c r="BS28" s="224" t="s">
        <v>298</v>
      </c>
    </row>
    <row r="29" spans="1:71" s="401" customFormat="1" ht="51" x14ac:dyDescent="0.2">
      <c r="A29" s="252" t="s">
        <v>200</v>
      </c>
      <c r="B29" s="253" t="s">
        <v>201</v>
      </c>
      <c r="C29" s="252" t="s">
        <v>183</v>
      </c>
      <c r="D29" s="252" t="s">
        <v>298</v>
      </c>
      <c r="E29" s="392">
        <v>0</v>
      </c>
      <c r="F29" s="392">
        <v>0</v>
      </c>
      <c r="G29" s="392">
        <v>0</v>
      </c>
      <c r="H29" s="392">
        <v>0</v>
      </c>
      <c r="I29" s="392">
        <v>0</v>
      </c>
      <c r="J29" s="392">
        <v>0</v>
      </c>
      <c r="K29" s="237">
        <v>0</v>
      </c>
      <c r="L29" s="237">
        <v>0</v>
      </c>
      <c r="M29" s="237">
        <v>0</v>
      </c>
      <c r="N29" s="237">
        <v>0</v>
      </c>
      <c r="O29" s="237">
        <v>0</v>
      </c>
      <c r="P29" s="237">
        <v>0</v>
      </c>
      <c r="Q29" s="237">
        <v>0</v>
      </c>
      <c r="R29" s="237">
        <v>0</v>
      </c>
      <c r="S29" s="237">
        <v>0</v>
      </c>
      <c r="T29" s="237">
        <v>0</v>
      </c>
      <c r="U29" s="237">
        <v>0</v>
      </c>
      <c r="V29" s="237">
        <v>0</v>
      </c>
      <c r="W29" s="237">
        <v>0</v>
      </c>
      <c r="X29" s="237">
        <v>0</v>
      </c>
      <c r="Y29" s="237">
        <v>0</v>
      </c>
      <c r="Z29" s="237">
        <v>0</v>
      </c>
      <c r="AA29" s="237">
        <v>0</v>
      </c>
      <c r="AB29" s="237">
        <v>0</v>
      </c>
      <c r="AC29" s="237">
        <v>0</v>
      </c>
      <c r="AD29" s="237">
        <v>0</v>
      </c>
      <c r="AE29" s="237">
        <v>0</v>
      </c>
      <c r="AF29" s="237">
        <v>0</v>
      </c>
      <c r="AG29" s="237">
        <v>0</v>
      </c>
      <c r="AH29" s="237">
        <v>0</v>
      </c>
      <c r="AI29" s="392">
        <v>0</v>
      </c>
      <c r="AJ29" s="392">
        <v>0</v>
      </c>
      <c r="AK29" s="392">
        <v>0</v>
      </c>
      <c r="AL29" s="392">
        <v>0</v>
      </c>
      <c r="AM29" s="392">
        <v>0</v>
      </c>
      <c r="AN29" s="392">
        <v>0</v>
      </c>
      <c r="AO29" s="237">
        <v>0</v>
      </c>
      <c r="AP29" s="237">
        <v>0</v>
      </c>
      <c r="AQ29" s="237">
        <v>0</v>
      </c>
      <c r="AR29" s="237">
        <v>0</v>
      </c>
      <c r="AS29" s="237">
        <v>0</v>
      </c>
      <c r="AT29" s="237">
        <v>0</v>
      </c>
      <c r="AU29" s="237">
        <v>0</v>
      </c>
      <c r="AV29" s="237">
        <v>0</v>
      </c>
      <c r="AW29" s="237">
        <v>0</v>
      </c>
      <c r="AX29" s="237">
        <v>0</v>
      </c>
      <c r="AY29" s="237">
        <v>0</v>
      </c>
      <c r="AZ29" s="237">
        <v>0</v>
      </c>
      <c r="BA29" s="237">
        <v>0</v>
      </c>
      <c r="BB29" s="237">
        <v>0</v>
      </c>
      <c r="BC29" s="237">
        <v>0</v>
      </c>
      <c r="BD29" s="237">
        <v>0</v>
      </c>
      <c r="BE29" s="237">
        <v>0</v>
      </c>
      <c r="BF29" s="237">
        <v>0</v>
      </c>
      <c r="BG29" s="237">
        <v>0</v>
      </c>
      <c r="BH29" s="237">
        <v>0</v>
      </c>
      <c r="BI29" s="237">
        <v>0</v>
      </c>
      <c r="BJ29" s="237">
        <v>0</v>
      </c>
      <c r="BK29" s="237">
        <v>0</v>
      </c>
      <c r="BL29" s="237">
        <v>0</v>
      </c>
      <c r="BM29" s="236">
        <v>0</v>
      </c>
      <c r="BN29" s="236">
        <v>0</v>
      </c>
      <c r="BO29" s="236">
        <v>0</v>
      </c>
      <c r="BP29" s="236">
        <v>0</v>
      </c>
      <c r="BQ29" s="236">
        <v>0</v>
      </c>
      <c r="BR29" s="236">
        <v>0</v>
      </c>
      <c r="BS29" s="236" t="s">
        <v>298</v>
      </c>
    </row>
    <row r="30" spans="1:71" s="401" customFormat="1" ht="51" x14ac:dyDescent="0.2">
      <c r="A30" s="252" t="s">
        <v>202</v>
      </c>
      <c r="B30" s="253" t="s">
        <v>203</v>
      </c>
      <c r="C30" s="252" t="s">
        <v>183</v>
      </c>
      <c r="D30" s="252" t="s">
        <v>298</v>
      </c>
      <c r="E30" s="392">
        <v>0</v>
      </c>
      <c r="F30" s="392">
        <v>0</v>
      </c>
      <c r="G30" s="392">
        <v>0</v>
      </c>
      <c r="H30" s="392">
        <v>0</v>
      </c>
      <c r="I30" s="392">
        <v>0</v>
      </c>
      <c r="J30" s="392">
        <v>0</v>
      </c>
      <c r="K30" s="237">
        <v>0</v>
      </c>
      <c r="L30" s="237">
        <v>0</v>
      </c>
      <c r="M30" s="237">
        <v>0</v>
      </c>
      <c r="N30" s="237">
        <v>0</v>
      </c>
      <c r="O30" s="237">
        <v>0</v>
      </c>
      <c r="P30" s="237">
        <v>0</v>
      </c>
      <c r="Q30" s="237">
        <v>0</v>
      </c>
      <c r="R30" s="237">
        <v>0</v>
      </c>
      <c r="S30" s="237">
        <v>0</v>
      </c>
      <c r="T30" s="237">
        <v>0</v>
      </c>
      <c r="U30" s="237">
        <v>0</v>
      </c>
      <c r="V30" s="237">
        <v>0</v>
      </c>
      <c r="W30" s="237">
        <v>0</v>
      </c>
      <c r="X30" s="237">
        <v>0</v>
      </c>
      <c r="Y30" s="237">
        <v>0</v>
      </c>
      <c r="Z30" s="237">
        <v>0</v>
      </c>
      <c r="AA30" s="237">
        <v>0</v>
      </c>
      <c r="AB30" s="237">
        <v>0</v>
      </c>
      <c r="AC30" s="237">
        <v>0</v>
      </c>
      <c r="AD30" s="237">
        <v>0</v>
      </c>
      <c r="AE30" s="237">
        <v>0</v>
      </c>
      <c r="AF30" s="237">
        <v>0</v>
      </c>
      <c r="AG30" s="237">
        <v>0</v>
      </c>
      <c r="AH30" s="237">
        <v>0</v>
      </c>
      <c r="AI30" s="392">
        <v>0</v>
      </c>
      <c r="AJ30" s="392">
        <v>0</v>
      </c>
      <c r="AK30" s="392">
        <v>0</v>
      </c>
      <c r="AL30" s="392">
        <v>0</v>
      </c>
      <c r="AM30" s="392">
        <v>0</v>
      </c>
      <c r="AN30" s="392">
        <v>0</v>
      </c>
      <c r="AO30" s="237">
        <v>0</v>
      </c>
      <c r="AP30" s="237">
        <v>0</v>
      </c>
      <c r="AQ30" s="237">
        <v>0</v>
      </c>
      <c r="AR30" s="237">
        <v>0</v>
      </c>
      <c r="AS30" s="237">
        <v>0</v>
      </c>
      <c r="AT30" s="237">
        <v>0</v>
      </c>
      <c r="AU30" s="237">
        <v>0</v>
      </c>
      <c r="AV30" s="237">
        <v>0</v>
      </c>
      <c r="AW30" s="237">
        <v>0</v>
      </c>
      <c r="AX30" s="237">
        <v>0</v>
      </c>
      <c r="AY30" s="237">
        <v>0</v>
      </c>
      <c r="AZ30" s="237">
        <v>0</v>
      </c>
      <c r="BA30" s="237">
        <v>0</v>
      </c>
      <c r="BB30" s="237">
        <v>0</v>
      </c>
      <c r="BC30" s="237">
        <v>0</v>
      </c>
      <c r="BD30" s="237">
        <v>0</v>
      </c>
      <c r="BE30" s="237">
        <v>0</v>
      </c>
      <c r="BF30" s="237">
        <v>0</v>
      </c>
      <c r="BG30" s="237">
        <v>0</v>
      </c>
      <c r="BH30" s="237">
        <v>0</v>
      </c>
      <c r="BI30" s="237">
        <v>0</v>
      </c>
      <c r="BJ30" s="237">
        <v>0</v>
      </c>
      <c r="BK30" s="237">
        <v>0</v>
      </c>
      <c r="BL30" s="237">
        <v>0</v>
      </c>
      <c r="BM30" s="236">
        <v>0</v>
      </c>
      <c r="BN30" s="236">
        <v>0</v>
      </c>
      <c r="BO30" s="236">
        <v>0</v>
      </c>
      <c r="BP30" s="236">
        <v>0</v>
      </c>
      <c r="BQ30" s="236">
        <v>0</v>
      </c>
      <c r="BR30" s="236">
        <v>0</v>
      </c>
      <c r="BS30" s="236" t="s">
        <v>298</v>
      </c>
    </row>
    <row r="31" spans="1:71" s="401" customFormat="1" ht="51" x14ac:dyDescent="0.2">
      <c r="A31" s="252" t="s">
        <v>204</v>
      </c>
      <c r="B31" s="253" t="s">
        <v>205</v>
      </c>
      <c r="C31" s="252" t="s">
        <v>183</v>
      </c>
      <c r="D31" s="252" t="s">
        <v>298</v>
      </c>
      <c r="E31" s="392">
        <v>0</v>
      </c>
      <c r="F31" s="392">
        <v>0</v>
      </c>
      <c r="G31" s="392">
        <v>0</v>
      </c>
      <c r="H31" s="392">
        <v>0</v>
      </c>
      <c r="I31" s="392">
        <v>0</v>
      </c>
      <c r="J31" s="392">
        <v>0</v>
      </c>
      <c r="K31" s="237">
        <v>0</v>
      </c>
      <c r="L31" s="237">
        <v>0</v>
      </c>
      <c r="M31" s="237">
        <v>0</v>
      </c>
      <c r="N31" s="237">
        <v>0</v>
      </c>
      <c r="O31" s="237">
        <v>0</v>
      </c>
      <c r="P31" s="237">
        <v>0</v>
      </c>
      <c r="Q31" s="237">
        <v>0</v>
      </c>
      <c r="R31" s="237">
        <v>0</v>
      </c>
      <c r="S31" s="237">
        <v>0</v>
      </c>
      <c r="T31" s="237">
        <v>0</v>
      </c>
      <c r="U31" s="237">
        <v>0</v>
      </c>
      <c r="V31" s="237">
        <v>0</v>
      </c>
      <c r="W31" s="237">
        <v>0</v>
      </c>
      <c r="X31" s="237">
        <v>0</v>
      </c>
      <c r="Y31" s="237">
        <v>0</v>
      </c>
      <c r="Z31" s="237">
        <v>0</v>
      </c>
      <c r="AA31" s="237">
        <v>0</v>
      </c>
      <c r="AB31" s="237">
        <v>0</v>
      </c>
      <c r="AC31" s="237">
        <v>0</v>
      </c>
      <c r="AD31" s="237">
        <v>0</v>
      </c>
      <c r="AE31" s="237">
        <v>0</v>
      </c>
      <c r="AF31" s="237">
        <v>0</v>
      </c>
      <c r="AG31" s="237">
        <v>0</v>
      </c>
      <c r="AH31" s="237">
        <v>0</v>
      </c>
      <c r="AI31" s="392">
        <v>0</v>
      </c>
      <c r="AJ31" s="392">
        <v>0</v>
      </c>
      <c r="AK31" s="392">
        <v>0</v>
      </c>
      <c r="AL31" s="392">
        <v>0</v>
      </c>
      <c r="AM31" s="392">
        <v>0</v>
      </c>
      <c r="AN31" s="392">
        <v>0</v>
      </c>
      <c r="AO31" s="237">
        <v>0</v>
      </c>
      <c r="AP31" s="237">
        <v>0</v>
      </c>
      <c r="AQ31" s="237">
        <v>0</v>
      </c>
      <c r="AR31" s="237">
        <v>0</v>
      </c>
      <c r="AS31" s="237">
        <v>0</v>
      </c>
      <c r="AT31" s="237">
        <v>0</v>
      </c>
      <c r="AU31" s="237">
        <v>0</v>
      </c>
      <c r="AV31" s="237">
        <v>0</v>
      </c>
      <c r="AW31" s="237">
        <v>0</v>
      </c>
      <c r="AX31" s="237">
        <v>0</v>
      </c>
      <c r="AY31" s="237">
        <v>0</v>
      </c>
      <c r="AZ31" s="237">
        <v>0</v>
      </c>
      <c r="BA31" s="237">
        <v>0</v>
      </c>
      <c r="BB31" s="237">
        <v>0</v>
      </c>
      <c r="BC31" s="237">
        <v>0</v>
      </c>
      <c r="BD31" s="237">
        <v>0</v>
      </c>
      <c r="BE31" s="237">
        <v>0</v>
      </c>
      <c r="BF31" s="237">
        <v>0</v>
      </c>
      <c r="BG31" s="237">
        <v>0</v>
      </c>
      <c r="BH31" s="237">
        <v>0</v>
      </c>
      <c r="BI31" s="237">
        <v>0</v>
      </c>
      <c r="BJ31" s="237">
        <v>0</v>
      </c>
      <c r="BK31" s="237">
        <v>0</v>
      </c>
      <c r="BL31" s="237">
        <v>0</v>
      </c>
      <c r="BM31" s="236">
        <v>0</v>
      </c>
      <c r="BN31" s="236">
        <v>0</v>
      </c>
      <c r="BO31" s="236">
        <v>0</v>
      </c>
      <c r="BP31" s="236">
        <v>0</v>
      </c>
      <c r="BQ31" s="236">
        <v>0</v>
      </c>
      <c r="BR31" s="236">
        <v>0</v>
      </c>
      <c r="BS31" s="236" t="s">
        <v>298</v>
      </c>
    </row>
    <row r="32" spans="1:71" ht="38.25" x14ac:dyDescent="0.2">
      <c r="A32" s="251" t="s">
        <v>206</v>
      </c>
      <c r="B32" s="249" t="s">
        <v>207</v>
      </c>
      <c r="C32" s="259" t="s">
        <v>183</v>
      </c>
      <c r="D32" s="214" t="s">
        <v>298</v>
      </c>
      <c r="E32" s="232">
        <f t="shared" ref="E32:AH32" si="44">SUM(E33:E34)</f>
        <v>0</v>
      </c>
      <c r="F32" s="232">
        <f t="shared" si="44"/>
        <v>0</v>
      </c>
      <c r="G32" s="232">
        <f t="shared" si="44"/>
        <v>0</v>
      </c>
      <c r="H32" s="232">
        <f t="shared" si="44"/>
        <v>0</v>
      </c>
      <c r="I32" s="232">
        <f t="shared" si="44"/>
        <v>0</v>
      </c>
      <c r="J32" s="232">
        <f t="shared" si="44"/>
        <v>0</v>
      </c>
      <c r="K32" s="55">
        <f t="shared" si="44"/>
        <v>0</v>
      </c>
      <c r="L32" s="55">
        <f t="shared" si="44"/>
        <v>0</v>
      </c>
      <c r="M32" s="55">
        <f t="shared" si="44"/>
        <v>0</v>
      </c>
      <c r="N32" s="55">
        <f t="shared" si="44"/>
        <v>0</v>
      </c>
      <c r="O32" s="55">
        <f t="shared" si="44"/>
        <v>0</v>
      </c>
      <c r="P32" s="55">
        <f t="shared" si="44"/>
        <v>0</v>
      </c>
      <c r="Q32" s="55">
        <f t="shared" si="44"/>
        <v>0</v>
      </c>
      <c r="R32" s="55">
        <f t="shared" si="44"/>
        <v>0</v>
      </c>
      <c r="S32" s="55">
        <f t="shared" si="44"/>
        <v>0</v>
      </c>
      <c r="T32" s="55">
        <f t="shared" si="44"/>
        <v>0</v>
      </c>
      <c r="U32" s="55">
        <f t="shared" si="44"/>
        <v>0</v>
      </c>
      <c r="V32" s="55">
        <f t="shared" si="44"/>
        <v>0</v>
      </c>
      <c r="W32" s="55">
        <f t="shared" si="44"/>
        <v>0</v>
      </c>
      <c r="X32" s="55">
        <f t="shared" si="44"/>
        <v>0</v>
      </c>
      <c r="Y32" s="55">
        <f t="shared" si="44"/>
        <v>0</v>
      </c>
      <c r="Z32" s="55">
        <f t="shared" si="44"/>
        <v>0</v>
      </c>
      <c r="AA32" s="55">
        <f t="shared" si="44"/>
        <v>0</v>
      </c>
      <c r="AB32" s="55">
        <f t="shared" si="44"/>
        <v>0</v>
      </c>
      <c r="AC32" s="55">
        <f t="shared" si="44"/>
        <v>0</v>
      </c>
      <c r="AD32" s="55">
        <f t="shared" si="44"/>
        <v>0</v>
      </c>
      <c r="AE32" s="55">
        <f t="shared" si="44"/>
        <v>0</v>
      </c>
      <c r="AF32" s="55">
        <f t="shared" si="44"/>
        <v>0</v>
      </c>
      <c r="AG32" s="55">
        <f t="shared" si="44"/>
        <v>0</v>
      </c>
      <c r="AH32" s="55">
        <f t="shared" si="44"/>
        <v>0</v>
      </c>
      <c r="AI32" s="232">
        <f t="shared" ref="AI32:BL32" si="45">SUM(AI33:AI34)</f>
        <v>0</v>
      </c>
      <c r="AJ32" s="232">
        <f t="shared" si="45"/>
        <v>0</v>
      </c>
      <c r="AK32" s="232">
        <f t="shared" si="45"/>
        <v>0</v>
      </c>
      <c r="AL32" s="232">
        <f t="shared" si="45"/>
        <v>0</v>
      </c>
      <c r="AM32" s="232">
        <f t="shared" si="45"/>
        <v>0</v>
      </c>
      <c r="AN32" s="232">
        <f t="shared" si="45"/>
        <v>0</v>
      </c>
      <c r="AO32" s="55">
        <f t="shared" si="45"/>
        <v>0</v>
      </c>
      <c r="AP32" s="55">
        <f t="shared" si="45"/>
        <v>0</v>
      </c>
      <c r="AQ32" s="55">
        <f t="shared" si="45"/>
        <v>0</v>
      </c>
      <c r="AR32" s="55">
        <f t="shared" si="45"/>
        <v>0</v>
      </c>
      <c r="AS32" s="55">
        <f t="shared" si="45"/>
        <v>0</v>
      </c>
      <c r="AT32" s="55">
        <f t="shared" si="45"/>
        <v>0</v>
      </c>
      <c r="AU32" s="55">
        <f t="shared" si="45"/>
        <v>0</v>
      </c>
      <c r="AV32" s="55">
        <f t="shared" si="45"/>
        <v>0</v>
      </c>
      <c r="AW32" s="55">
        <f t="shared" si="45"/>
        <v>0</v>
      </c>
      <c r="AX32" s="55">
        <f t="shared" si="45"/>
        <v>0</v>
      </c>
      <c r="AY32" s="55">
        <f t="shared" si="45"/>
        <v>0</v>
      </c>
      <c r="AZ32" s="55">
        <f t="shared" si="45"/>
        <v>0</v>
      </c>
      <c r="BA32" s="55">
        <f t="shared" si="45"/>
        <v>0</v>
      </c>
      <c r="BB32" s="55">
        <f t="shared" si="45"/>
        <v>0</v>
      </c>
      <c r="BC32" s="55">
        <f t="shared" si="45"/>
        <v>0</v>
      </c>
      <c r="BD32" s="55">
        <f t="shared" si="45"/>
        <v>0</v>
      </c>
      <c r="BE32" s="55">
        <f t="shared" si="45"/>
        <v>0</v>
      </c>
      <c r="BF32" s="55">
        <f t="shared" si="45"/>
        <v>0</v>
      </c>
      <c r="BG32" s="55">
        <f t="shared" si="45"/>
        <v>0</v>
      </c>
      <c r="BH32" s="55">
        <f t="shared" si="45"/>
        <v>0</v>
      </c>
      <c r="BI32" s="55">
        <f t="shared" si="45"/>
        <v>0</v>
      </c>
      <c r="BJ32" s="55">
        <f t="shared" si="45"/>
        <v>0</v>
      </c>
      <c r="BK32" s="55">
        <f t="shared" si="45"/>
        <v>0</v>
      </c>
      <c r="BL32" s="55">
        <f t="shared" si="45"/>
        <v>0</v>
      </c>
      <c r="BM32" s="54">
        <v>0</v>
      </c>
      <c r="BN32" s="54">
        <v>0</v>
      </c>
      <c r="BO32" s="54">
        <v>0</v>
      </c>
      <c r="BP32" s="54">
        <v>0</v>
      </c>
      <c r="BQ32" s="54">
        <v>0</v>
      </c>
      <c r="BR32" s="54">
        <v>0</v>
      </c>
      <c r="BS32" s="224" t="s">
        <v>298</v>
      </c>
    </row>
    <row r="33" spans="1:71" s="401" customFormat="1" ht="63.75" x14ac:dyDescent="0.2">
      <c r="A33" s="252" t="s">
        <v>208</v>
      </c>
      <c r="B33" s="253" t="s">
        <v>209</v>
      </c>
      <c r="C33" s="252" t="s">
        <v>183</v>
      </c>
      <c r="D33" s="252" t="s">
        <v>298</v>
      </c>
      <c r="E33" s="392">
        <v>0</v>
      </c>
      <c r="F33" s="392">
        <v>0</v>
      </c>
      <c r="G33" s="392">
        <v>0</v>
      </c>
      <c r="H33" s="392">
        <v>0</v>
      </c>
      <c r="I33" s="392">
        <v>0</v>
      </c>
      <c r="J33" s="392">
        <v>0</v>
      </c>
      <c r="K33" s="237">
        <v>0</v>
      </c>
      <c r="L33" s="237">
        <v>0</v>
      </c>
      <c r="M33" s="237">
        <v>0</v>
      </c>
      <c r="N33" s="237">
        <v>0</v>
      </c>
      <c r="O33" s="237">
        <v>0</v>
      </c>
      <c r="P33" s="237">
        <v>0</v>
      </c>
      <c r="Q33" s="237">
        <v>0</v>
      </c>
      <c r="R33" s="237">
        <v>0</v>
      </c>
      <c r="S33" s="237">
        <v>0</v>
      </c>
      <c r="T33" s="237">
        <v>0</v>
      </c>
      <c r="U33" s="237">
        <v>0</v>
      </c>
      <c r="V33" s="237">
        <v>0</v>
      </c>
      <c r="W33" s="237">
        <v>0</v>
      </c>
      <c r="X33" s="237">
        <v>0</v>
      </c>
      <c r="Y33" s="237">
        <v>0</v>
      </c>
      <c r="Z33" s="237">
        <v>0</v>
      </c>
      <c r="AA33" s="237">
        <v>0</v>
      </c>
      <c r="AB33" s="237">
        <v>0</v>
      </c>
      <c r="AC33" s="237">
        <v>0</v>
      </c>
      <c r="AD33" s="237">
        <v>0</v>
      </c>
      <c r="AE33" s="237">
        <v>0</v>
      </c>
      <c r="AF33" s="237">
        <v>0</v>
      </c>
      <c r="AG33" s="237">
        <v>0</v>
      </c>
      <c r="AH33" s="237">
        <v>0</v>
      </c>
      <c r="AI33" s="392">
        <v>0</v>
      </c>
      <c r="AJ33" s="392">
        <v>0</v>
      </c>
      <c r="AK33" s="392">
        <v>0</v>
      </c>
      <c r="AL33" s="392">
        <v>0</v>
      </c>
      <c r="AM33" s="392">
        <v>0</v>
      </c>
      <c r="AN33" s="392">
        <v>0</v>
      </c>
      <c r="AO33" s="237">
        <v>0</v>
      </c>
      <c r="AP33" s="237">
        <v>0</v>
      </c>
      <c r="AQ33" s="237">
        <v>0</v>
      </c>
      <c r="AR33" s="237">
        <v>0</v>
      </c>
      <c r="AS33" s="237">
        <v>0</v>
      </c>
      <c r="AT33" s="237">
        <v>0</v>
      </c>
      <c r="AU33" s="237">
        <v>0</v>
      </c>
      <c r="AV33" s="237">
        <v>0</v>
      </c>
      <c r="AW33" s="237">
        <v>0</v>
      </c>
      <c r="AX33" s="237">
        <v>0</v>
      </c>
      <c r="AY33" s="237">
        <v>0</v>
      </c>
      <c r="AZ33" s="237">
        <v>0</v>
      </c>
      <c r="BA33" s="237">
        <v>0</v>
      </c>
      <c r="BB33" s="237">
        <v>0</v>
      </c>
      <c r="BC33" s="237">
        <v>0</v>
      </c>
      <c r="BD33" s="237">
        <v>0</v>
      </c>
      <c r="BE33" s="237">
        <v>0</v>
      </c>
      <c r="BF33" s="237">
        <v>0</v>
      </c>
      <c r="BG33" s="237">
        <v>0</v>
      </c>
      <c r="BH33" s="237">
        <v>0</v>
      </c>
      <c r="BI33" s="237">
        <v>0</v>
      </c>
      <c r="BJ33" s="237">
        <v>0</v>
      </c>
      <c r="BK33" s="237">
        <v>0</v>
      </c>
      <c r="BL33" s="237">
        <v>0</v>
      </c>
      <c r="BM33" s="236">
        <v>0</v>
      </c>
      <c r="BN33" s="236">
        <v>0</v>
      </c>
      <c r="BO33" s="236">
        <v>0</v>
      </c>
      <c r="BP33" s="236">
        <v>0</v>
      </c>
      <c r="BQ33" s="236">
        <v>0</v>
      </c>
      <c r="BR33" s="236">
        <v>0</v>
      </c>
      <c r="BS33" s="236" t="s">
        <v>298</v>
      </c>
    </row>
    <row r="34" spans="1:71" s="401" customFormat="1" ht="38.25" x14ac:dyDescent="0.2">
      <c r="A34" s="252" t="s">
        <v>210</v>
      </c>
      <c r="B34" s="253" t="s">
        <v>211</v>
      </c>
      <c r="C34" s="252" t="s">
        <v>183</v>
      </c>
      <c r="D34" s="252" t="s">
        <v>298</v>
      </c>
      <c r="E34" s="392">
        <v>0</v>
      </c>
      <c r="F34" s="392">
        <v>0</v>
      </c>
      <c r="G34" s="392">
        <v>0</v>
      </c>
      <c r="H34" s="392">
        <v>0</v>
      </c>
      <c r="I34" s="392">
        <v>0</v>
      </c>
      <c r="J34" s="392">
        <v>0</v>
      </c>
      <c r="K34" s="237">
        <v>0</v>
      </c>
      <c r="L34" s="237">
        <v>0</v>
      </c>
      <c r="M34" s="237">
        <v>0</v>
      </c>
      <c r="N34" s="237">
        <v>0</v>
      </c>
      <c r="O34" s="237">
        <v>0</v>
      </c>
      <c r="P34" s="237">
        <v>0</v>
      </c>
      <c r="Q34" s="237">
        <v>0</v>
      </c>
      <c r="R34" s="237">
        <v>0</v>
      </c>
      <c r="S34" s="237">
        <v>0</v>
      </c>
      <c r="T34" s="237">
        <v>0</v>
      </c>
      <c r="U34" s="237">
        <v>0</v>
      </c>
      <c r="V34" s="237">
        <v>0</v>
      </c>
      <c r="W34" s="237">
        <v>0</v>
      </c>
      <c r="X34" s="237">
        <v>0</v>
      </c>
      <c r="Y34" s="237">
        <v>0</v>
      </c>
      <c r="Z34" s="237">
        <v>0</v>
      </c>
      <c r="AA34" s="237">
        <v>0</v>
      </c>
      <c r="AB34" s="237">
        <v>0</v>
      </c>
      <c r="AC34" s="237">
        <v>0</v>
      </c>
      <c r="AD34" s="237">
        <v>0</v>
      </c>
      <c r="AE34" s="237">
        <v>0</v>
      </c>
      <c r="AF34" s="237">
        <v>0</v>
      </c>
      <c r="AG34" s="237">
        <v>0</v>
      </c>
      <c r="AH34" s="237">
        <v>0</v>
      </c>
      <c r="AI34" s="392">
        <v>0</v>
      </c>
      <c r="AJ34" s="392">
        <v>0</v>
      </c>
      <c r="AK34" s="392">
        <v>0</v>
      </c>
      <c r="AL34" s="392">
        <v>0</v>
      </c>
      <c r="AM34" s="392">
        <v>0</v>
      </c>
      <c r="AN34" s="392">
        <v>0</v>
      </c>
      <c r="AO34" s="237">
        <v>0</v>
      </c>
      <c r="AP34" s="237">
        <v>0</v>
      </c>
      <c r="AQ34" s="237">
        <v>0</v>
      </c>
      <c r="AR34" s="237">
        <v>0</v>
      </c>
      <c r="AS34" s="237">
        <v>0</v>
      </c>
      <c r="AT34" s="237">
        <v>0</v>
      </c>
      <c r="AU34" s="237">
        <v>0</v>
      </c>
      <c r="AV34" s="237">
        <v>0</v>
      </c>
      <c r="AW34" s="237">
        <v>0</v>
      </c>
      <c r="AX34" s="237">
        <v>0</v>
      </c>
      <c r="AY34" s="237">
        <v>0</v>
      </c>
      <c r="AZ34" s="237">
        <v>0</v>
      </c>
      <c r="BA34" s="237">
        <v>0</v>
      </c>
      <c r="BB34" s="237">
        <v>0</v>
      </c>
      <c r="BC34" s="237">
        <v>0</v>
      </c>
      <c r="BD34" s="237">
        <v>0</v>
      </c>
      <c r="BE34" s="237">
        <v>0</v>
      </c>
      <c r="BF34" s="237">
        <v>0</v>
      </c>
      <c r="BG34" s="237">
        <v>0</v>
      </c>
      <c r="BH34" s="237">
        <v>0</v>
      </c>
      <c r="BI34" s="237">
        <v>0</v>
      </c>
      <c r="BJ34" s="237">
        <v>0</v>
      </c>
      <c r="BK34" s="237">
        <v>0</v>
      </c>
      <c r="BL34" s="237">
        <v>0</v>
      </c>
      <c r="BM34" s="236">
        <v>0</v>
      </c>
      <c r="BN34" s="236">
        <v>0</v>
      </c>
      <c r="BO34" s="236">
        <v>0</v>
      </c>
      <c r="BP34" s="236">
        <v>0</v>
      </c>
      <c r="BQ34" s="236">
        <v>0</v>
      </c>
      <c r="BR34" s="236">
        <v>0</v>
      </c>
      <c r="BS34" s="236" t="s">
        <v>298</v>
      </c>
    </row>
    <row r="35" spans="1:71" ht="43.5" customHeight="1" x14ac:dyDescent="0.2">
      <c r="A35" s="251" t="s">
        <v>212</v>
      </c>
      <c r="B35" s="249" t="s">
        <v>213</v>
      </c>
      <c r="C35" s="259" t="s">
        <v>183</v>
      </c>
      <c r="D35" s="214" t="s">
        <v>298</v>
      </c>
      <c r="E35" s="232">
        <f t="shared" ref="E35:AH35" si="46">SUM(E36:E43)</f>
        <v>0</v>
      </c>
      <c r="F35" s="232">
        <f t="shared" si="46"/>
        <v>0</v>
      </c>
      <c r="G35" s="232">
        <f t="shared" si="46"/>
        <v>0</v>
      </c>
      <c r="H35" s="232">
        <f t="shared" si="46"/>
        <v>0</v>
      </c>
      <c r="I35" s="232">
        <f t="shared" si="46"/>
        <v>0</v>
      </c>
      <c r="J35" s="232">
        <f t="shared" si="46"/>
        <v>0</v>
      </c>
      <c r="K35" s="55">
        <f t="shared" si="46"/>
        <v>0</v>
      </c>
      <c r="L35" s="55">
        <f t="shared" si="46"/>
        <v>0</v>
      </c>
      <c r="M35" s="55">
        <f t="shared" si="46"/>
        <v>0</v>
      </c>
      <c r="N35" s="55">
        <f t="shared" si="46"/>
        <v>0</v>
      </c>
      <c r="O35" s="55">
        <f t="shared" si="46"/>
        <v>0</v>
      </c>
      <c r="P35" s="55">
        <f t="shared" si="46"/>
        <v>0</v>
      </c>
      <c r="Q35" s="55">
        <f t="shared" si="46"/>
        <v>0</v>
      </c>
      <c r="R35" s="55">
        <f t="shared" si="46"/>
        <v>0</v>
      </c>
      <c r="S35" s="55">
        <f t="shared" si="46"/>
        <v>0</v>
      </c>
      <c r="T35" s="55">
        <f t="shared" si="46"/>
        <v>0</v>
      </c>
      <c r="U35" s="55">
        <f t="shared" si="46"/>
        <v>0</v>
      </c>
      <c r="V35" s="55">
        <f t="shared" si="46"/>
        <v>0</v>
      </c>
      <c r="W35" s="55">
        <f t="shared" si="46"/>
        <v>0</v>
      </c>
      <c r="X35" s="55">
        <f t="shared" si="46"/>
        <v>0</v>
      </c>
      <c r="Y35" s="55">
        <f t="shared" si="46"/>
        <v>0</v>
      </c>
      <c r="Z35" s="55">
        <f t="shared" si="46"/>
        <v>0</v>
      </c>
      <c r="AA35" s="55">
        <f t="shared" si="46"/>
        <v>0</v>
      </c>
      <c r="AB35" s="55">
        <f t="shared" si="46"/>
        <v>0</v>
      </c>
      <c r="AC35" s="55">
        <f t="shared" si="46"/>
        <v>0</v>
      </c>
      <c r="AD35" s="55">
        <f t="shared" si="46"/>
        <v>0</v>
      </c>
      <c r="AE35" s="55">
        <f t="shared" si="46"/>
        <v>0</v>
      </c>
      <c r="AF35" s="55">
        <f t="shared" si="46"/>
        <v>0</v>
      </c>
      <c r="AG35" s="55">
        <f t="shared" si="46"/>
        <v>0</v>
      </c>
      <c r="AH35" s="55">
        <f t="shared" si="46"/>
        <v>0</v>
      </c>
      <c r="AI35" s="232">
        <f t="shared" ref="AI35:BL35" si="47">SUM(AI36:AI43)</f>
        <v>0</v>
      </c>
      <c r="AJ35" s="232">
        <f t="shared" si="47"/>
        <v>0</v>
      </c>
      <c r="AK35" s="232">
        <f t="shared" si="47"/>
        <v>0</v>
      </c>
      <c r="AL35" s="232">
        <f t="shared" si="47"/>
        <v>0</v>
      </c>
      <c r="AM35" s="232">
        <f t="shared" si="47"/>
        <v>0</v>
      </c>
      <c r="AN35" s="232">
        <f t="shared" si="47"/>
        <v>0</v>
      </c>
      <c r="AO35" s="55">
        <f t="shared" si="47"/>
        <v>0</v>
      </c>
      <c r="AP35" s="55">
        <f t="shared" si="47"/>
        <v>0</v>
      </c>
      <c r="AQ35" s="55">
        <f t="shared" si="47"/>
        <v>0</v>
      </c>
      <c r="AR35" s="55">
        <f t="shared" si="47"/>
        <v>0</v>
      </c>
      <c r="AS35" s="55">
        <f t="shared" si="47"/>
        <v>0</v>
      </c>
      <c r="AT35" s="55">
        <f t="shared" si="47"/>
        <v>0</v>
      </c>
      <c r="AU35" s="55">
        <f t="shared" si="47"/>
        <v>0</v>
      </c>
      <c r="AV35" s="55">
        <f t="shared" si="47"/>
        <v>0</v>
      </c>
      <c r="AW35" s="55">
        <f t="shared" si="47"/>
        <v>0</v>
      </c>
      <c r="AX35" s="55">
        <f t="shared" si="47"/>
        <v>0</v>
      </c>
      <c r="AY35" s="55">
        <f t="shared" si="47"/>
        <v>0</v>
      </c>
      <c r="AZ35" s="55">
        <f t="shared" si="47"/>
        <v>0</v>
      </c>
      <c r="BA35" s="55">
        <f t="shared" si="47"/>
        <v>0</v>
      </c>
      <c r="BB35" s="55">
        <f t="shared" si="47"/>
        <v>0</v>
      </c>
      <c r="BC35" s="55">
        <f t="shared" si="47"/>
        <v>0</v>
      </c>
      <c r="BD35" s="55">
        <f t="shared" si="47"/>
        <v>0</v>
      </c>
      <c r="BE35" s="55">
        <f t="shared" si="47"/>
        <v>0</v>
      </c>
      <c r="BF35" s="55">
        <f t="shared" si="47"/>
        <v>0</v>
      </c>
      <c r="BG35" s="55">
        <f t="shared" si="47"/>
        <v>0</v>
      </c>
      <c r="BH35" s="55">
        <f t="shared" si="47"/>
        <v>0</v>
      </c>
      <c r="BI35" s="55">
        <f t="shared" si="47"/>
        <v>0</v>
      </c>
      <c r="BJ35" s="55">
        <f t="shared" si="47"/>
        <v>0</v>
      </c>
      <c r="BK35" s="55">
        <f t="shared" si="47"/>
        <v>0</v>
      </c>
      <c r="BL35" s="55">
        <f t="shared" si="47"/>
        <v>0</v>
      </c>
      <c r="BM35" s="54">
        <v>0</v>
      </c>
      <c r="BN35" s="54">
        <v>0</v>
      </c>
      <c r="BO35" s="54">
        <v>0</v>
      </c>
      <c r="BP35" s="54">
        <v>0</v>
      </c>
      <c r="BQ35" s="54">
        <v>0</v>
      </c>
      <c r="BR35" s="54">
        <v>0</v>
      </c>
      <c r="BS35" s="224" t="s">
        <v>298</v>
      </c>
    </row>
    <row r="36" spans="1:71" ht="31.5" customHeight="1" x14ac:dyDescent="0.2">
      <c r="A36" s="214" t="s">
        <v>214</v>
      </c>
      <c r="B36" s="249" t="s">
        <v>215</v>
      </c>
      <c r="C36" s="259" t="s">
        <v>183</v>
      </c>
      <c r="D36" s="214" t="s">
        <v>298</v>
      </c>
      <c r="E36" s="232">
        <v>0</v>
      </c>
      <c r="F36" s="232">
        <v>0</v>
      </c>
      <c r="G36" s="232">
        <v>0</v>
      </c>
      <c r="H36" s="232">
        <v>0</v>
      </c>
      <c r="I36" s="232">
        <v>0</v>
      </c>
      <c r="J36" s="232">
        <v>0</v>
      </c>
      <c r="K36" s="55">
        <v>0</v>
      </c>
      <c r="L36" s="55">
        <v>0</v>
      </c>
      <c r="M36" s="55">
        <v>0</v>
      </c>
      <c r="N36" s="55">
        <v>0</v>
      </c>
      <c r="O36" s="55">
        <v>0</v>
      </c>
      <c r="P36" s="55">
        <v>0</v>
      </c>
      <c r="Q36" s="55">
        <v>0</v>
      </c>
      <c r="R36" s="55">
        <v>0</v>
      </c>
      <c r="S36" s="55">
        <v>0</v>
      </c>
      <c r="T36" s="55">
        <v>0</v>
      </c>
      <c r="U36" s="55">
        <v>0</v>
      </c>
      <c r="V36" s="55">
        <v>0</v>
      </c>
      <c r="W36" s="55">
        <v>0</v>
      </c>
      <c r="X36" s="55">
        <v>0</v>
      </c>
      <c r="Y36" s="55">
        <v>0</v>
      </c>
      <c r="Z36" s="55">
        <v>0</v>
      </c>
      <c r="AA36" s="55">
        <v>0</v>
      </c>
      <c r="AB36" s="55">
        <v>0</v>
      </c>
      <c r="AC36" s="55">
        <v>0</v>
      </c>
      <c r="AD36" s="55">
        <v>0</v>
      </c>
      <c r="AE36" s="55">
        <v>0</v>
      </c>
      <c r="AF36" s="55">
        <v>0</v>
      </c>
      <c r="AG36" s="55">
        <v>0</v>
      </c>
      <c r="AH36" s="55">
        <v>0</v>
      </c>
      <c r="AI36" s="232">
        <v>0</v>
      </c>
      <c r="AJ36" s="232">
        <v>0</v>
      </c>
      <c r="AK36" s="232">
        <v>0</v>
      </c>
      <c r="AL36" s="232">
        <v>0</v>
      </c>
      <c r="AM36" s="232">
        <v>0</v>
      </c>
      <c r="AN36" s="232">
        <v>0</v>
      </c>
      <c r="AO36" s="55">
        <v>0</v>
      </c>
      <c r="AP36" s="55">
        <v>0</v>
      </c>
      <c r="AQ36" s="55">
        <v>0</v>
      </c>
      <c r="AR36" s="55">
        <v>0</v>
      </c>
      <c r="AS36" s="55">
        <v>0</v>
      </c>
      <c r="AT36" s="55">
        <v>0</v>
      </c>
      <c r="AU36" s="55">
        <v>0</v>
      </c>
      <c r="AV36" s="55">
        <v>0</v>
      </c>
      <c r="AW36" s="55">
        <v>0</v>
      </c>
      <c r="AX36" s="55">
        <v>0</v>
      </c>
      <c r="AY36" s="55">
        <v>0</v>
      </c>
      <c r="AZ36" s="55">
        <v>0</v>
      </c>
      <c r="BA36" s="55">
        <v>0</v>
      </c>
      <c r="BB36" s="55">
        <v>0</v>
      </c>
      <c r="BC36" s="55">
        <v>0</v>
      </c>
      <c r="BD36" s="55">
        <v>0</v>
      </c>
      <c r="BE36" s="55">
        <v>0</v>
      </c>
      <c r="BF36" s="55">
        <v>0</v>
      </c>
      <c r="BG36" s="55">
        <v>0</v>
      </c>
      <c r="BH36" s="55">
        <v>0</v>
      </c>
      <c r="BI36" s="55">
        <v>0</v>
      </c>
      <c r="BJ36" s="55">
        <v>0</v>
      </c>
      <c r="BK36" s="55">
        <v>0</v>
      </c>
      <c r="BL36" s="55">
        <v>0</v>
      </c>
      <c r="BM36" s="54">
        <v>0</v>
      </c>
      <c r="BN36" s="54">
        <v>0</v>
      </c>
      <c r="BO36" s="54">
        <v>0</v>
      </c>
      <c r="BP36" s="54">
        <v>0</v>
      </c>
      <c r="BQ36" s="54">
        <v>0</v>
      </c>
      <c r="BR36" s="54">
        <v>0</v>
      </c>
      <c r="BS36" s="224" t="s">
        <v>298</v>
      </c>
    </row>
    <row r="37" spans="1:71" s="401" customFormat="1" ht="92.25" customHeight="1" x14ac:dyDescent="0.2">
      <c r="A37" s="252" t="s">
        <v>214</v>
      </c>
      <c r="B37" s="253" t="s">
        <v>216</v>
      </c>
      <c r="C37" s="252" t="s">
        <v>183</v>
      </c>
      <c r="D37" s="252" t="s">
        <v>298</v>
      </c>
      <c r="E37" s="392">
        <v>0</v>
      </c>
      <c r="F37" s="392">
        <v>0</v>
      </c>
      <c r="G37" s="392">
        <v>0</v>
      </c>
      <c r="H37" s="392">
        <v>0</v>
      </c>
      <c r="I37" s="392">
        <v>0</v>
      </c>
      <c r="J37" s="392">
        <v>0</v>
      </c>
      <c r="K37" s="237">
        <v>0</v>
      </c>
      <c r="L37" s="237">
        <v>0</v>
      </c>
      <c r="M37" s="237">
        <v>0</v>
      </c>
      <c r="N37" s="237">
        <v>0</v>
      </c>
      <c r="O37" s="237">
        <v>0</v>
      </c>
      <c r="P37" s="237">
        <v>0</v>
      </c>
      <c r="Q37" s="237">
        <v>0</v>
      </c>
      <c r="R37" s="237">
        <v>0</v>
      </c>
      <c r="S37" s="237">
        <v>0</v>
      </c>
      <c r="T37" s="237">
        <v>0</v>
      </c>
      <c r="U37" s="237">
        <v>0</v>
      </c>
      <c r="V37" s="237">
        <v>0</v>
      </c>
      <c r="W37" s="237">
        <v>0</v>
      </c>
      <c r="X37" s="237">
        <v>0</v>
      </c>
      <c r="Y37" s="237">
        <v>0</v>
      </c>
      <c r="Z37" s="237">
        <v>0</v>
      </c>
      <c r="AA37" s="237">
        <v>0</v>
      </c>
      <c r="AB37" s="237">
        <v>0</v>
      </c>
      <c r="AC37" s="237">
        <v>0</v>
      </c>
      <c r="AD37" s="237">
        <v>0</v>
      </c>
      <c r="AE37" s="237">
        <v>0</v>
      </c>
      <c r="AF37" s="237">
        <v>0</v>
      </c>
      <c r="AG37" s="237">
        <v>0</v>
      </c>
      <c r="AH37" s="237">
        <v>0</v>
      </c>
      <c r="AI37" s="392">
        <v>0</v>
      </c>
      <c r="AJ37" s="392">
        <v>0</v>
      </c>
      <c r="AK37" s="392">
        <v>0</v>
      </c>
      <c r="AL37" s="392">
        <v>0</v>
      </c>
      <c r="AM37" s="392">
        <v>0</v>
      </c>
      <c r="AN37" s="392">
        <v>0</v>
      </c>
      <c r="AO37" s="237">
        <v>0</v>
      </c>
      <c r="AP37" s="237">
        <v>0</v>
      </c>
      <c r="AQ37" s="237">
        <v>0</v>
      </c>
      <c r="AR37" s="237">
        <v>0</v>
      </c>
      <c r="AS37" s="237">
        <v>0</v>
      </c>
      <c r="AT37" s="237">
        <v>0</v>
      </c>
      <c r="AU37" s="237">
        <v>0</v>
      </c>
      <c r="AV37" s="237">
        <v>0</v>
      </c>
      <c r="AW37" s="237">
        <v>0</v>
      </c>
      <c r="AX37" s="237">
        <v>0</v>
      </c>
      <c r="AY37" s="237">
        <v>0</v>
      </c>
      <c r="AZ37" s="237">
        <v>0</v>
      </c>
      <c r="BA37" s="237">
        <v>0</v>
      </c>
      <c r="BB37" s="237">
        <v>0</v>
      </c>
      <c r="BC37" s="237">
        <v>0</v>
      </c>
      <c r="BD37" s="237">
        <v>0</v>
      </c>
      <c r="BE37" s="237">
        <v>0</v>
      </c>
      <c r="BF37" s="237">
        <v>0</v>
      </c>
      <c r="BG37" s="237">
        <v>0</v>
      </c>
      <c r="BH37" s="237">
        <v>0</v>
      </c>
      <c r="BI37" s="237">
        <v>0</v>
      </c>
      <c r="BJ37" s="237">
        <v>0</v>
      </c>
      <c r="BK37" s="237">
        <v>0</v>
      </c>
      <c r="BL37" s="237">
        <v>0</v>
      </c>
      <c r="BM37" s="236">
        <v>0</v>
      </c>
      <c r="BN37" s="236">
        <v>0</v>
      </c>
      <c r="BO37" s="236">
        <v>0</v>
      </c>
      <c r="BP37" s="236">
        <v>0</v>
      </c>
      <c r="BQ37" s="236">
        <v>0</v>
      </c>
      <c r="BR37" s="236">
        <v>0</v>
      </c>
      <c r="BS37" s="236" t="s">
        <v>298</v>
      </c>
    </row>
    <row r="38" spans="1:71" s="401" customFormat="1" ht="92.25" customHeight="1" x14ac:dyDescent="0.2">
      <c r="A38" s="252" t="s">
        <v>214</v>
      </c>
      <c r="B38" s="253" t="s">
        <v>217</v>
      </c>
      <c r="C38" s="252" t="s">
        <v>183</v>
      </c>
      <c r="D38" s="252" t="s">
        <v>298</v>
      </c>
      <c r="E38" s="392">
        <v>0</v>
      </c>
      <c r="F38" s="392">
        <v>0</v>
      </c>
      <c r="G38" s="392">
        <v>0</v>
      </c>
      <c r="H38" s="392">
        <v>0</v>
      </c>
      <c r="I38" s="392">
        <v>0</v>
      </c>
      <c r="J38" s="392">
        <v>0</v>
      </c>
      <c r="K38" s="237">
        <v>0</v>
      </c>
      <c r="L38" s="237">
        <v>0</v>
      </c>
      <c r="M38" s="237">
        <v>0</v>
      </c>
      <c r="N38" s="237">
        <v>0</v>
      </c>
      <c r="O38" s="237">
        <v>0</v>
      </c>
      <c r="P38" s="237">
        <v>0</v>
      </c>
      <c r="Q38" s="237">
        <v>0</v>
      </c>
      <c r="R38" s="237">
        <v>0</v>
      </c>
      <c r="S38" s="237">
        <v>0</v>
      </c>
      <c r="T38" s="237">
        <v>0</v>
      </c>
      <c r="U38" s="237">
        <v>0</v>
      </c>
      <c r="V38" s="237">
        <v>0</v>
      </c>
      <c r="W38" s="237">
        <v>0</v>
      </c>
      <c r="X38" s="237">
        <v>0</v>
      </c>
      <c r="Y38" s="237">
        <v>0</v>
      </c>
      <c r="Z38" s="237">
        <v>0</v>
      </c>
      <c r="AA38" s="237">
        <v>0</v>
      </c>
      <c r="AB38" s="237">
        <v>0</v>
      </c>
      <c r="AC38" s="237">
        <v>0</v>
      </c>
      <c r="AD38" s="237">
        <v>0</v>
      </c>
      <c r="AE38" s="237">
        <v>0</v>
      </c>
      <c r="AF38" s="237">
        <v>0</v>
      </c>
      <c r="AG38" s="237">
        <v>0</v>
      </c>
      <c r="AH38" s="237">
        <v>0</v>
      </c>
      <c r="AI38" s="392">
        <v>0</v>
      </c>
      <c r="AJ38" s="392">
        <v>0</v>
      </c>
      <c r="AK38" s="392">
        <v>0</v>
      </c>
      <c r="AL38" s="392">
        <v>0</v>
      </c>
      <c r="AM38" s="392">
        <v>0</v>
      </c>
      <c r="AN38" s="392">
        <v>0</v>
      </c>
      <c r="AO38" s="237">
        <v>0</v>
      </c>
      <c r="AP38" s="237">
        <v>0</v>
      </c>
      <c r="AQ38" s="237">
        <v>0</v>
      </c>
      <c r="AR38" s="237">
        <v>0</v>
      </c>
      <c r="AS38" s="237">
        <v>0</v>
      </c>
      <c r="AT38" s="237">
        <v>0</v>
      </c>
      <c r="AU38" s="237">
        <v>0</v>
      </c>
      <c r="AV38" s="237">
        <v>0</v>
      </c>
      <c r="AW38" s="237">
        <v>0</v>
      </c>
      <c r="AX38" s="237">
        <v>0</v>
      </c>
      <c r="AY38" s="237">
        <v>0</v>
      </c>
      <c r="AZ38" s="237">
        <v>0</v>
      </c>
      <c r="BA38" s="237">
        <v>0</v>
      </c>
      <c r="BB38" s="237">
        <v>0</v>
      </c>
      <c r="BC38" s="237">
        <v>0</v>
      </c>
      <c r="BD38" s="237">
        <v>0</v>
      </c>
      <c r="BE38" s="237">
        <v>0</v>
      </c>
      <c r="BF38" s="237">
        <v>0</v>
      </c>
      <c r="BG38" s="237">
        <v>0</v>
      </c>
      <c r="BH38" s="237">
        <v>0</v>
      </c>
      <c r="BI38" s="237">
        <v>0</v>
      </c>
      <c r="BJ38" s="237">
        <v>0</v>
      </c>
      <c r="BK38" s="237">
        <v>0</v>
      </c>
      <c r="BL38" s="237">
        <v>0</v>
      </c>
      <c r="BM38" s="236">
        <v>0</v>
      </c>
      <c r="BN38" s="236">
        <v>0</v>
      </c>
      <c r="BO38" s="236">
        <v>0</v>
      </c>
      <c r="BP38" s="236">
        <v>0</v>
      </c>
      <c r="BQ38" s="236">
        <v>0</v>
      </c>
      <c r="BR38" s="236">
        <v>0</v>
      </c>
      <c r="BS38" s="236" t="s">
        <v>298</v>
      </c>
    </row>
    <row r="39" spans="1:71" s="401" customFormat="1" ht="92.25" customHeight="1" x14ac:dyDescent="0.2">
      <c r="A39" s="252" t="s">
        <v>214</v>
      </c>
      <c r="B39" s="253" t="s">
        <v>218</v>
      </c>
      <c r="C39" s="252" t="s">
        <v>183</v>
      </c>
      <c r="D39" s="252" t="s">
        <v>298</v>
      </c>
      <c r="E39" s="392">
        <v>0</v>
      </c>
      <c r="F39" s="392">
        <v>0</v>
      </c>
      <c r="G39" s="392">
        <v>0</v>
      </c>
      <c r="H39" s="392">
        <v>0</v>
      </c>
      <c r="I39" s="392">
        <v>0</v>
      </c>
      <c r="J39" s="392">
        <v>0</v>
      </c>
      <c r="K39" s="237">
        <v>0</v>
      </c>
      <c r="L39" s="237">
        <v>0</v>
      </c>
      <c r="M39" s="237">
        <v>0</v>
      </c>
      <c r="N39" s="237">
        <v>0</v>
      </c>
      <c r="O39" s="237">
        <v>0</v>
      </c>
      <c r="P39" s="237">
        <v>0</v>
      </c>
      <c r="Q39" s="237">
        <v>0</v>
      </c>
      <c r="R39" s="237">
        <v>0</v>
      </c>
      <c r="S39" s="237">
        <v>0</v>
      </c>
      <c r="T39" s="237">
        <v>0</v>
      </c>
      <c r="U39" s="237">
        <v>0</v>
      </c>
      <c r="V39" s="237">
        <v>0</v>
      </c>
      <c r="W39" s="237">
        <v>0</v>
      </c>
      <c r="X39" s="237">
        <v>0</v>
      </c>
      <c r="Y39" s="237">
        <v>0</v>
      </c>
      <c r="Z39" s="237">
        <v>0</v>
      </c>
      <c r="AA39" s="237">
        <v>0</v>
      </c>
      <c r="AB39" s="237">
        <v>0</v>
      </c>
      <c r="AC39" s="237">
        <v>0</v>
      </c>
      <c r="AD39" s="237">
        <v>0</v>
      </c>
      <c r="AE39" s="237">
        <v>0</v>
      </c>
      <c r="AF39" s="237">
        <v>0</v>
      </c>
      <c r="AG39" s="237">
        <v>0</v>
      </c>
      <c r="AH39" s="237">
        <v>0</v>
      </c>
      <c r="AI39" s="392">
        <v>0</v>
      </c>
      <c r="AJ39" s="392">
        <v>0</v>
      </c>
      <c r="AK39" s="392">
        <v>0</v>
      </c>
      <c r="AL39" s="392">
        <v>0</v>
      </c>
      <c r="AM39" s="392">
        <v>0</v>
      </c>
      <c r="AN39" s="392">
        <v>0</v>
      </c>
      <c r="AO39" s="237">
        <v>0</v>
      </c>
      <c r="AP39" s="237">
        <v>0</v>
      </c>
      <c r="AQ39" s="237">
        <v>0</v>
      </c>
      <c r="AR39" s="237">
        <v>0</v>
      </c>
      <c r="AS39" s="237">
        <v>0</v>
      </c>
      <c r="AT39" s="237">
        <v>0</v>
      </c>
      <c r="AU39" s="237">
        <v>0</v>
      </c>
      <c r="AV39" s="237">
        <v>0</v>
      </c>
      <c r="AW39" s="237">
        <v>0</v>
      </c>
      <c r="AX39" s="237">
        <v>0</v>
      </c>
      <c r="AY39" s="237">
        <v>0</v>
      </c>
      <c r="AZ39" s="237">
        <v>0</v>
      </c>
      <c r="BA39" s="237">
        <v>0</v>
      </c>
      <c r="BB39" s="237">
        <v>0</v>
      </c>
      <c r="BC39" s="237">
        <v>0</v>
      </c>
      <c r="BD39" s="237">
        <v>0</v>
      </c>
      <c r="BE39" s="237">
        <v>0</v>
      </c>
      <c r="BF39" s="237">
        <v>0</v>
      </c>
      <c r="BG39" s="237">
        <v>0</v>
      </c>
      <c r="BH39" s="237">
        <v>0</v>
      </c>
      <c r="BI39" s="237">
        <v>0</v>
      </c>
      <c r="BJ39" s="237">
        <v>0</v>
      </c>
      <c r="BK39" s="237">
        <v>0</v>
      </c>
      <c r="BL39" s="237">
        <v>0</v>
      </c>
      <c r="BM39" s="236">
        <v>0</v>
      </c>
      <c r="BN39" s="236">
        <v>0</v>
      </c>
      <c r="BO39" s="236">
        <v>0</v>
      </c>
      <c r="BP39" s="236">
        <v>0</v>
      </c>
      <c r="BQ39" s="236">
        <v>0</v>
      </c>
      <c r="BR39" s="236">
        <v>0</v>
      </c>
      <c r="BS39" s="236" t="s">
        <v>298</v>
      </c>
    </row>
    <row r="40" spans="1:71" ht="25.5" x14ac:dyDescent="0.2">
      <c r="A40" s="214" t="s">
        <v>219</v>
      </c>
      <c r="B40" s="249" t="s">
        <v>215</v>
      </c>
      <c r="C40" s="259" t="s">
        <v>183</v>
      </c>
      <c r="D40" s="214" t="s">
        <v>298</v>
      </c>
      <c r="E40" s="232">
        <v>0</v>
      </c>
      <c r="F40" s="232">
        <v>0</v>
      </c>
      <c r="G40" s="232">
        <v>0</v>
      </c>
      <c r="H40" s="232">
        <v>0</v>
      </c>
      <c r="I40" s="232">
        <v>0</v>
      </c>
      <c r="J40" s="232">
        <v>0</v>
      </c>
      <c r="K40" s="55">
        <v>0</v>
      </c>
      <c r="L40" s="55">
        <v>0</v>
      </c>
      <c r="M40" s="55">
        <v>0</v>
      </c>
      <c r="N40" s="55">
        <v>0</v>
      </c>
      <c r="O40" s="55">
        <v>0</v>
      </c>
      <c r="P40" s="55">
        <v>0</v>
      </c>
      <c r="Q40" s="55">
        <v>0</v>
      </c>
      <c r="R40" s="55">
        <v>0</v>
      </c>
      <c r="S40" s="55">
        <v>0</v>
      </c>
      <c r="T40" s="55">
        <v>0</v>
      </c>
      <c r="U40" s="55">
        <v>0</v>
      </c>
      <c r="V40" s="55">
        <v>0</v>
      </c>
      <c r="W40" s="55">
        <v>0</v>
      </c>
      <c r="X40" s="55">
        <v>0</v>
      </c>
      <c r="Y40" s="55">
        <v>0</v>
      </c>
      <c r="Z40" s="55">
        <v>0</v>
      </c>
      <c r="AA40" s="55">
        <v>0</v>
      </c>
      <c r="AB40" s="55">
        <v>0</v>
      </c>
      <c r="AC40" s="55">
        <v>0</v>
      </c>
      <c r="AD40" s="55">
        <v>0</v>
      </c>
      <c r="AE40" s="55">
        <v>0</v>
      </c>
      <c r="AF40" s="55">
        <v>0</v>
      </c>
      <c r="AG40" s="55">
        <v>0</v>
      </c>
      <c r="AH40" s="55">
        <v>0</v>
      </c>
      <c r="AI40" s="232">
        <v>0</v>
      </c>
      <c r="AJ40" s="232">
        <v>0</v>
      </c>
      <c r="AK40" s="232">
        <v>0</v>
      </c>
      <c r="AL40" s="232">
        <v>0</v>
      </c>
      <c r="AM40" s="232">
        <v>0</v>
      </c>
      <c r="AN40" s="232">
        <v>0</v>
      </c>
      <c r="AO40" s="55">
        <v>0</v>
      </c>
      <c r="AP40" s="55">
        <v>0</v>
      </c>
      <c r="AQ40" s="55">
        <v>0</v>
      </c>
      <c r="AR40" s="55">
        <v>0</v>
      </c>
      <c r="AS40" s="55">
        <v>0</v>
      </c>
      <c r="AT40" s="55">
        <v>0</v>
      </c>
      <c r="AU40" s="55">
        <v>0</v>
      </c>
      <c r="AV40" s="55">
        <v>0</v>
      </c>
      <c r="AW40" s="55">
        <v>0</v>
      </c>
      <c r="AX40" s="55">
        <v>0</v>
      </c>
      <c r="AY40" s="55">
        <v>0</v>
      </c>
      <c r="AZ40" s="55">
        <v>0</v>
      </c>
      <c r="BA40" s="55">
        <v>0</v>
      </c>
      <c r="BB40" s="55">
        <v>0</v>
      </c>
      <c r="BC40" s="55">
        <v>0</v>
      </c>
      <c r="BD40" s="55">
        <v>0</v>
      </c>
      <c r="BE40" s="55">
        <v>0</v>
      </c>
      <c r="BF40" s="55">
        <v>0</v>
      </c>
      <c r="BG40" s="55">
        <v>0</v>
      </c>
      <c r="BH40" s="55">
        <v>0</v>
      </c>
      <c r="BI40" s="55">
        <v>0</v>
      </c>
      <c r="BJ40" s="55">
        <v>0</v>
      </c>
      <c r="BK40" s="55">
        <v>0</v>
      </c>
      <c r="BL40" s="55">
        <v>0</v>
      </c>
      <c r="BM40" s="54">
        <v>0</v>
      </c>
      <c r="BN40" s="54">
        <v>0</v>
      </c>
      <c r="BO40" s="54">
        <v>0</v>
      </c>
      <c r="BP40" s="54">
        <v>0</v>
      </c>
      <c r="BQ40" s="54">
        <v>0</v>
      </c>
      <c r="BR40" s="54">
        <v>0</v>
      </c>
      <c r="BS40" s="224" t="s">
        <v>298</v>
      </c>
    </row>
    <row r="41" spans="1:71" s="401" customFormat="1" ht="91.5" customHeight="1" x14ac:dyDescent="0.2">
      <c r="A41" s="252" t="s">
        <v>219</v>
      </c>
      <c r="B41" s="253" t="s">
        <v>216</v>
      </c>
      <c r="C41" s="252" t="s">
        <v>183</v>
      </c>
      <c r="D41" s="252" t="s">
        <v>298</v>
      </c>
      <c r="E41" s="392">
        <v>0</v>
      </c>
      <c r="F41" s="392">
        <v>0</v>
      </c>
      <c r="G41" s="392">
        <v>0</v>
      </c>
      <c r="H41" s="392">
        <v>0</v>
      </c>
      <c r="I41" s="392">
        <v>0</v>
      </c>
      <c r="J41" s="392">
        <v>0</v>
      </c>
      <c r="K41" s="237">
        <v>0</v>
      </c>
      <c r="L41" s="237">
        <v>0</v>
      </c>
      <c r="M41" s="237">
        <v>0</v>
      </c>
      <c r="N41" s="237">
        <v>0</v>
      </c>
      <c r="O41" s="237">
        <v>0</v>
      </c>
      <c r="P41" s="237">
        <v>0</v>
      </c>
      <c r="Q41" s="237">
        <v>0</v>
      </c>
      <c r="R41" s="237">
        <v>0</v>
      </c>
      <c r="S41" s="237">
        <v>0</v>
      </c>
      <c r="T41" s="237">
        <v>0</v>
      </c>
      <c r="U41" s="237">
        <v>0</v>
      </c>
      <c r="V41" s="237">
        <v>0</v>
      </c>
      <c r="W41" s="237">
        <v>0</v>
      </c>
      <c r="X41" s="237">
        <v>0</v>
      </c>
      <c r="Y41" s="237">
        <v>0</v>
      </c>
      <c r="Z41" s="237">
        <v>0</v>
      </c>
      <c r="AA41" s="237">
        <v>0</v>
      </c>
      <c r="AB41" s="237">
        <v>0</v>
      </c>
      <c r="AC41" s="237">
        <v>0</v>
      </c>
      <c r="AD41" s="237">
        <v>0</v>
      </c>
      <c r="AE41" s="237">
        <v>0</v>
      </c>
      <c r="AF41" s="237">
        <v>0</v>
      </c>
      <c r="AG41" s="237">
        <v>0</v>
      </c>
      <c r="AH41" s="237">
        <v>0</v>
      </c>
      <c r="AI41" s="392">
        <v>0</v>
      </c>
      <c r="AJ41" s="392">
        <v>0</v>
      </c>
      <c r="AK41" s="392">
        <v>0</v>
      </c>
      <c r="AL41" s="392">
        <v>0</v>
      </c>
      <c r="AM41" s="392">
        <v>0</v>
      </c>
      <c r="AN41" s="392">
        <v>0</v>
      </c>
      <c r="AO41" s="237">
        <v>0</v>
      </c>
      <c r="AP41" s="237">
        <v>0</v>
      </c>
      <c r="AQ41" s="237">
        <v>0</v>
      </c>
      <c r="AR41" s="237">
        <v>0</v>
      </c>
      <c r="AS41" s="237">
        <v>0</v>
      </c>
      <c r="AT41" s="237">
        <v>0</v>
      </c>
      <c r="AU41" s="237">
        <v>0</v>
      </c>
      <c r="AV41" s="237">
        <v>0</v>
      </c>
      <c r="AW41" s="237">
        <v>0</v>
      </c>
      <c r="AX41" s="237">
        <v>0</v>
      </c>
      <c r="AY41" s="237">
        <v>0</v>
      </c>
      <c r="AZ41" s="237">
        <v>0</v>
      </c>
      <c r="BA41" s="237">
        <v>0</v>
      </c>
      <c r="BB41" s="237">
        <v>0</v>
      </c>
      <c r="BC41" s="237">
        <v>0</v>
      </c>
      <c r="BD41" s="237">
        <v>0</v>
      </c>
      <c r="BE41" s="237">
        <v>0</v>
      </c>
      <c r="BF41" s="237">
        <v>0</v>
      </c>
      <c r="BG41" s="237">
        <v>0</v>
      </c>
      <c r="BH41" s="237">
        <v>0</v>
      </c>
      <c r="BI41" s="237">
        <v>0</v>
      </c>
      <c r="BJ41" s="237">
        <v>0</v>
      </c>
      <c r="BK41" s="237">
        <v>0</v>
      </c>
      <c r="BL41" s="237">
        <v>0</v>
      </c>
      <c r="BM41" s="236">
        <v>0</v>
      </c>
      <c r="BN41" s="236">
        <v>0</v>
      </c>
      <c r="BO41" s="236">
        <v>0</v>
      </c>
      <c r="BP41" s="236">
        <v>0</v>
      </c>
      <c r="BQ41" s="236">
        <v>0</v>
      </c>
      <c r="BR41" s="236">
        <v>0</v>
      </c>
      <c r="BS41" s="236" t="s">
        <v>298</v>
      </c>
    </row>
    <row r="42" spans="1:71" s="401" customFormat="1" ht="91.5" customHeight="1" x14ac:dyDescent="0.2">
      <c r="A42" s="252" t="s">
        <v>219</v>
      </c>
      <c r="B42" s="253" t="s">
        <v>217</v>
      </c>
      <c r="C42" s="252" t="s">
        <v>183</v>
      </c>
      <c r="D42" s="252" t="s">
        <v>298</v>
      </c>
      <c r="E42" s="392">
        <v>0</v>
      </c>
      <c r="F42" s="392">
        <v>0</v>
      </c>
      <c r="G42" s="392">
        <v>0</v>
      </c>
      <c r="H42" s="392">
        <v>0</v>
      </c>
      <c r="I42" s="392">
        <v>0</v>
      </c>
      <c r="J42" s="392">
        <v>0</v>
      </c>
      <c r="K42" s="237">
        <v>0</v>
      </c>
      <c r="L42" s="237">
        <v>0</v>
      </c>
      <c r="M42" s="237">
        <v>0</v>
      </c>
      <c r="N42" s="237">
        <v>0</v>
      </c>
      <c r="O42" s="237">
        <v>0</v>
      </c>
      <c r="P42" s="237">
        <v>0</v>
      </c>
      <c r="Q42" s="237">
        <v>0</v>
      </c>
      <c r="R42" s="237">
        <v>0</v>
      </c>
      <c r="S42" s="237">
        <v>0</v>
      </c>
      <c r="T42" s="237">
        <v>0</v>
      </c>
      <c r="U42" s="237">
        <v>0</v>
      </c>
      <c r="V42" s="237">
        <v>0</v>
      </c>
      <c r="W42" s="237">
        <v>0</v>
      </c>
      <c r="X42" s="237">
        <v>0</v>
      </c>
      <c r="Y42" s="237">
        <v>0</v>
      </c>
      <c r="Z42" s="237">
        <v>0</v>
      </c>
      <c r="AA42" s="237">
        <v>0</v>
      </c>
      <c r="AB42" s="237">
        <v>0</v>
      </c>
      <c r="AC42" s="237">
        <v>0</v>
      </c>
      <c r="AD42" s="237">
        <v>0</v>
      </c>
      <c r="AE42" s="237">
        <v>0</v>
      </c>
      <c r="AF42" s="237">
        <v>0</v>
      </c>
      <c r="AG42" s="237">
        <v>0</v>
      </c>
      <c r="AH42" s="237">
        <v>0</v>
      </c>
      <c r="AI42" s="392">
        <v>0</v>
      </c>
      <c r="AJ42" s="392">
        <v>0</v>
      </c>
      <c r="AK42" s="392">
        <v>0</v>
      </c>
      <c r="AL42" s="392">
        <v>0</v>
      </c>
      <c r="AM42" s="392">
        <v>0</v>
      </c>
      <c r="AN42" s="392">
        <v>0</v>
      </c>
      <c r="AO42" s="237">
        <v>0</v>
      </c>
      <c r="AP42" s="237">
        <v>0</v>
      </c>
      <c r="AQ42" s="237">
        <v>0</v>
      </c>
      <c r="AR42" s="237">
        <v>0</v>
      </c>
      <c r="AS42" s="237">
        <v>0</v>
      </c>
      <c r="AT42" s="237">
        <v>0</v>
      </c>
      <c r="AU42" s="237">
        <v>0</v>
      </c>
      <c r="AV42" s="237">
        <v>0</v>
      </c>
      <c r="AW42" s="237">
        <v>0</v>
      </c>
      <c r="AX42" s="237">
        <v>0</v>
      </c>
      <c r="AY42" s="237">
        <v>0</v>
      </c>
      <c r="AZ42" s="237">
        <v>0</v>
      </c>
      <c r="BA42" s="237">
        <v>0</v>
      </c>
      <c r="BB42" s="237">
        <v>0</v>
      </c>
      <c r="BC42" s="237">
        <v>0</v>
      </c>
      <c r="BD42" s="237">
        <v>0</v>
      </c>
      <c r="BE42" s="237">
        <v>0</v>
      </c>
      <c r="BF42" s="237">
        <v>0</v>
      </c>
      <c r="BG42" s="237">
        <v>0</v>
      </c>
      <c r="BH42" s="237">
        <v>0</v>
      </c>
      <c r="BI42" s="237">
        <v>0</v>
      </c>
      <c r="BJ42" s="237">
        <v>0</v>
      </c>
      <c r="BK42" s="237">
        <v>0</v>
      </c>
      <c r="BL42" s="237">
        <v>0</v>
      </c>
      <c r="BM42" s="236">
        <v>0</v>
      </c>
      <c r="BN42" s="236">
        <v>0</v>
      </c>
      <c r="BO42" s="236">
        <v>0</v>
      </c>
      <c r="BP42" s="236">
        <v>0</v>
      </c>
      <c r="BQ42" s="236">
        <v>0</v>
      </c>
      <c r="BR42" s="236">
        <v>0</v>
      </c>
      <c r="BS42" s="236" t="s">
        <v>298</v>
      </c>
    </row>
    <row r="43" spans="1:71" s="401" customFormat="1" ht="91.5" customHeight="1" x14ac:dyDescent="0.2">
      <c r="A43" s="252" t="s">
        <v>219</v>
      </c>
      <c r="B43" s="253" t="s">
        <v>220</v>
      </c>
      <c r="C43" s="252" t="s">
        <v>183</v>
      </c>
      <c r="D43" s="252" t="s">
        <v>298</v>
      </c>
      <c r="E43" s="392">
        <v>0</v>
      </c>
      <c r="F43" s="392">
        <v>0</v>
      </c>
      <c r="G43" s="392">
        <v>0</v>
      </c>
      <c r="H43" s="392">
        <v>0</v>
      </c>
      <c r="I43" s="392">
        <v>0</v>
      </c>
      <c r="J43" s="392">
        <v>0</v>
      </c>
      <c r="K43" s="237">
        <v>0</v>
      </c>
      <c r="L43" s="237">
        <v>0</v>
      </c>
      <c r="M43" s="237">
        <v>0</v>
      </c>
      <c r="N43" s="237">
        <v>0</v>
      </c>
      <c r="O43" s="237">
        <v>0</v>
      </c>
      <c r="P43" s="237">
        <v>0</v>
      </c>
      <c r="Q43" s="237">
        <v>0</v>
      </c>
      <c r="R43" s="237">
        <v>0</v>
      </c>
      <c r="S43" s="237">
        <v>0</v>
      </c>
      <c r="T43" s="237">
        <v>0</v>
      </c>
      <c r="U43" s="237">
        <v>0</v>
      </c>
      <c r="V43" s="237">
        <v>0</v>
      </c>
      <c r="W43" s="237">
        <v>0</v>
      </c>
      <c r="X43" s="237">
        <v>0</v>
      </c>
      <c r="Y43" s="237">
        <v>0</v>
      </c>
      <c r="Z43" s="237">
        <v>0</v>
      </c>
      <c r="AA43" s="237">
        <v>0</v>
      </c>
      <c r="AB43" s="237">
        <v>0</v>
      </c>
      <c r="AC43" s="237">
        <v>0</v>
      </c>
      <c r="AD43" s="237">
        <v>0</v>
      </c>
      <c r="AE43" s="237">
        <v>0</v>
      </c>
      <c r="AF43" s="237">
        <v>0</v>
      </c>
      <c r="AG43" s="237">
        <v>0</v>
      </c>
      <c r="AH43" s="237">
        <v>0</v>
      </c>
      <c r="AI43" s="392">
        <v>0</v>
      </c>
      <c r="AJ43" s="392">
        <v>0</v>
      </c>
      <c r="AK43" s="392">
        <v>0</v>
      </c>
      <c r="AL43" s="392">
        <v>0</v>
      </c>
      <c r="AM43" s="392">
        <v>0</v>
      </c>
      <c r="AN43" s="392">
        <v>0</v>
      </c>
      <c r="AO43" s="237">
        <v>0</v>
      </c>
      <c r="AP43" s="237">
        <v>0</v>
      </c>
      <c r="AQ43" s="237">
        <v>0</v>
      </c>
      <c r="AR43" s="237">
        <v>0</v>
      </c>
      <c r="AS43" s="237">
        <v>0</v>
      </c>
      <c r="AT43" s="237">
        <v>0</v>
      </c>
      <c r="AU43" s="237">
        <v>0</v>
      </c>
      <c r="AV43" s="237">
        <v>0</v>
      </c>
      <c r="AW43" s="237">
        <v>0</v>
      </c>
      <c r="AX43" s="237">
        <v>0</v>
      </c>
      <c r="AY43" s="237">
        <v>0</v>
      </c>
      <c r="AZ43" s="237">
        <v>0</v>
      </c>
      <c r="BA43" s="237">
        <v>0</v>
      </c>
      <c r="BB43" s="237">
        <v>0</v>
      </c>
      <c r="BC43" s="237">
        <v>0</v>
      </c>
      <c r="BD43" s="237">
        <v>0</v>
      </c>
      <c r="BE43" s="237">
        <v>0</v>
      </c>
      <c r="BF43" s="237">
        <v>0</v>
      </c>
      <c r="BG43" s="237">
        <v>0</v>
      </c>
      <c r="BH43" s="237">
        <v>0</v>
      </c>
      <c r="BI43" s="237">
        <v>0</v>
      </c>
      <c r="BJ43" s="237">
        <v>0</v>
      </c>
      <c r="BK43" s="237">
        <v>0</v>
      </c>
      <c r="BL43" s="237">
        <v>0</v>
      </c>
      <c r="BM43" s="236">
        <v>0</v>
      </c>
      <c r="BN43" s="236">
        <v>0</v>
      </c>
      <c r="BO43" s="236">
        <v>0</v>
      </c>
      <c r="BP43" s="236">
        <v>0</v>
      </c>
      <c r="BQ43" s="236">
        <v>0</v>
      </c>
      <c r="BR43" s="236">
        <v>0</v>
      </c>
      <c r="BS43" s="236" t="s">
        <v>298</v>
      </c>
    </row>
    <row r="44" spans="1:71" ht="82.5" customHeight="1" x14ac:dyDescent="0.2">
      <c r="A44" s="251" t="s">
        <v>221</v>
      </c>
      <c r="B44" s="249" t="s">
        <v>222</v>
      </c>
      <c r="C44" s="259" t="s">
        <v>183</v>
      </c>
      <c r="D44" s="214" t="s">
        <v>298</v>
      </c>
      <c r="E44" s="232">
        <f t="shared" ref="E44:AH44" si="48">SUM(E45:E46)</f>
        <v>0</v>
      </c>
      <c r="F44" s="232">
        <f t="shared" si="48"/>
        <v>0</v>
      </c>
      <c r="G44" s="232">
        <f t="shared" si="48"/>
        <v>0</v>
      </c>
      <c r="H44" s="232">
        <f t="shared" si="48"/>
        <v>0</v>
      </c>
      <c r="I44" s="232">
        <f t="shared" si="48"/>
        <v>0</v>
      </c>
      <c r="J44" s="232">
        <f t="shared" si="48"/>
        <v>0</v>
      </c>
      <c r="K44" s="55">
        <f t="shared" si="48"/>
        <v>0</v>
      </c>
      <c r="L44" s="55">
        <f t="shared" si="48"/>
        <v>0</v>
      </c>
      <c r="M44" s="55">
        <f t="shared" si="48"/>
        <v>0</v>
      </c>
      <c r="N44" s="55">
        <f t="shared" si="48"/>
        <v>0</v>
      </c>
      <c r="O44" s="55">
        <f t="shared" si="48"/>
        <v>0</v>
      </c>
      <c r="P44" s="55">
        <f t="shared" si="48"/>
        <v>0</v>
      </c>
      <c r="Q44" s="55">
        <f t="shared" si="48"/>
        <v>0</v>
      </c>
      <c r="R44" s="55">
        <f t="shared" si="48"/>
        <v>0</v>
      </c>
      <c r="S44" s="55">
        <f t="shared" si="48"/>
        <v>0</v>
      </c>
      <c r="T44" s="55">
        <f t="shared" si="48"/>
        <v>0</v>
      </c>
      <c r="U44" s="55">
        <f t="shared" si="48"/>
        <v>0</v>
      </c>
      <c r="V44" s="55">
        <f t="shared" si="48"/>
        <v>0</v>
      </c>
      <c r="W44" s="55">
        <f t="shared" si="48"/>
        <v>0</v>
      </c>
      <c r="X44" s="55">
        <f t="shared" si="48"/>
        <v>0</v>
      </c>
      <c r="Y44" s="55">
        <f t="shared" si="48"/>
        <v>0</v>
      </c>
      <c r="Z44" s="55">
        <f t="shared" si="48"/>
        <v>0</v>
      </c>
      <c r="AA44" s="55">
        <f t="shared" si="48"/>
        <v>0</v>
      </c>
      <c r="AB44" s="55">
        <f t="shared" si="48"/>
        <v>0</v>
      </c>
      <c r="AC44" s="55">
        <f t="shared" si="48"/>
        <v>0</v>
      </c>
      <c r="AD44" s="55">
        <f t="shared" si="48"/>
        <v>0</v>
      </c>
      <c r="AE44" s="55">
        <f t="shared" si="48"/>
        <v>0</v>
      </c>
      <c r="AF44" s="55">
        <f t="shared" si="48"/>
        <v>0</v>
      </c>
      <c r="AG44" s="55">
        <f t="shared" si="48"/>
        <v>0</v>
      </c>
      <c r="AH44" s="55">
        <f t="shared" si="48"/>
        <v>0</v>
      </c>
      <c r="AI44" s="232">
        <f t="shared" ref="AI44:BL44" si="49">SUM(AI45:AI46)</f>
        <v>0</v>
      </c>
      <c r="AJ44" s="232">
        <f t="shared" si="49"/>
        <v>0</v>
      </c>
      <c r="AK44" s="232">
        <f t="shared" si="49"/>
        <v>0</v>
      </c>
      <c r="AL44" s="232">
        <f t="shared" si="49"/>
        <v>0</v>
      </c>
      <c r="AM44" s="232">
        <f t="shared" si="49"/>
        <v>0</v>
      </c>
      <c r="AN44" s="232">
        <f t="shared" si="49"/>
        <v>0</v>
      </c>
      <c r="AO44" s="55">
        <f t="shared" si="49"/>
        <v>0</v>
      </c>
      <c r="AP44" s="55">
        <f t="shared" si="49"/>
        <v>0</v>
      </c>
      <c r="AQ44" s="55">
        <f t="shared" si="49"/>
        <v>0</v>
      </c>
      <c r="AR44" s="55">
        <f t="shared" si="49"/>
        <v>0</v>
      </c>
      <c r="AS44" s="55">
        <f t="shared" si="49"/>
        <v>0</v>
      </c>
      <c r="AT44" s="55">
        <f t="shared" si="49"/>
        <v>0</v>
      </c>
      <c r="AU44" s="55">
        <f t="shared" si="49"/>
        <v>0</v>
      </c>
      <c r="AV44" s="55">
        <f t="shared" si="49"/>
        <v>0</v>
      </c>
      <c r="AW44" s="55">
        <f t="shared" si="49"/>
        <v>0</v>
      </c>
      <c r="AX44" s="55">
        <f t="shared" si="49"/>
        <v>0</v>
      </c>
      <c r="AY44" s="55">
        <f t="shared" si="49"/>
        <v>0</v>
      </c>
      <c r="AZ44" s="55">
        <f t="shared" si="49"/>
        <v>0</v>
      </c>
      <c r="BA44" s="55">
        <f t="shared" si="49"/>
        <v>0</v>
      </c>
      <c r="BB44" s="55">
        <f t="shared" si="49"/>
        <v>0</v>
      </c>
      <c r="BC44" s="55">
        <f t="shared" si="49"/>
        <v>0</v>
      </c>
      <c r="BD44" s="55">
        <f t="shared" si="49"/>
        <v>0</v>
      </c>
      <c r="BE44" s="55">
        <f t="shared" si="49"/>
        <v>0</v>
      </c>
      <c r="BF44" s="55">
        <f t="shared" si="49"/>
        <v>0</v>
      </c>
      <c r="BG44" s="55">
        <f t="shared" si="49"/>
        <v>0</v>
      </c>
      <c r="BH44" s="55">
        <f t="shared" si="49"/>
        <v>0</v>
      </c>
      <c r="BI44" s="55">
        <f t="shared" si="49"/>
        <v>0</v>
      </c>
      <c r="BJ44" s="55">
        <f t="shared" si="49"/>
        <v>0</v>
      </c>
      <c r="BK44" s="55">
        <f t="shared" si="49"/>
        <v>0</v>
      </c>
      <c r="BL44" s="55">
        <f t="shared" si="49"/>
        <v>0</v>
      </c>
      <c r="BM44" s="54">
        <v>0</v>
      </c>
      <c r="BN44" s="54">
        <v>0</v>
      </c>
      <c r="BO44" s="54">
        <v>0</v>
      </c>
      <c r="BP44" s="54">
        <v>0</v>
      </c>
      <c r="BQ44" s="54">
        <v>0</v>
      </c>
      <c r="BR44" s="54">
        <v>0</v>
      </c>
      <c r="BS44" s="224" t="s">
        <v>298</v>
      </c>
    </row>
    <row r="45" spans="1:71" s="401" customFormat="1" ht="63.75" x14ac:dyDescent="0.2">
      <c r="A45" s="252" t="s">
        <v>223</v>
      </c>
      <c r="B45" s="253" t="s">
        <v>224</v>
      </c>
      <c r="C45" s="252" t="s">
        <v>183</v>
      </c>
      <c r="D45" s="252" t="s">
        <v>298</v>
      </c>
      <c r="E45" s="392">
        <v>0</v>
      </c>
      <c r="F45" s="392">
        <v>0</v>
      </c>
      <c r="G45" s="392">
        <v>0</v>
      </c>
      <c r="H45" s="392">
        <v>0</v>
      </c>
      <c r="I45" s="392">
        <v>0</v>
      </c>
      <c r="J45" s="392">
        <v>0</v>
      </c>
      <c r="K45" s="237">
        <v>0</v>
      </c>
      <c r="L45" s="237">
        <v>0</v>
      </c>
      <c r="M45" s="237">
        <v>0</v>
      </c>
      <c r="N45" s="237">
        <v>0</v>
      </c>
      <c r="O45" s="237">
        <v>0</v>
      </c>
      <c r="P45" s="237">
        <v>0</v>
      </c>
      <c r="Q45" s="237">
        <v>0</v>
      </c>
      <c r="R45" s="237">
        <v>0</v>
      </c>
      <c r="S45" s="237">
        <v>0</v>
      </c>
      <c r="T45" s="237">
        <v>0</v>
      </c>
      <c r="U45" s="237">
        <v>0</v>
      </c>
      <c r="V45" s="237">
        <v>0</v>
      </c>
      <c r="W45" s="237">
        <v>0</v>
      </c>
      <c r="X45" s="237">
        <v>0</v>
      </c>
      <c r="Y45" s="237">
        <v>0</v>
      </c>
      <c r="Z45" s="237">
        <v>0</v>
      </c>
      <c r="AA45" s="237">
        <v>0</v>
      </c>
      <c r="AB45" s="237">
        <v>0</v>
      </c>
      <c r="AC45" s="237">
        <v>0</v>
      </c>
      <c r="AD45" s="237">
        <v>0</v>
      </c>
      <c r="AE45" s="237">
        <v>0</v>
      </c>
      <c r="AF45" s="237">
        <v>0</v>
      </c>
      <c r="AG45" s="237">
        <v>0</v>
      </c>
      <c r="AH45" s="237">
        <v>0</v>
      </c>
      <c r="AI45" s="392">
        <v>0</v>
      </c>
      <c r="AJ45" s="392">
        <v>0</v>
      </c>
      <c r="AK45" s="392">
        <v>0</v>
      </c>
      <c r="AL45" s="392">
        <v>0</v>
      </c>
      <c r="AM45" s="392">
        <v>0</v>
      </c>
      <c r="AN45" s="392">
        <v>0</v>
      </c>
      <c r="AO45" s="237">
        <v>0</v>
      </c>
      <c r="AP45" s="237">
        <v>0</v>
      </c>
      <c r="AQ45" s="237">
        <v>0</v>
      </c>
      <c r="AR45" s="237">
        <v>0</v>
      </c>
      <c r="AS45" s="237">
        <v>0</v>
      </c>
      <c r="AT45" s="237">
        <v>0</v>
      </c>
      <c r="AU45" s="237">
        <v>0</v>
      </c>
      <c r="AV45" s="237">
        <v>0</v>
      </c>
      <c r="AW45" s="237">
        <v>0</v>
      </c>
      <c r="AX45" s="237">
        <v>0</v>
      </c>
      <c r="AY45" s="237">
        <v>0</v>
      </c>
      <c r="AZ45" s="237">
        <v>0</v>
      </c>
      <c r="BA45" s="237">
        <v>0</v>
      </c>
      <c r="BB45" s="237">
        <v>0</v>
      </c>
      <c r="BC45" s="237">
        <v>0</v>
      </c>
      <c r="BD45" s="237">
        <v>0</v>
      </c>
      <c r="BE45" s="237">
        <v>0</v>
      </c>
      <c r="BF45" s="237">
        <v>0</v>
      </c>
      <c r="BG45" s="237">
        <v>0</v>
      </c>
      <c r="BH45" s="237">
        <v>0</v>
      </c>
      <c r="BI45" s="237">
        <v>0</v>
      </c>
      <c r="BJ45" s="237">
        <v>0</v>
      </c>
      <c r="BK45" s="237">
        <v>0</v>
      </c>
      <c r="BL45" s="237">
        <v>0</v>
      </c>
      <c r="BM45" s="236">
        <v>0</v>
      </c>
      <c r="BN45" s="236">
        <v>0</v>
      </c>
      <c r="BO45" s="236">
        <v>0</v>
      </c>
      <c r="BP45" s="236">
        <v>0</v>
      </c>
      <c r="BQ45" s="236">
        <v>0</v>
      </c>
      <c r="BR45" s="236">
        <v>0</v>
      </c>
      <c r="BS45" s="236" t="s">
        <v>298</v>
      </c>
    </row>
    <row r="46" spans="1:71" s="401" customFormat="1" ht="63.75" x14ac:dyDescent="0.2">
      <c r="A46" s="252" t="s">
        <v>225</v>
      </c>
      <c r="B46" s="253" t="s">
        <v>226</v>
      </c>
      <c r="C46" s="252" t="s">
        <v>183</v>
      </c>
      <c r="D46" s="252" t="s">
        <v>298</v>
      </c>
      <c r="E46" s="392">
        <v>0</v>
      </c>
      <c r="F46" s="392">
        <v>0</v>
      </c>
      <c r="G46" s="392">
        <v>0</v>
      </c>
      <c r="H46" s="392">
        <v>0</v>
      </c>
      <c r="I46" s="392">
        <v>0</v>
      </c>
      <c r="J46" s="392">
        <v>0</v>
      </c>
      <c r="K46" s="237">
        <v>0</v>
      </c>
      <c r="L46" s="237">
        <v>0</v>
      </c>
      <c r="M46" s="237">
        <v>0</v>
      </c>
      <c r="N46" s="237">
        <v>0</v>
      </c>
      <c r="O46" s="237">
        <v>0</v>
      </c>
      <c r="P46" s="237">
        <v>0</v>
      </c>
      <c r="Q46" s="237">
        <v>0</v>
      </c>
      <c r="R46" s="237">
        <v>0</v>
      </c>
      <c r="S46" s="237">
        <v>0</v>
      </c>
      <c r="T46" s="237">
        <v>0</v>
      </c>
      <c r="U46" s="237">
        <v>0</v>
      </c>
      <c r="V46" s="237">
        <v>0</v>
      </c>
      <c r="W46" s="237">
        <v>0</v>
      </c>
      <c r="X46" s="237">
        <v>0</v>
      </c>
      <c r="Y46" s="237">
        <v>0</v>
      </c>
      <c r="Z46" s="237">
        <v>0</v>
      </c>
      <c r="AA46" s="237">
        <v>0</v>
      </c>
      <c r="AB46" s="237">
        <v>0</v>
      </c>
      <c r="AC46" s="237">
        <v>0</v>
      </c>
      <c r="AD46" s="237">
        <v>0</v>
      </c>
      <c r="AE46" s="237">
        <v>0</v>
      </c>
      <c r="AF46" s="237">
        <v>0</v>
      </c>
      <c r="AG46" s="237">
        <v>0</v>
      </c>
      <c r="AH46" s="237">
        <v>0</v>
      </c>
      <c r="AI46" s="392">
        <v>0</v>
      </c>
      <c r="AJ46" s="392">
        <v>0</v>
      </c>
      <c r="AK46" s="392">
        <v>0</v>
      </c>
      <c r="AL46" s="392">
        <v>0</v>
      </c>
      <c r="AM46" s="392">
        <v>0</v>
      </c>
      <c r="AN46" s="392">
        <v>0</v>
      </c>
      <c r="AO46" s="237">
        <v>0</v>
      </c>
      <c r="AP46" s="237">
        <v>0</v>
      </c>
      <c r="AQ46" s="237">
        <v>0</v>
      </c>
      <c r="AR46" s="237">
        <v>0</v>
      </c>
      <c r="AS46" s="237">
        <v>0</v>
      </c>
      <c r="AT46" s="237">
        <v>0</v>
      </c>
      <c r="AU46" s="237">
        <v>0</v>
      </c>
      <c r="AV46" s="237">
        <v>0</v>
      </c>
      <c r="AW46" s="237">
        <v>0</v>
      </c>
      <c r="AX46" s="237">
        <v>0</v>
      </c>
      <c r="AY46" s="237">
        <v>0</v>
      </c>
      <c r="AZ46" s="237">
        <v>0</v>
      </c>
      <c r="BA46" s="237">
        <v>0</v>
      </c>
      <c r="BB46" s="237">
        <v>0</v>
      </c>
      <c r="BC46" s="237">
        <v>0</v>
      </c>
      <c r="BD46" s="237">
        <v>0</v>
      </c>
      <c r="BE46" s="237">
        <v>0</v>
      </c>
      <c r="BF46" s="237">
        <v>0</v>
      </c>
      <c r="BG46" s="237">
        <v>0</v>
      </c>
      <c r="BH46" s="237">
        <v>0</v>
      </c>
      <c r="BI46" s="237">
        <v>0</v>
      </c>
      <c r="BJ46" s="237">
        <v>0</v>
      </c>
      <c r="BK46" s="237">
        <v>0</v>
      </c>
      <c r="BL46" s="237">
        <v>0</v>
      </c>
      <c r="BM46" s="236">
        <v>0</v>
      </c>
      <c r="BN46" s="236">
        <v>0</v>
      </c>
      <c r="BO46" s="236">
        <v>0</v>
      </c>
      <c r="BP46" s="236">
        <v>0</v>
      </c>
      <c r="BQ46" s="236">
        <v>0</v>
      </c>
      <c r="BR46" s="236">
        <v>0</v>
      </c>
      <c r="BS46" s="236" t="s">
        <v>298</v>
      </c>
    </row>
    <row r="47" spans="1:71" s="346" customFormat="1" ht="25.5" x14ac:dyDescent="0.2">
      <c r="A47" s="255" t="s">
        <v>227</v>
      </c>
      <c r="B47" s="256" t="s">
        <v>228</v>
      </c>
      <c r="C47" s="261" t="s">
        <v>183</v>
      </c>
      <c r="D47" s="250" t="s">
        <v>298</v>
      </c>
      <c r="E47" s="311">
        <f t="shared" ref="E47:AJ47" si="50">E48+E88+E120+E129</f>
        <v>2.1</v>
      </c>
      <c r="F47" s="232">
        <f t="shared" si="50"/>
        <v>0</v>
      </c>
      <c r="G47" s="232">
        <f t="shared" si="50"/>
        <v>8.4499999999999993</v>
      </c>
      <c r="H47" s="232">
        <f t="shared" si="50"/>
        <v>0</v>
      </c>
      <c r="I47" s="232">
        <f t="shared" si="50"/>
        <v>23</v>
      </c>
      <c r="J47" s="232">
        <f t="shared" si="50"/>
        <v>0</v>
      </c>
      <c r="K47" s="311">
        <f t="shared" si="50"/>
        <v>0</v>
      </c>
      <c r="L47" s="232">
        <f t="shared" si="50"/>
        <v>0</v>
      </c>
      <c r="M47" s="232">
        <f t="shared" si="50"/>
        <v>0</v>
      </c>
      <c r="N47" s="232">
        <f t="shared" si="50"/>
        <v>0</v>
      </c>
      <c r="O47" s="232">
        <f t="shared" si="50"/>
        <v>0</v>
      </c>
      <c r="P47" s="232">
        <f t="shared" si="50"/>
        <v>0</v>
      </c>
      <c r="Q47" s="311">
        <f t="shared" si="50"/>
        <v>0.5</v>
      </c>
      <c r="R47" s="232">
        <f t="shared" si="50"/>
        <v>0</v>
      </c>
      <c r="S47" s="232">
        <f t="shared" si="50"/>
        <v>0</v>
      </c>
      <c r="T47" s="232">
        <f t="shared" si="50"/>
        <v>0</v>
      </c>
      <c r="U47" s="232">
        <f t="shared" si="50"/>
        <v>15</v>
      </c>
      <c r="V47" s="232">
        <f t="shared" si="50"/>
        <v>0</v>
      </c>
      <c r="W47" s="311">
        <f t="shared" si="50"/>
        <v>0</v>
      </c>
      <c r="X47" s="232">
        <f t="shared" si="50"/>
        <v>0</v>
      </c>
      <c r="Y47" s="311">
        <f t="shared" si="50"/>
        <v>8.4499999999999993</v>
      </c>
      <c r="Z47" s="232">
        <f t="shared" si="50"/>
        <v>0</v>
      </c>
      <c r="AA47" s="232">
        <f t="shared" si="50"/>
        <v>8</v>
      </c>
      <c r="AB47" s="232">
        <f t="shared" si="50"/>
        <v>0</v>
      </c>
      <c r="AC47" s="311">
        <f t="shared" si="50"/>
        <v>1.6</v>
      </c>
      <c r="AD47" s="232">
        <f t="shared" si="50"/>
        <v>0</v>
      </c>
      <c r="AE47" s="232">
        <f t="shared" si="50"/>
        <v>0</v>
      </c>
      <c r="AF47" s="232">
        <f t="shared" si="50"/>
        <v>0</v>
      </c>
      <c r="AG47" s="232">
        <f t="shared" si="50"/>
        <v>0</v>
      </c>
      <c r="AH47" s="232">
        <f t="shared" si="50"/>
        <v>0</v>
      </c>
      <c r="AI47" s="311">
        <f t="shared" si="50"/>
        <v>0.5</v>
      </c>
      <c r="AJ47" s="232">
        <f t="shared" si="50"/>
        <v>0</v>
      </c>
      <c r="AK47" s="232">
        <f t="shared" ref="AK47:BM47" si="51">AK48+AK88+AK120+AK129</f>
        <v>0</v>
      </c>
      <c r="AL47" s="232">
        <f t="shared" si="51"/>
        <v>0</v>
      </c>
      <c r="AM47" s="232">
        <f t="shared" si="51"/>
        <v>15</v>
      </c>
      <c r="AN47" s="232">
        <f t="shared" si="51"/>
        <v>0</v>
      </c>
      <c r="AO47" s="311">
        <f t="shared" si="51"/>
        <v>0</v>
      </c>
      <c r="AP47" s="232">
        <f t="shared" si="51"/>
        <v>0</v>
      </c>
      <c r="AQ47" s="232">
        <f t="shared" si="51"/>
        <v>0</v>
      </c>
      <c r="AR47" s="232">
        <f t="shared" si="51"/>
        <v>0</v>
      </c>
      <c r="AS47" s="232">
        <f t="shared" si="51"/>
        <v>0</v>
      </c>
      <c r="AT47" s="232">
        <f t="shared" si="51"/>
        <v>0</v>
      </c>
      <c r="AU47" s="311">
        <f t="shared" si="51"/>
        <v>0.5</v>
      </c>
      <c r="AV47" s="232">
        <f t="shared" si="51"/>
        <v>0</v>
      </c>
      <c r="AW47" s="232">
        <f t="shared" si="51"/>
        <v>0</v>
      </c>
      <c r="AX47" s="232">
        <f t="shared" si="51"/>
        <v>0</v>
      </c>
      <c r="AY47" s="232">
        <f t="shared" si="51"/>
        <v>15</v>
      </c>
      <c r="AZ47" s="232">
        <f t="shared" si="51"/>
        <v>0</v>
      </c>
      <c r="BA47" s="311">
        <f t="shared" si="51"/>
        <v>0</v>
      </c>
      <c r="BB47" s="232">
        <f t="shared" si="51"/>
        <v>0</v>
      </c>
      <c r="BC47" s="232">
        <f t="shared" si="51"/>
        <v>0</v>
      </c>
      <c r="BD47" s="232">
        <f t="shared" si="51"/>
        <v>0</v>
      </c>
      <c r="BE47" s="232">
        <f t="shared" si="51"/>
        <v>0</v>
      </c>
      <c r="BF47" s="232">
        <f t="shared" si="51"/>
        <v>0</v>
      </c>
      <c r="BG47" s="232">
        <f t="shared" si="51"/>
        <v>0</v>
      </c>
      <c r="BH47" s="232">
        <f t="shared" si="51"/>
        <v>0</v>
      </c>
      <c r="BI47" s="232">
        <f t="shared" si="51"/>
        <v>0</v>
      </c>
      <c r="BJ47" s="232">
        <f t="shared" si="51"/>
        <v>0</v>
      </c>
      <c r="BK47" s="232">
        <f t="shared" si="51"/>
        <v>0</v>
      </c>
      <c r="BL47" s="232">
        <f t="shared" si="51"/>
        <v>0</v>
      </c>
      <c r="BM47" s="232">
        <f t="shared" si="51"/>
        <v>0</v>
      </c>
      <c r="BN47" s="232">
        <f t="shared" ref="BN47:BN48" si="52">BN48</f>
        <v>0</v>
      </c>
      <c r="BO47" s="232">
        <f>BO48+BO88+BO120+BO129</f>
        <v>0</v>
      </c>
      <c r="BP47" s="232">
        <f t="shared" ref="BP47:BR48" si="53">BP48</f>
        <v>0</v>
      </c>
      <c r="BQ47" s="232">
        <f t="shared" si="53"/>
        <v>0</v>
      </c>
      <c r="BR47" s="232">
        <f t="shared" si="53"/>
        <v>0</v>
      </c>
      <c r="BS47" s="230" t="s">
        <v>298</v>
      </c>
    </row>
    <row r="48" spans="1:71" s="346" customFormat="1" ht="51" x14ac:dyDescent="0.2">
      <c r="A48" s="257" t="s">
        <v>229</v>
      </c>
      <c r="B48" s="256" t="s">
        <v>230</v>
      </c>
      <c r="C48" s="261" t="s">
        <v>183</v>
      </c>
      <c r="D48" s="250" t="s">
        <v>298</v>
      </c>
      <c r="E48" s="311">
        <f t="shared" ref="E48:AJ48" si="54">E49+E87</f>
        <v>2.1</v>
      </c>
      <c r="F48" s="232">
        <f t="shared" si="54"/>
        <v>0</v>
      </c>
      <c r="G48" s="232">
        <f t="shared" si="54"/>
        <v>0</v>
      </c>
      <c r="H48" s="232">
        <f t="shared" si="54"/>
        <v>0</v>
      </c>
      <c r="I48" s="232">
        <f t="shared" si="54"/>
        <v>23</v>
      </c>
      <c r="J48" s="232">
        <f t="shared" si="54"/>
        <v>0</v>
      </c>
      <c r="K48" s="311">
        <f t="shared" si="54"/>
        <v>0</v>
      </c>
      <c r="L48" s="232">
        <f t="shared" si="54"/>
        <v>0</v>
      </c>
      <c r="M48" s="232">
        <f t="shared" si="54"/>
        <v>0</v>
      </c>
      <c r="N48" s="232">
        <f t="shared" si="54"/>
        <v>0</v>
      </c>
      <c r="O48" s="232">
        <f t="shared" si="54"/>
        <v>0</v>
      </c>
      <c r="P48" s="232">
        <f t="shared" si="54"/>
        <v>0</v>
      </c>
      <c r="Q48" s="311">
        <f t="shared" si="54"/>
        <v>0.5</v>
      </c>
      <c r="R48" s="232">
        <f t="shared" si="54"/>
        <v>0</v>
      </c>
      <c r="S48" s="232">
        <f t="shared" si="54"/>
        <v>0</v>
      </c>
      <c r="T48" s="232">
        <f t="shared" si="54"/>
        <v>0</v>
      </c>
      <c r="U48" s="232">
        <f t="shared" si="54"/>
        <v>15</v>
      </c>
      <c r="V48" s="232">
        <f t="shared" si="54"/>
        <v>0</v>
      </c>
      <c r="W48" s="311">
        <f t="shared" si="54"/>
        <v>0</v>
      </c>
      <c r="X48" s="232">
        <f t="shared" si="54"/>
        <v>0</v>
      </c>
      <c r="Y48" s="232">
        <f t="shared" si="54"/>
        <v>0</v>
      </c>
      <c r="Z48" s="232">
        <f t="shared" si="54"/>
        <v>0</v>
      </c>
      <c r="AA48" s="232">
        <f t="shared" si="54"/>
        <v>8</v>
      </c>
      <c r="AB48" s="232">
        <f t="shared" si="54"/>
        <v>0</v>
      </c>
      <c r="AC48" s="311">
        <f t="shared" si="54"/>
        <v>1.6</v>
      </c>
      <c r="AD48" s="232">
        <f t="shared" si="54"/>
        <v>0</v>
      </c>
      <c r="AE48" s="232">
        <f t="shared" si="54"/>
        <v>0</v>
      </c>
      <c r="AF48" s="232">
        <f t="shared" si="54"/>
        <v>0</v>
      </c>
      <c r="AG48" s="232">
        <f t="shared" si="54"/>
        <v>0</v>
      </c>
      <c r="AH48" s="232">
        <f t="shared" si="54"/>
        <v>0</v>
      </c>
      <c r="AI48" s="311">
        <f t="shared" si="54"/>
        <v>0.5</v>
      </c>
      <c r="AJ48" s="232">
        <f t="shared" si="54"/>
        <v>0</v>
      </c>
      <c r="AK48" s="232">
        <f t="shared" ref="AK48:BM48" si="55">AK49+AK87</f>
        <v>0</v>
      </c>
      <c r="AL48" s="232">
        <f t="shared" si="55"/>
        <v>0</v>
      </c>
      <c r="AM48" s="232">
        <f t="shared" si="55"/>
        <v>15</v>
      </c>
      <c r="AN48" s="232">
        <f t="shared" si="55"/>
        <v>0</v>
      </c>
      <c r="AO48" s="311">
        <f t="shared" si="55"/>
        <v>0</v>
      </c>
      <c r="AP48" s="232">
        <f t="shared" si="55"/>
        <v>0</v>
      </c>
      <c r="AQ48" s="232">
        <f t="shared" si="55"/>
        <v>0</v>
      </c>
      <c r="AR48" s="232">
        <f t="shared" si="55"/>
        <v>0</v>
      </c>
      <c r="AS48" s="232">
        <f t="shared" si="55"/>
        <v>0</v>
      </c>
      <c r="AT48" s="232">
        <f t="shared" si="55"/>
        <v>0</v>
      </c>
      <c r="AU48" s="311">
        <f t="shared" si="55"/>
        <v>0.5</v>
      </c>
      <c r="AV48" s="232">
        <f t="shared" si="55"/>
        <v>0</v>
      </c>
      <c r="AW48" s="232">
        <f t="shared" si="55"/>
        <v>0</v>
      </c>
      <c r="AX48" s="232">
        <f t="shared" si="55"/>
        <v>0</v>
      </c>
      <c r="AY48" s="232">
        <f t="shared" si="55"/>
        <v>15</v>
      </c>
      <c r="AZ48" s="232">
        <f t="shared" si="55"/>
        <v>0</v>
      </c>
      <c r="BA48" s="311">
        <f t="shared" si="55"/>
        <v>0</v>
      </c>
      <c r="BB48" s="232">
        <f t="shared" si="55"/>
        <v>0</v>
      </c>
      <c r="BC48" s="232">
        <f t="shared" si="55"/>
        <v>0</v>
      </c>
      <c r="BD48" s="232">
        <f t="shared" si="55"/>
        <v>0</v>
      </c>
      <c r="BE48" s="232">
        <f t="shared" si="55"/>
        <v>0</v>
      </c>
      <c r="BF48" s="232">
        <f t="shared" si="55"/>
        <v>0</v>
      </c>
      <c r="BG48" s="232">
        <f t="shared" si="55"/>
        <v>0</v>
      </c>
      <c r="BH48" s="232">
        <f t="shared" si="55"/>
        <v>0</v>
      </c>
      <c r="BI48" s="232">
        <f t="shared" si="55"/>
        <v>0</v>
      </c>
      <c r="BJ48" s="232">
        <f t="shared" si="55"/>
        <v>0</v>
      </c>
      <c r="BK48" s="232">
        <f t="shared" si="55"/>
        <v>0</v>
      </c>
      <c r="BL48" s="232">
        <f t="shared" si="55"/>
        <v>0</v>
      </c>
      <c r="BM48" s="232">
        <f t="shared" si="55"/>
        <v>0</v>
      </c>
      <c r="BN48" s="232">
        <f t="shared" si="52"/>
        <v>0</v>
      </c>
      <c r="BO48" s="232">
        <f>BO49+BO87</f>
        <v>0</v>
      </c>
      <c r="BP48" s="232">
        <f t="shared" si="53"/>
        <v>0</v>
      </c>
      <c r="BQ48" s="232">
        <f t="shared" si="53"/>
        <v>0</v>
      </c>
      <c r="BR48" s="232">
        <f t="shared" si="53"/>
        <v>0</v>
      </c>
      <c r="BS48" s="230" t="s">
        <v>298</v>
      </c>
    </row>
    <row r="49" spans="1:71" s="346" customFormat="1" ht="25.5" x14ac:dyDescent="0.2">
      <c r="A49" s="250" t="s">
        <v>231</v>
      </c>
      <c r="B49" s="256" t="s">
        <v>232</v>
      </c>
      <c r="C49" s="261" t="s">
        <v>183</v>
      </c>
      <c r="D49" s="250" t="s">
        <v>298</v>
      </c>
      <c r="E49" s="311">
        <f t="shared" ref="E49:AJ49" si="56">SUM(E50:E86)</f>
        <v>2.1</v>
      </c>
      <c r="F49" s="232">
        <f t="shared" si="56"/>
        <v>0</v>
      </c>
      <c r="G49" s="232">
        <f t="shared" si="56"/>
        <v>0</v>
      </c>
      <c r="H49" s="232">
        <f t="shared" si="56"/>
        <v>0</v>
      </c>
      <c r="I49" s="232">
        <f t="shared" si="56"/>
        <v>23</v>
      </c>
      <c r="J49" s="232">
        <f t="shared" si="56"/>
        <v>0</v>
      </c>
      <c r="K49" s="311">
        <f t="shared" si="56"/>
        <v>0</v>
      </c>
      <c r="L49" s="232">
        <f t="shared" si="56"/>
        <v>0</v>
      </c>
      <c r="M49" s="232">
        <f t="shared" si="56"/>
        <v>0</v>
      </c>
      <c r="N49" s="232">
        <f t="shared" si="56"/>
        <v>0</v>
      </c>
      <c r="O49" s="232">
        <f t="shared" si="56"/>
        <v>0</v>
      </c>
      <c r="P49" s="232">
        <f t="shared" si="56"/>
        <v>0</v>
      </c>
      <c r="Q49" s="311">
        <f t="shared" si="56"/>
        <v>0.5</v>
      </c>
      <c r="R49" s="232">
        <f t="shared" si="56"/>
        <v>0</v>
      </c>
      <c r="S49" s="232">
        <f t="shared" si="56"/>
        <v>0</v>
      </c>
      <c r="T49" s="232">
        <f t="shared" si="56"/>
        <v>0</v>
      </c>
      <c r="U49" s="232">
        <f t="shared" si="56"/>
        <v>15</v>
      </c>
      <c r="V49" s="232">
        <f t="shared" si="56"/>
        <v>0</v>
      </c>
      <c r="W49" s="311">
        <f t="shared" si="56"/>
        <v>0</v>
      </c>
      <c r="X49" s="232">
        <f t="shared" si="56"/>
        <v>0</v>
      </c>
      <c r="Y49" s="232">
        <f t="shared" si="56"/>
        <v>0</v>
      </c>
      <c r="Z49" s="232">
        <f t="shared" si="56"/>
        <v>0</v>
      </c>
      <c r="AA49" s="232">
        <f t="shared" si="56"/>
        <v>8</v>
      </c>
      <c r="AB49" s="232">
        <f t="shared" si="56"/>
        <v>0</v>
      </c>
      <c r="AC49" s="311">
        <f t="shared" si="56"/>
        <v>1.6</v>
      </c>
      <c r="AD49" s="232">
        <f t="shared" si="56"/>
        <v>0</v>
      </c>
      <c r="AE49" s="232">
        <f t="shared" si="56"/>
        <v>0</v>
      </c>
      <c r="AF49" s="232">
        <f t="shared" si="56"/>
        <v>0</v>
      </c>
      <c r="AG49" s="232">
        <f t="shared" si="56"/>
        <v>0</v>
      </c>
      <c r="AH49" s="232">
        <f t="shared" si="56"/>
        <v>0</v>
      </c>
      <c r="AI49" s="311">
        <f t="shared" si="56"/>
        <v>0.5</v>
      </c>
      <c r="AJ49" s="232">
        <f t="shared" si="56"/>
        <v>0</v>
      </c>
      <c r="AK49" s="232">
        <f t="shared" ref="AK49:BP49" si="57">SUM(AK50:AK86)</f>
        <v>0</v>
      </c>
      <c r="AL49" s="232">
        <f t="shared" si="57"/>
        <v>0</v>
      </c>
      <c r="AM49" s="232">
        <f t="shared" si="57"/>
        <v>15</v>
      </c>
      <c r="AN49" s="232">
        <f t="shared" si="57"/>
        <v>0</v>
      </c>
      <c r="AO49" s="311">
        <f t="shared" si="57"/>
        <v>0</v>
      </c>
      <c r="AP49" s="232">
        <f t="shared" si="57"/>
        <v>0</v>
      </c>
      <c r="AQ49" s="232">
        <f t="shared" si="57"/>
        <v>0</v>
      </c>
      <c r="AR49" s="232">
        <f t="shared" si="57"/>
        <v>0</v>
      </c>
      <c r="AS49" s="232">
        <f t="shared" si="57"/>
        <v>0</v>
      </c>
      <c r="AT49" s="232">
        <f t="shared" si="57"/>
        <v>0</v>
      </c>
      <c r="AU49" s="311">
        <f t="shared" si="57"/>
        <v>0.5</v>
      </c>
      <c r="AV49" s="232">
        <f t="shared" si="57"/>
        <v>0</v>
      </c>
      <c r="AW49" s="232">
        <f t="shared" si="57"/>
        <v>0</v>
      </c>
      <c r="AX49" s="232">
        <f t="shared" si="57"/>
        <v>0</v>
      </c>
      <c r="AY49" s="232">
        <f t="shared" si="57"/>
        <v>15</v>
      </c>
      <c r="AZ49" s="232">
        <f t="shared" si="57"/>
        <v>0</v>
      </c>
      <c r="BA49" s="311">
        <f t="shared" si="57"/>
        <v>0</v>
      </c>
      <c r="BB49" s="232">
        <f t="shared" si="57"/>
        <v>0</v>
      </c>
      <c r="BC49" s="232">
        <f t="shared" si="57"/>
        <v>0</v>
      </c>
      <c r="BD49" s="232">
        <f t="shared" si="57"/>
        <v>0</v>
      </c>
      <c r="BE49" s="232">
        <f t="shared" si="57"/>
        <v>0</v>
      </c>
      <c r="BF49" s="232">
        <f t="shared" si="57"/>
        <v>0</v>
      </c>
      <c r="BG49" s="232">
        <f t="shared" si="57"/>
        <v>0</v>
      </c>
      <c r="BH49" s="232">
        <f t="shared" si="57"/>
        <v>0</v>
      </c>
      <c r="BI49" s="232">
        <f t="shared" si="57"/>
        <v>0</v>
      </c>
      <c r="BJ49" s="232">
        <f t="shared" si="57"/>
        <v>0</v>
      </c>
      <c r="BK49" s="232">
        <f t="shared" si="57"/>
        <v>0</v>
      </c>
      <c r="BL49" s="232">
        <f t="shared" si="57"/>
        <v>0</v>
      </c>
      <c r="BM49" s="232">
        <f t="shared" si="57"/>
        <v>0</v>
      </c>
      <c r="BN49" s="232">
        <f t="shared" si="57"/>
        <v>0</v>
      </c>
      <c r="BO49" s="232">
        <f t="shared" si="57"/>
        <v>0</v>
      </c>
      <c r="BP49" s="232">
        <f t="shared" si="57"/>
        <v>0</v>
      </c>
      <c r="BQ49" s="232">
        <f t="shared" ref="BQ49:BR49" si="58">SUM(BQ50:BQ86)</f>
        <v>0</v>
      </c>
      <c r="BR49" s="232">
        <f t="shared" si="58"/>
        <v>0</v>
      </c>
      <c r="BS49" s="230" t="s">
        <v>298</v>
      </c>
    </row>
    <row r="50" spans="1:71" ht="51" x14ac:dyDescent="0.2">
      <c r="A50" s="214" t="s">
        <v>231</v>
      </c>
      <c r="B50" s="57" t="s">
        <v>962</v>
      </c>
      <c r="C50" s="195" t="s">
        <v>963</v>
      </c>
      <c r="D50" s="214" t="s">
        <v>298</v>
      </c>
      <c r="E50" s="388">
        <f>K50+Q50+W50+AC50</f>
        <v>0</v>
      </c>
      <c r="F50" s="388">
        <f t="shared" ref="F50:I50" si="59">L50+R50+X50+AD50</f>
        <v>0</v>
      </c>
      <c r="G50" s="388">
        <f t="shared" si="59"/>
        <v>0</v>
      </c>
      <c r="H50" s="388">
        <f t="shared" si="59"/>
        <v>0</v>
      </c>
      <c r="I50" s="388">
        <f t="shared" si="59"/>
        <v>0</v>
      </c>
      <c r="J50" s="388">
        <f>P50+V50+AB50+AH50</f>
        <v>0</v>
      </c>
      <c r="K50" s="58">
        <v>0</v>
      </c>
      <c r="L50" s="58">
        <v>0</v>
      </c>
      <c r="M50" s="58">
        <v>0</v>
      </c>
      <c r="N50" s="58">
        <v>0</v>
      </c>
      <c r="O50" s="58">
        <v>0</v>
      </c>
      <c r="P50" s="58">
        <v>0</v>
      </c>
      <c r="Q50" s="58">
        <v>0</v>
      </c>
      <c r="R50" s="58">
        <v>0</v>
      </c>
      <c r="S50" s="58">
        <v>0</v>
      </c>
      <c r="T50" s="58">
        <v>0</v>
      </c>
      <c r="U50" s="58">
        <v>0</v>
      </c>
      <c r="V50" s="58">
        <v>0</v>
      </c>
      <c r="W50" s="58">
        <v>0</v>
      </c>
      <c r="X50" s="58">
        <v>0</v>
      </c>
      <c r="Y50" s="58">
        <v>0</v>
      </c>
      <c r="Z50" s="58">
        <v>0</v>
      </c>
      <c r="AA50" s="58">
        <v>0</v>
      </c>
      <c r="AB50" s="58">
        <v>0</v>
      </c>
      <c r="AC50" s="58">
        <v>0</v>
      </c>
      <c r="AD50" s="58">
        <v>0</v>
      </c>
      <c r="AE50" s="58">
        <v>0</v>
      </c>
      <c r="AF50" s="58">
        <v>0</v>
      </c>
      <c r="AG50" s="58">
        <v>0</v>
      </c>
      <c r="AH50" s="58">
        <v>0</v>
      </c>
      <c r="AI50" s="388">
        <f>AO50+AU50+BA50+BG50</f>
        <v>0</v>
      </c>
      <c r="AJ50" s="388">
        <f t="shared" ref="AJ50:AM50" si="60">AP50+AV50+BB50+BH50</f>
        <v>0</v>
      </c>
      <c r="AK50" s="388">
        <f t="shared" si="60"/>
        <v>0</v>
      </c>
      <c r="AL50" s="388">
        <f t="shared" si="60"/>
        <v>0</v>
      </c>
      <c r="AM50" s="388">
        <f t="shared" si="60"/>
        <v>0</v>
      </c>
      <c r="AN50" s="388">
        <f>AT50+AZ50+BF50+BL50</f>
        <v>0</v>
      </c>
      <c r="AO50" s="58">
        <v>0</v>
      </c>
      <c r="AP50" s="58">
        <v>0</v>
      </c>
      <c r="AQ50" s="58">
        <v>0</v>
      </c>
      <c r="AR50" s="58">
        <v>0</v>
      </c>
      <c r="AS50" s="58">
        <v>0</v>
      </c>
      <c r="AT50" s="58">
        <v>0</v>
      </c>
      <c r="AU50" s="58">
        <v>0</v>
      </c>
      <c r="AV50" s="58">
        <v>0</v>
      </c>
      <c r="AW50" s="58">
        <v>0</v>
      </c>
      <c r="AX50" s="58">
        <v>0</v>
      </c>
      <c r="AY50" s="58">
        <v>0</v>
      </c>
      <c r="AZ50" s="58">
        <v>0</v>
      </c>
      <c r="BA50" s="58">
        <v>0</v>
      </c>
      <c r="BB50" s="58">
        <v>0</v>
      </c>
      <c r="BC50" s="58">
        <v>0</v>
      </c>
      <c r="BD50" s="58">
        <v>0</v>
      </c>
      <c r="BE50" s="58">
        <v>0</v>
      </c>
      <c r="BF50" s="58">
        <v>0</v>
      </c>
      <c r="BG50" s="58">
        <v>0</v>
      </c>
      <c r="BH50" s="58">
        <v>0</v>
      </c>
      <c r="BI50" s="58">
        <v>0</v>
      </c>
      <c r="BJ50" s="58">
        <v>0</v>
      </c>
      <c r="BK50" s="58">
        <v>0</v>
      </c>
      <c r="BL50" s="58">
        <v>0</v>
      </c>
      <c r="BM50" s="191">
        <v>0</v>
      </c>
      <c r="BN50" s="191">
        <v>0</v>
      </c>
      <c r="BO50" s="191">
        <v>0</v>
      </c>
      <c r="BP50" s="191">
        <v>0</v>
      </c>
      <c r="BQ50" s="191">
        <v>0</v>
      </c>
      <c r="BR50" s="191">
        <v>0</v>
      </c>
      <c r="BS50" s="224" t="s">
        <v>298</v>
      </c>
    </row>
    <row r="51" spans="1:71" ht="63.75" x14ac:dyDescent="0.2">
      <c r="A51" s="214" t="s">
        <v>231</v>
      </c>
      <c r="B51" s="57" t="s">
        <v>964</v>
      </c>
      <c r="C51" s="195" t="s">
        <v>965</v>
      </c>
      <c r="D51" s="214" t="s">
        <v>298</v>
      </c>
      <c r="E51" s="388">
        <f t="shared" ref="E51:E86" si="61">K51+Q51+W51+AC51</f>
        <v>0</v>
      </c>
      <c r="F51" s="388">
        <f t="shared" ref="F51:F86" si="62">L51+R51+X51+AD51</f>
        <v>0</v>
      </c>
      <c r="G51" s="388">
        <f t="shared" ref="G51:G86" si="63">M51+S51+Y51+AE51</f>
        <v>0</v>
      </c>
      <c r="H51" s="388">
        <f t="shared" ref="H51:H86" si="64">N51+T51+Z51+AF51</f>
        <v>0</v>
      </c>
      <c r="I51" s="388">
        <f t="shared" ref="I51:I86" si="65">O51+U51+AA51+AG51</f>
        <v>0</v>
      </c>
      <c r="J51" s="388">
        <f t="shared" ref="J51:J86" si="66">P51+V51+AB51+AH51</f>
        <v>0</v>
      </c>
      <c r="K51" s="58">
        <v>0</v>
      </c>
      <c r="L51" s="58">
        <v>0</v>
      </c>
      <c r="M51" s="58">
        <v>0</v>
      </c>
      <c r="N51" s="58">
        <v>0</v>
      </c>
      <c r="O51" s="58">
        <v>0</v>
      </c>
      <c r="P51" s="58">
        <v>0</v>
      </c>
      <c r="Q51" s="58">
        <v>0</v>
      </c>
      <c r="R51" s="58">
        <v>0</v>
      </c>
      <c r="S51" s="58">
        <v>0</v>
      </c>
      <c r="T51" s="58">
        <v>0</v>
      </c>
      <c r="U51" s="58">
        <v>0</v>
      </c>
      <c r="V51" s="58">
        <v>0</v>
      </c>
      <c r="W51" s="58">
        <v>0</v>
      </c>
      <c r="X51" s="58">
        <v>0</v>
      </c>
      <c r="Y51" s="58">
        <v>0</v>
      </c>
      <c r="Z51" s="58">
        <v>0</v>
      </c>
      <c r="AA51" s="58">
        <v>0</v>
      </c>
      <c r="AB51" s="58">
        <v>0</v>
      </c>
      <c r="AC51" s="58">
        <v>0</v>
      </c>
      <c r="AD51" s="58">
        <v>0</v>
      </c>
      <c r="AE51" s="58">
        <v>0</v>
      </c>
      <c r="AF51" s="58">
        <v>0</v>
      </c>
      <c r="AG51" s="58">
        <v>0</v>
      </c>
      <c r="AH51" s="58">
        <v>0</v>
      </c>
      <c r="AI51" s="388">
        <f t="shared" ref="AI51:AI86" si="67">AO51+AU51+BA51+BG51</f>
        <v>0</v>
      </c>
      <c r="AJ51" s="388">
        <f t="shared" ref="AJ51:AJ86" si="68">AP51+AV51+BB51+BH51</f>
        <v>0</v>
      </c>
      <c r="AK51" s="388">
        <f t="shared" ref="AK51:AK86" si="69">AQ51+AW51+BC51+BI51</f>
        <v>0</v>
      </c>
      <c r="AL51" s="388">
        <f t="shared" ref="AL51:AL86" si="70">AR51+AX51+BD51+BJ51</f>
        <v>0</v>
      </c>
      <c r="AM51" s="388">
        <f t="shared" ref="AM51:AM86" si="71">AS51+AY51+BE51+BK51</f>
        <v>0</v>
      </c>
      <c r="AN51" s="388">
        <f t="shared" ref="AN51:AN86" si="72">AT51+AZ51+BF51+BL51</f>
        <v>0</v>
      </c>
      <c r="AO51" s="58">
        <v>0</v>
      </c>
      <c r="AP51" s="58">
        <v>0</v>
      </c>
      <c r="AQ51" s="58">
        <v>0</v>
      </c>
      <c r="AR51" s="58">
        <v>0</v>
      </c>
      <c r="AS51" s="58">
        <v>0</v>
      </c>
      <c r="AT51" s="58">
        <v>0</v>
      </c>
      <c r="AU51" s="58">
        <v>0</v>
      </c>
      <c r="AV51" s="58">
        <v>0</v>
      </c>
      <c r="AW51" s="58">
        <v>0</v>
      </c>
      <c r="AX51" s="58">
        <v>0</v>
      </c>
      <c r="AY51" s="58">
        <v>0</v>
      </c>
      <c r="AZ51" s="58">
        <v>0</v>
      </c>
      <c r="BA51" s="58">
        <v>0</v>
      </c>
      <c r="BB51" s="58">
        <v>0</v>
      </c>
      <c r="BC51" s="58">
        <v>0</v>
      </c>
      <c r="BD51" s="58">
        <v>0</v>
      </c>
      <c r="BE51" s="58">
        <v>0</v>
      </c>
      <c r="BF51" s="58">
        <v>0</v>
      </c>
      <c r="BG51" s="58">
        <v>0</v>
      </c>
      <c r="BH51" s="58">
        <v>0</v>
      </c>
      <c r="BI51" s="58">
        <v>0</v>
      </c>
      <c r="BJ51" s="58">
        <v>0</v>
      </c>
      <c r="BK51" s="58">
        <v>0</v>
      </c>
      <c r="BL51" s="58">
        <v>0</v>
      </c>
      <c r="BM51" s="191">
        <v>0</v>
      </c>
      <c r="BN51" s="191">
        <v>0</v>
      </c>
      <c r="BO51" s="191">
        <v>0</v>
      </c>
      <c r="BP51" s="191">
        <v>0</v>
      </c>
      <c r="BQ51" s="191">
        <v>0</v>
      </c>
      <c r="BR51" s="191">
        <v>0</v>
      </c>
      <c r="BS51" s="224" t="s">
        <v>298</v>
      </c>
    </row>
    <row r="52" spans="1:71" ht="51" customHeight="1" x14ac:dyDescent="0.2">
      <c r="A52" s="214" t="s">
        <v>231</v>
      </c>
      <c r="B52" s="323" t="s">
        <v>966</v>
      </c>
      <c r="C52" s="324" t="s">
        <v>967</v>
      </c>
      <c r="D52" s="214" t="s">
        <v>298</v>
      </c>
      <c r="E52" s="399">
        <f t="shared" si="61"/>
        <v>0</v>
      </c>
      <c r="F52" s="388">
        <f t="shared" si="62"/>
        <v>0</v>
      </c>
      <c r="G52" s="399">
        <f t="shared" si="63"/>
        <v>0</v>
      </c>
      <c r="H52" s="388">
        <f t="shared" si="64"/>
        <v>0</v>
      </c>
      <c r="I52" s="388">
        <f t="shared" si="65"/>
        <v>15</v>
      </c>
      <c r="J52" s="388">
        <f t="shared" si="66"/>
        <v>0</v>
      </c>
      <c r="K52" s="199">
        <v>0</v>
      </c>
      <c r="L52" s="58">
        <v>0</v>
      </c>
      <c r="M52" s="199">
        <v>0</v>
      </c>
      <c r="N52" s="58">
        <v>0</v>
      </c>
      <c r="O52" s="58">
        <v>0</v>
      </c>
      <c r="P52" s="58">
        <v>0</v>
      </c>
      <c r="Q52" s="549">
        <v>0</v>
      </c>
      <c r="R52" s="548">
        <v>0</v>
      </c>
      <c r="S52" s="549">
        <v>0</v>
      </c>
      <c r="T52" s="548">
        <v>0</v>
      </c>
      <c r="U52" s="548">
        <v>15</v>
      </c>
      <c r="V52" s="548">
        <v>0</v>
      </c>
      <c r="W52" s="199">
        <v>0</v>
      </c>
      <c r="X52" s="58">
        <v>0</v>
      </c>
      <c r="Y52" s="199">
        <v>0</v>
      </c>
      <c r="Z52" s="58">
        <v>0</v>
      </c>
      <c r="AA52" s="58">
        <v>0</v>
      </c>
      <c r="AB52" s="58">
        <v>0</v>
      </c>
      <c r="AC52" s="199">
        <v>0</v>
      </c>
      <c r="AD52" s="58">
        <v>0</v>
      </c>
      <c r="AE52" s="199">
        <v>0</v>
      </c>
      <c r="AF52" s="58">
        <v>0</v>
      </c>
      <c r="AG52" s="58">
        <v>0</v>
      </c>
      <c r="AH52" s="58">
        <v>0</v>
      </c>
      <c r="AI52" s="399">
        <f t="shared" si="67"/>
        <v>0</v>
      </c>
      <c r="AJ52" s="388">
        <f t="shared" si="68"/>
        <v>0</v>
      </c>
      <c r="AK52" s="399">
        <f t="shared" si="69"/>
        <v>0</v>
      </c>
      <c r="AL52" s="388">
        <f t="shared" si="70"/>
        <v>0</v>
      </c>
      <c r="AM52" s="388">
        <f t="shared" si="71"/>
        <v>15</v>
      </c>
      <c r="AN52" s="388">
        <f t="shared" si="72"/>
        <v>0</v>
      </c>
      <c r="AO52" s="199">
        <v>0</v>
      </c>
      <c r="AP52" s="58">
        <v>0</v>
      </c>
      <c r="AQ52" s="199">
        <v>0</v>
      </c>
      <c r="AR52" s="58">
        <v>0</v>
      </c>
      <c r="AS52" s="58">
        <v>0</v>
      </c>
      <c r="AT52" s="58">
        <v>0</v>
      </c>
      <c r="AU52" s="549">
        <v>0</v>
      </c>
      <c r="AV52" s="548">
        <v>0</v>
      </c>
      <c r="AW52" s="549">
        <v>0</v>
      </c>
      <c r="AX52" s="548">
        <v>0</v>
      </c>
      <c r="AY52" s="548">
        <v>15</v>
      </c>
      <c r="AZ52" s="548">
        <v>0</v>
      </c>
      <c r="BA52" s="199">
        <v>0</v>
      </c>
      <c r="BB52" s="58">
        <v>0</v>
      </c>
      <c r="BC52" s="199">
        <v>0</v>
      </c>
      <c r="BD52" s="58">
        <v>0</v>
      </c>
      <c r="BE52" s="58">
        <v>0</v>
      </c>
      <c r="BF52" s="58">
        <v>0</v>
      </c>
      <c r="BG52" s="199">
        <v>0</v>
      </c>
      <c r="BH52" s="58">
        <v>0</v>
      </c>
      <c r="BI52" s="199">
        <v>0</v>
      </c>
      <c r="BJ52" s="58">
        <v>0</v>
      </c>
      <c r="BK52" s="58">
        <v>0</v>
      </c>
      <c r="BL52" s="58">
        <v>0</v>
      </c>
      <c r="BM52" s="191">
        <v>0</v>
      </c>
      <c r="BN52" s="191">
        <v>0</v>
      </c>
      <c r="BO52" s="191">
        <v>0</v>
      </c>
      <c r="BP52" s="191">
        <v>0</v>
      </c>
      <c r="BQ52" s="191">
        <v>0</v>
      </c>
      <c r="BR52" s="191">
        <v>0</v>
      </c>
      <c r="BS52" s="224" t="s">
        <v>298</v>
      </c>
    </row>
    <row r="53" spans="1:71" ht="63.75" x14ac:dyDescent="0.2">
      <c r="A53" s="258" t="s">
        <v>231</v>
      </c>
      <c r="B53" s="323" t="s">
        <v>968</v>
      </c>
      <c r="C53" s="324" t="s">
        <v>969</v>
      </c>
      <c r="D53" s="214" t="s">
        <v>298</v>
      </c>
      <c r="E53" s="399">
        <f t="shared" si="61"/>
        <v>0</v>
      </c>
      <c r="F53" s="388">
        <f t="shared" si="62"/>
        <v>0</v>
      </c>
      <c r="G53" s="399">
        <f t="shared" si="63"/>
        <v>0</v>
      </c>
      <c r="H53" s="388">
        <f t="shared" si="64"/>
        <v>0</v>
      </c>
      <c r="I53" s="388">
        <f t="shared" si="65"/>
        <v>6</v>
      </c>
      <c r="J53" s="388">
        <f t="shared" si="66"/>
        <v>0</v>
      </c>
      <c r="K53" s="199">
        <v>0</v>
      </c>
      <c r="L53" s="58">
        <v>0</v>
      </c>
      <c r="M53" s="199">
        <v>0</v>
      </c>
      <c r="N53" s="58">
        <v>0</v>
      </c>
      <c r="O53" s="58">
        <v>0</v>
      </c>
      <c r="P53" s="58">
        <v>0</v>
      </c>
      <c r="Q53" s="199">
        <v>0</v>
      </c>
      <c r="R53" s="58">
        <v>0</v>
      </c>
      <c r="S53" s="199">
        <v>0</v>
      </c>
      <c r="T53" s="58">
        <v>0</v>
      </c>
      <c r="U53" s="58">
        <v>0</v>
      </c>
      <c r="V53" s="58">
        <v>0</v>
      </c>
      <c r="W53" s="549">
        <v>0</v>
      </c>
      <c r="X53" s="548">
        <v>0</v>
      </c>
      <c r="Y53" s="549">
        <v>0</v>
      </c>
      <c r="Z53" s="548">
        <v>0</v>
      </c>
      <c r="AA53" s="548">
        <v>6</v>
      </c>
      <c r="AB53" s="548">
        <v>0</v>
      </c>
      <c r="AC53" s="199">
        <v>0</v>
      </c>
      <c r="AD53" s="58">
        <v>0</v>
      </c>
      <c r="AE53" s="199">
        <v>0</v>
      </c>
      <c r="AF53" s="58">
        <v>0</v>
      </c>
      <c r="AG53" s="58">
        <v>0</v>
      </c>
      <c r="AH53" s="58">
        <v>0</v>
      </c>
      <c r="AI53" s="399">
        <f t="shared" si="67"/>
        <v>0</v>
      </c>
      <c r="AJ53" s="388">
        <f t="shared" si="68"/>
        <v>0</v>
      </c>
      <c r="AK53" s="399">
        <f t="shared" si="69"/>
        <v>0</v>
      </c>
      <c r="AL53" s="388">
        <f t="shared" si="70"/>
        <v>0</v>
      </c>
      <c r="AM53" s="388">
        <f t="shared" si="71"/>
        <v>0</v>
      </c>
      <c r="AN53" s="388">
        <f t="shared" si="72"/>
        <v>0</v>
      </c>
      <c r="AO53" s="199">
        <v>0</v>
      </c>
      <c r="AP53" s="58">
        <v>0</v>
      </c>
      <c r="AQ53" s="199">
        <v>0</v>
      </c>
      <c r="AR53" s="58">
        <v>0</v>
      </c>
      <c r="AS53" s="58">
        <v>0</v>
      </c>
      <c r="AT53" s="58">
        <v>0</v>
      </c>
      <c r="AU53" s="199">
        <v>0</v>
      </c>
      <c r="AV53" s="58">
        <v>0</v>
      </c>
      <c r="AW53" s="199">
        <v>0</v>
      </c>
      <c r="AX53" s="58">
        <v>0</v>
      </c>
      <c r="AY53" s="58">
        <v>0</v>
      </c>
      <c r="AZ53" s="58">
        <v>0</v>
      </c>
      <c r="BA53" s="549">
        <v>0</v>
      </c>
      <c r="BB53" s="548">
        <v>0</v>
      </c>
      <c r="BC53" s="549">
        <v>0</v>
      </c>
      <c r="BD53" s="548">
        <v>0</v>
      </c>
      <c r="BE53" s="548">
        <v>0</v>
      </c>
      <c r="BF53" s="548">
        <v>0</v>
      </c>
      <c r="BG53" s="199">
        <v>0</v>
      </c>
      <c r="BH53" s="58">
        <v>0</v>
      </c>
      <c r="BI53" s="199">
        <v>0</v>
      </c>
      <c r="BJ53" s="58">
        <v>0</v>
      </c>
      <c r="BK53" s="58">
        <v>0</v>
      </c>
      <c r="BL53" s="58">
        <v>0</v>
      </c>
      <c r="BM53" s="191">
        <v>0</v>
      </c>
      <c r="BN53" s="191">
        <v>0</v>
      </c>
      <c r="BO53" s="191">
        <v>0</v>
      </c>
      <c r="BP53" s="191">
        <v>0</v>
      </c>
      <c r="BQ53" s="191">
        <v>0</v>
      </c>
      <c r="BR53" s="191">
        <v>0</v>
      </c>
      <c r="BS53" s="224" t="s">
        <v>298</v>
      </c>
    </row>
    <row r="54" spans="1:71" ht="51" x14ac:dyDescent="0.2">
      <c r="A54" s="214" t="s">
        <v>231</v>
      </c>
      <c r="B54" s="57" t="s">
        <v>970</v>
      </c>
      <c r="C54" s="195" t="s">
        <v>971</v>
      </c>
      <c r="D54" s="214" t="s">
        <v>298</v>
      </c>
      <c r="E54" s="388">
        <f t="shared" si="61"/>
        <v>0</v>
      </c>
      <c r="F54" s="388">
        <f t="shared" si="62"/>
        <v>0</v>
      </c>
      <c r="G54" s="388">
        <f t="shared" si="63"/>
        <v>0</v>
      </c>
      <c r="H54" s="388">
        <f t="shared" si="64"/>
        <v>0</v>
      </c>
      <c r="I54" s="388">
        <f t="shared" si="65"/>
        <v>0</v>
      </c>
      <c r="J54" s="388">
        <f t="shared" si="66"/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  <c r="S54" s="58">
        <v>0</v>
      </c>
      <c r="T54" s="58">
        <v>0</v>
      </c>
      <c r="U54" s="58">
        <v>0</v>
      </c>
      <c r="V54" s="58">
        <v>0</v>
      </c>
      <c r="W54" s="58">
        <v>0</v>
      </c>
      <c r="X54" s="58">
        <v>0</v>
      </c>
      <c r="Y54" s="58">
        <v>0</v>
      </c>
      <c r="Z54" s="58">
        <v>0</v>
      </c>
      <c r="AA54" s="58">
        <v>0</v>
      </c>
      <c r="AB54" s="58">
        <v>0</v>
      </c>
      <c r="AC54" s="58">
        <v>0</v>
      </c>
      <c r="AD54" s="58">
        <v>0</v>
      </c>
      <c r="AE54" s="58">
        <v>0</v>
      </c>
      <c r="AF54" s="58">
        <v>0</v>
      </c>
      <c r="AG54" s="58">
        <v>0</v>
      </c>
      <c r="AH54" s="58">
        <v>0</v>
      </c>
      <c r="AI54" s="388">
        <f t="shared" si="67"/>
        <v>0</v>
      </c>
      <c r="AJ54" s="388">
        <f t="shared" si="68"/>
        <v>0</v>
      </c>
      <c r="AK54" s="388">
        <f t="shared" si="69"/>
        <v>0</v>
      </c>
      <c r="AL54" s="388">
        <f t="shared" si="70"/>
        <v>0</v>
      </c>
      <c r="AM54" s="388">
        <f t="shared" si="71"/>
        <v>0</v>
      </c>
      <c r="AN54" s="388">
        <f t="shared" si="72"/>
        <v>0</v>
      </c>
      <c r="AO54" s="58">
        <v>0</v>
      </c>
      <c r="AP54" s="58">
        <v>0</v>
      </c>
      <c r="AQ54" s="58">
        <v>0</v>
      </c>
      <c r="AR54" s="58">
        <v>0</v>
      </c>
      <c r="AS54" s="58">
        <v>0</v>
      </c>
      <c r="AT54" s="58">
        <v>0</v>
      </c>
      <c r="AU54" s="58">
        <v>0</v>
      </c>
      <c r="AV54" s="58">
        <v>0</v>
      </c>
      <c r="AW54" s="58">
        <v>0</v>
      </c>
      <c r="AX54" s="58">
        <v>0</v>
      </c>
      <c r="AY54" s="58">
        <v>0</v>
      </c>
      <c r="AZ54" s="58">
        <v>0</v>
      </c>
      <c r="BA54" s="58">
        <v>0</v>
      </c>
      <c r="BB54" s="58">
        <v>0</v>
      </c>
      <c r="BC54" s="58">
        <v>0</v>
      </c>
      <c r="BD54" s="58">
        <v>0</v>
      </c>
      <c r="BE54" s="58">
        <v>0</v>
      </c>
      <c r="BF54" s="58">
        <v>0</v>
      </c>
      <c r="BG54" s="58">
        <v>0</v>
      </c>
      <c r="BH54" s="58">
        <v>0</v>
      </c>
      <c r="BI54" s="58">
        <v>0</v>
      </c>
      <c r="BJ54" s="58">
        <v>0</v>
      </c>
      <c r="BK54" s="58">
        <v>0</v>
      </c>
      <c r="BL54" s="58">
        <v>0</v>
      </c>
      <c r="BM54" s="191">
        <v>0</v>
      </c>
      <c r="BN54" s="191">
        <v>0</v>
      </c>
      <c r="BO54" s="191">
        <v>0</v>
      </c>
      <c r="BP54" s="191">
        <v>0</v>
      </c>
      <c r="BQ54" s="191">
        <v>0</v>
      </c>
      <c r="BR54" s="191">
        <v>0</v>
      </c>
      <c r="BS54" s="224" t="s">
        <v>298</v>
      </c>
    </row>
    <row r="55" spans="1:71" ht="63.75" x14ac:dyDescent="0.2">
      <c r="A55" s="258" t="s">
        <v>231</v>
      </c>
      <c r="B55" s="57" t="s">
        <v>972</v>
      </c>
      <c r="C55" s="195" t="s">
        <v>973</v>
      </c>
      <c r="D55" s="214" t="s">
        <v>298</v>
      </c>
      <c r="E55" s="388">
        <f t="shared" si="61"/>
        <v>0</v>
      </c>
      <c r="F55" s="388">
        <f t="shared" si="62"/>
        <v>0</v>
      </c>
      <c r="G55" s="388">
        <f t="shared" si="63"/>
        <v>0</v>
      </c>
      <c r="H55" s="388">
        <f t="shared" si="64"/>
        <v>0</v>
      </c>
      <c r="I55" s="388">
        <f t="shared" si="65"/>
        <v>0</v>
      </c>
      <c r="J55" s="388">
        <f t="shared" si="66"/>
        <v>0</v>
      </c>
      <c r="K55" s="58">
        <v>0</v>
      </c>
      <c r="L55" s="58">
        <v>0</v>
      </c>
      <c r="M55" s="58">
        <v>0</v>
      </c>
      <c r="N55" s="58">
        <v>0</v>
      </c>
      <c r="O55" s="58">
        <v>0</v>
      </c>
      <c r="P55" s="58">
        <v>0</v>
      </c>
      <c r="Q55" s="58">
        <v>0</v>
      </c>
      <c r="R55" s="58">
        <v>0</v>
      </c>
      <c r="S55" s="58">
        <v>0</v>
      </c>
      <c r="T55" s="58">
        <v>0</v>
      </c>
      <c r="U55" s="58">
        <v>0</v>
      </c>
      <c r="V55" s="58">
        <v>0</v>
      </c>
      <c r="W55" s="58">
        <v>0</v>
      </c>
      <c r="X55" s="58">
        <v>0</v>
      </c>
      <c r="Y55" s="58">
        <v>0</v>
      </c>
      <c r="Z55" s="58">
        <v>0</v>
      </c>
      <c r="AA55" s="58">
        <v>0</v>
      </c>
      <c r="AB55" s="58">
        <v>0</v>
      </c>
      <c r="AC55" s="58">
        <v>0</v>
      </c>
      <c r="AD55" s="58">
        <v>0</v>
      </c>
      <c r="AE55" s="58">
        <v>0</v>
      </c>
      <c r="AF55" s="58">
        <v>0</v>
      </c>
      <c r="AG55" s="58">
        <v>0</v>
      </c>
      <c r="AH55" s="58">
        <v>0</v>
      </c>
      <c r="AI55" s="388">
        <f t="shared" si="67"/>
        <v>0</v>
      </c>
      <c r="AJ55" s="388">
        <f t="shared" si="68"/>
        <v>0</v>
      </c>
      <c r="AK55" s="388">
        <f t="shared" si="69"/>
        <v>0</v>
      </c>
      <c r="AL55" s="388">
        <f t="shared" si="70"/>
        <v>0</v>
      </c>
      <c r="AM55" s="388">
        <f t="shared" si="71"/>
        <v>0</v>
      </c>
      <c r="AN55" s="388">
        <f t="shared" si="72"/>
        <v>0</v>
      </c>
      <c r="AO55" s="58">
        <v>0</v>
      </c>
      <c r="AP55" s="58">
        <v>0</v>
      </c>
      <c r="AQ55" s="58">
        <v>0</v>
      </c>
      <c r="AR55" s="58">
        <v>0</v>
      </c>
      <c r="AS55" s="58">
        <v>0</v>
      </c>
      <c r="AT55" s="58">
        <v>0</v>
      </c>
      <c r="AU55" s="58">
        <v>0</v>
      </c>
      <c r="AV55" s="58">
        <v>0</v>
      </c>
      <c r="AW55" s="58">
        <v>0</v>
      </c>
      <c r="AX55" s="58">
        <v>0</v>
      </c>
      <c r="AY55" s="58">
        <v>0</v>
      </c>
      <c r="AZ55" s="58">
        <v>0</v>
      </c>
      <c r="BA55" s="58">
        <v>0</v>
      </c>
      <c r="BB55" s="58">
        <v>0</v>
      </c>
      <c r="BC55" s="58">
        <v>0</v>
      </c>
      <c r="BD55" s="58">
        <v>0</v>
      </c>
      <c r="BE55" s="58">
        <v>0</v>
      </c>
      <c r="BF55" s="58">
        <v>0</v>
      </c>
      <c r="BG55" s="58">
        <v>0</v>
      </c>
      <c r="BH55" s="58">
        <v>0</v>
      </c>
      <c r="BI55" s="58">
        <v>0</v>
      </c>
      <c r="BJ55" s="58">
        <v>0</v>
      </c>
      <c r="BK55" s="58">
        <v>0</v>
      </c>
      <c r="BL55" s="58">
        <v>0</v>
      </c>
      <c r="BM55" s="191">
        <v>0</v>
      </c>
      <c r="BN55" s="191">
        <v>0</v>
      </c>
      <c r="BO55" s="191">
        <v>0</v>
      </c>
      <c r="BP55" s="191">
        <v>0</v>
      </c>
      <c r="BQ55" s="191">
        <v>0</v>
      </c>
      <c r="BR55" s="191">
        <v>0</v>
      </c>
      <c r="BS55" s="224" t="s">
        <v>298</v>
      </c>
    </row>
    <row r="56" spans="1:71" ht="51" x14ac:dyDescent="0.2">
      <c r="A56" s="214" t="s">
        <v>231</v>
      </c>
      <c r="B56" s="57" t="s">
        <v>974</v>
      </c>
      <c r="C56" s="195" t="s">
        <v>975</v>
      </c>
      <c r="D56" s="214" t="s">
        <v>298</v>
      </c>
      <c r="E56" s="388">
        <f t="shared" si="61"/>
        <v>0</v>
      </c>
      <c r="F56" s="388">
        <f t="shared" si="62"/>
        <v>0</v>
      </c>
      <c r="G56" s="388">
        <f t="shared" si="63"/>
        <v>0</v>
      </c>
      <c r="H56" s="388">
        <f t="shared" si="64"/>
        <v>0</v>
      </c>
      <c r="I56" s="388">
        <f t="shared" si="65"/>
        <v>0</v>
      </c>
      <c r="J56" s="388">
        <f t="shared" si="66"/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  <c r="AG56" s="58">
        <v>0</v>
      </c>
      <c r="AH56" s="58">
        <v>0</v>
      </c>
      <c r="AI56" s="388">
        <f t="shared" si="67"/>
        <v>0</v>
      </c>
      <c r="AJ56" s="388">
        <f t="shared" si="68"/>
        <v>0</v>
      </c>
      <c r="AK56" s="388">
        <f t="shared" si="69"/>
        <v>0</v>
      </c>
      <c r="AL56" s="388">
        <f t="shared" si="70"/>
        <v>0</v>
      </c>
      <c r="AM56" s="388">
        <f t="shared" si="71"/>
        <v>0</v>
      </c>
      <c r="AN56" s="388">
        <f t="shared" si="72"/>
        <v>0</v>
      </c>
      <c r="AO56" s="58">
        <v>0</v>
      </c>
      <c r="AP56" s="58">
        <v>0</v>
      </c>
      <c r="AQ56" s="58">
        <v>0</v>
      </c>
      <c r="AR56" s="58">
        <v>0</v>
      </c>
      <c r="AS56" s="58">
        <v>0</v>
      </c>
      <c r="AT56" s="58">
        <v>0</v>
      </c>
      <c r="AU56" s="58">
        <v>0</v>
      </c>
      <c r="AV56" s="58">
        <v>0</v>
      </c>
      <c r="AW56" s="58">
        <v>0</v>
      </c>
      <c r="AX56" s="58">
        <v>0</v>
      </c>
      <c r="AY56" s="58">
        <v>0</v>
      </c>
      <c r="AZ56" s="58">
        <v>0</v>
      </c>
      <c r="BA56" s="58">
        <v>0</v>
      </c>
      <c r="BB56" s="58">
        <v>0</v>
      </c>
      <c r="BC56" s="58">
        <v>0</v>
      </c>
      <c r="BD56" s="58">
        <v>0</v>
      </c>
      <c r="BE56" s="58">
        <v>0</v>
      </c>
      <c r="BF56" s="58">
        <v>0</v>
      </c>
      <c r="BG56" s="58">
        <v>0</v>
      </c>
      <c r="BH56" s="58">
        <v>0</v>
      </c>
      <c r="BI56" s="58">
        <v>0</v>
      </c>
      <c r="BJ56" s="58">
        <v>0</v>
      </c>
      <c r="BK56" s="58">
        <v>0</v>
      </c>
      <c r="BL56" s="58">
        <v>0</v>
      </c>
      <c r="BM56" s="191">
        <v>0</v>
      </c>
      <c r="BN56" s="191">
        <v>0</v>
      </c>
      <c r="BO56" s="191">
        <v>0</v>
      </c>
      <c r="BP56" s="191">
        <v>0</v>
      </c>
      <c r="BQ56" s="191">
        <v>0</v>
      </c>
      <c r="BR56" s="191">
        <v>0</v>
      </c>
      <c r="BS56" s="224" t="s">
        <v>298</v>
      </c>
    </row>
    <row r="57" spans="1:71" ht="51" x14ac:dyDescent="0.2">
      <c r="A57" s="258" t="s">
        <v>231</v>
      </c>
      <c r="B57" s="57" t="s">
        <v>976</v>
      </c>
      <c r="C57" s="195" t="s">
        <v>977</v>
      </c>
      <c r="D57" s="214" t="s">
        <v>298</v>
      </c>
      <c r="E57" s="388">
        <f t="shared" si="61"/>
        <v>0</v>
      </c>
      <c r="F57" s="388">
        <f t="shared" si="62"/>
        <v>0</v>
      </c>
      <c r="G57" s="388">
        <f t="shared" si="63"/>
        <v>0</v>
      </c>
      <c r="H57" s="388">
        <f t="shared" si="64"/>
        <v>0</v>
      </c>
      <c r="I57" s="388">
        <f t="shared" si="65"/>
        <v>0</v>
      </c>
      <c r="J57" s="388">
        <f t="shared" si="66"/>
        <v>0</v>
      </c>
      <c r="K57" s="58">
        <v>0</v>
      </c>
      <c r="L57" s="58">
        <v>0</v>
      </c>
      <c r="M57" s="58">
        <v>0</v>
      </c>
      <c r="N57" s="58">
        <v>0</v>
      </c>
      <c r="O57" s="58">
        <v>0</v>
      </c>
      <c r="P57" s="58">
        <v>0</v>
      </c>
      <c r="Q57" s="58">
        <v>0</v>
      </c>
      <c r="R57" s="58">
        <v>0</v>
      </c>
      <c r="S57" s="58">
        <v>0</v>
      </c>
      <c r="T57" s="58">
        <v>0</v>
      </c>
      <c r="U57" s="58">
        <v>0</v>
      </c>
      <c r="V57" s="58">
        <v>0</v>
      </c>
      <c r="W57" s="58">
        <v>0</v>
      </c>
      <c r="X57" s="58">
        <v>0</v>
      </c>
      <c r="Y57" s="58">
        <v>0</v>
      </c>
      <c r="Z57" s="58">
        <v>0</v>
      </c>
      <c r="AA57" s="58">
        <v>0</v>
      </c>
      <c r="AB57" s="58">
        <v>0</v>
      </c>
      <c r="AC57" s="58">
        <v>0</v>
      </c>
      <c r="AD57" s="58">
        <v>0</v>
      </c>
      <c r="AE57" s="58">
        <v>0</v>
      </c>
      <c r="AF57" s="58">
        <v>0</v>
      </c>
      <c r="AG57" s="58">
        <v>0</v>
      </c>
      <c r="AH57" s="58">
        <v>0</v>
      </c>
      <c r="AI57" s="388">
        <f t="shared" si="67"/>
        <v>0</v>
      </c>
      <c r="AJ57" s="388">
        <f t="shared" si="68"/>
        <v>0</v>
      </c>
      <c r="AK57" s="388">
        <f t="shared" si="69"/>
        <v>0</v>
      </c>
      <c r="AL57" s="388">
        <f t="shared" si="70"/>
        <v>0</v>
      </c>
      <c r="AM57" s="388">
        <f t="shared" si="71"/>
        <v>0</v>
      </c>
      <c r="AN57" s="388">
        <f t="shared" si="72"/>
        <v>0</v>
      </c>
      <c r="AO57" s="58">
        <v>0</v>
      </c>
      <c r="AP57" s="58">
        <v>0</v>
      </c>
      <c r="AQ57" s="58">
        <v>0</v>
      </c>
      <c r="AR57" s="58">
        <v>0</v>
      </c>
      <c r="AS57" s="58">
        <v>0</v>
      </c>
      <c r="AT57" s="58">
        <v>0</v>
      </c>
      <c r="AU57" s="58">
        <v>0</v>
      </c>
      <c r="AV57" s="58">
        <v>0</v>
      </c>
      <c r="AW57" s="58">
        <v>0</v>
      </c>
      <c r="AX57" s="58">
        <v>0</v>
      </c>
      <c r="AY57" s="58">
        <v>0</v>
      </c>
      <c r="AZ57" s="58">
        <v>0</v>
      </c>
      <c r="BA57" s="58">
        <v>0</v>
      </c>
      <c r="BB57" s="58">
        <v>0</v>
      </c>
      <c r="BC57" s="58">
        <v>0</v>
      </c>
      <c r="BD57" s="58">
        <v>0</v>
      </c>
      <c r="BE57" s="58">
        <v>0</v>
      </c>
      <c r="BF57" s="58">
        <v>0</v>
      </c>
      <c r="BG57" s="58">
        <v>0</v>
      </c>
      <c r="BH57" s="58">
        <v>0</v>
      </c>
      <c r="BI57" s="58">
        <v>0</v>
      </c>
      <c r="BJ57" s="58">
        <v>0</v>
      </c>
      <c r="BK57" s="58">
        <v>0</v>
      </c>
      <c r="BL57" s="58">
        <v>0</v>
      </c>
      <c r="BM57" s="191">
        <v>0</v>
      </c>
      <c r="BN57" s="191">
        <v>0</v>
      </c>
      <c r="BO57" s="191">
        <v>0</v>
      </c>
      <c r="BP57" s="191">
        <v>0</v>
      </c>
      <c r="BQ57" s="191">
        <v>0</v>
      </c>
      <c r="BR57" s="191">
        <v>0</v>
      </c>
      <c r="BS57" s="224" t="s">
        <v>298</v>
      </c>
    </row>
    <row r="58" spans="1:71" ht="57" customHeight="1" x14ac:dyDescent="0.2">
      <c r="A58" s="214" t="s">
        <v>231</v>
      </c>
      <c r="B58" s="57" t="s">
        <v>978</v>
      </c>
      <c r="C58" s="195" t="s">
        <v>979</v>
      </c>
      <c r="D58" s="214" t="s">
        <v>298</v>
      </c>
      <c r="E58" s="388">
        <f t="shared" si="61"/>
        <v>0</v>
      </c>
      <c r="F58" s="388">
        <f t="shared" si="62"/>
        <v>0</v>
      </c>
      <c r="G58" s="388">
        <f t="shared" si="63"/>
        <v>0</v>
      </c>
      <c r="H58" s="388">
        <f t="shared" si="64"/>
        <v>0</v>
      </c>
      <c r="I58" s="388">
        <f t="shared" si="65"/>
        <v>0</v>
      </c>
      <c r="J58" s="388">
        <f t="shared" si="66"/>
        <v>0</v>
      </c>
      <c r="K58" s="58">
        <v>0</v>
      </c>
      <c r="L58" s="58">
        <v>0</v>
      </c>
      <c r="M58" s="58">
        <v>0</v>
      </c>
      <c r="N58" s="58">
        <v>0</v>
      </c>
      <c r="O58" s="58">
        <v>0</v>
      </c>
      <c r="P58" s="58">
        <v>0</v>
      </c>
      <c r="Q58" s="58">
        <v>0</v>
      </c>
      <c r="R58" s="58">
        <v>0</v>
      </c>
      <c r="S58" s="58">
        <v>0</v>
      </c>
      <c r="T58" s="58">
        <v>0</v>
      </c>
      <c r="U58" s="58">
        <v>0</v>
      </c>
      <c r="V58" s="58">
        <v>0</v>
      </c>
      <c r="W58" s="58">
        <v>0</v>
      </c>
      <c r="X58" s="58">
        <v>0</v>
      </c>
      <c r="Y58" s="58">
        <v>0</v>
      </c>
      <c r="Z58" s="58">
        <v>0</v>
      </c>
      <c r="AA58" s="58">
        <v>0</v>
      </c>
      <c r="AB58" s="58">
        <v>0</v>
      </c>
      <c r="AC58" s="58">
        <v>0</v>
      </c>
      <c r="AD58" s="58">
        <v>0</v>
      </c>
      <c r="AE58" s="58">
        <v>0</v>
      </c>
      <c r="AF58" s="58">
        <v>0</v>
      </c>
      <c r="AG58" s="58">
        <v>0</v>
      </c>
      <c r="AH58" s="58">
        <v>0</v>
      </c>
      <c r="AI58" s="388">
        <f t="shared" si="67"/>
        <v>0</v>
      </c>
      <c r="AJ58" s="388">
        <f t="shared" si="68"/>
        <v>0</v>
      </c>
      <c r="AK58" s="388">
        <f t="shared" si="69"/>
        <v>0</v>
      </c>
      <c r="AL58" s="388">
        <f t="shared" si="70"/>
        <v>0</v>
      </c>
      <c r="AM58" s="388">
        <f t="shared" si="71"/>
        <v>0</v>
      </c>
      <c r="AN58" s="388">
        <f t="shared" si="72"/>
        <v>0</v>
      </c>
      <c r="AO58" s="58">
        <v>0</v>
      </c>
      <c r="AP58" s="58">
        <v>0</v>
      </c>
      <c r="AQ58" s="58">
        <v>0</v>
      </c>
      <c r="AR58" s="58">
        <v>0</v>
      </c>
      <c r="AS58" s="58">
        <v>0</v>
      </c>
      <c r="AT58" s="58">
        <v>0</v>
      </c>
      <c r="AU58" s="58">
        <v>0</v>
      </c>
      <c r="AV58" s="58">
        <v>0</v>
      </c>
      <c r="AW58" s="58">
        <v>0</v>
      </c>
      <c r="AX58" s="58">
        <v>0</v>
      </c>
      <c r="AY58" s="58">
        <v>0</v>
      </c>
      <c r="AZ58" s="58">
        <v>0</v>
      </c>
      <c r="BA58" s="58">
        <v>0</v>
      </c>
      <c r="BB58" s="58">
        <v>0</v>
      </c>
      <c r="BC58" s="58">
        <v>0</v>
      </c>
      <c r="BD58" s="58">
        <v>0</v>
      </c>
      <c r="BE58" s="58">
        <v>0</v>
      </c>
      <c r="BF58" s="58">
        <v>0</v>
      </c>
      <c r="BG58" s="58">
        <v>0</v>
      </c>
      <c r="BH58" s="58">
        <v>0</v>
      </c>
      <c r="BI58" s="58">
        <v>0</v>
      </c>
      <c r="BJ58" s="58">
        <v>0</v>
      </c>
      <c r="BK58" s="58">
        <v>0</v>
      </c>
      <c r="BL58" s="58">
        <v>0</v>
      </c>
      <c r="BM58" s="191">
        <v>0</v>
      </c>
      <c r="BN58" s="191">
        <v>0</v>
      </c>
      <c r="BO58" s="191">
        <v>0</v>
      </c>
      <c r="BP58" s="191">
        <v>0</v>
      </c>
      <c r="BQ58" s="191">
        <v>0</v>
      </c>
      <c r="BR58" s="191">
        <v>0</v>
      </c>
      <c r="BS58" s="224" t="s">
        <v>298</v>
      </c>
    </row>
    <row r="59" spans="1:71" ht="63.75" x14ac:dyDescent="0.2">
      <c r="A59" s="258" t="s">
        <v>231</v>
      </c>
      <c r="B59" s="57" t="s">
        <v>980</v>
      </c>
      <c r="C59" s="195" t="s">
        <v>981</v>
      </c>
      <c r="D59" s="214" t="s">
        <v>298</v>
      </c>
      <c r="E59" s="388">
        <f t="shared" si="61"/>
        <v>0</v>
      </c>
      <c r="F59" s="388">
        <f t="shared" si="62"/>
        <v>0</v>
      </c>
      <c r="G59" s="388">
        <f t="shared" si="63"/>
        <v>0</v>
      </c>
      <c r="H59" s="388">
        <f t="shared" si="64"/>
        <v>0</v>
      </c>
      <c r="I59" s="388">
        <f t="shared" si="65"/>
        <v>0</v>
      </c>
      <c r="J59" s="388">
        <f t="shared" si="66"/>
        <v>0</v>
      </c>
      <c r="K59" s="58">
        <v>0</v>
      </c>
      <c r="L59" s="58">
        <v>0</v>
      </c>
      <c r="M59" s="58">
        <v>0</v>
      </c>
      <c r="N59" s="58">
        <v>0</v>
      </c>
      <c r="O59" s="58">
        <v>0</v>
      </c>
      <c r="P59" s="58">
        <v>0</v>
      </c>
      <c r="Q59" s="58">
        <v>0</v>
      </c>
      <c r="R59" s="58">
        <v>0</v>
      </c>
      <c r="S59" s="58">
        <v>0</v>
      </c>
      <c r="T59" s="58">
        <v>0</v>
      </c>
      <c r="U59" s="58">
        <v>0</v>
      </c>
      <c r="V59" s="58">
        <v>0</v>
      </c>
      <c r="W59" s="58">
        <v>0</v>
      </c>
      <c r="X59" s="58">
        <v>0</v>
      </c>
      <c r="Y59" s="58">
        <v>0</v>
      </c>
      <c r="Z59" s="58">
        <v>0</v>
      </c>
      <c r="AA59" s="58">
        <v>0</v>
      </c>
      <c r="AB59" s="58">
        <v>0</v>
      </c>
      <c r="AC59" s="58">
        <v>0</v>
      </c>
      <c r="AD59" s="58">
        <v>0</v>
      </c>
      <c r="AE59" s="58">
        <v>0</v>
      </c>
      <c r="AF59" s="58">
        <v>0</v>
      </c>
      <c r="AG59" s="58">
        <v>0</v>
      </c>
      <c r="AH59" s="58">
        <v>0</v>
      </c>
      <c r="AI59" s="388">
        <f t="shared" si="67"/>
        <v>0</v>
      </c>
      <c r="AJ59" s="388">
        <f t="shared" si="68"/>
        <v>0</v>
      </c>
      <c r="AK59" s="388">
        <f t="shared" si="69"/>
        <v>0</v>
      </c>
      <c r="AL59" s="388">
        <f t="shared" si="70"/>
        <v>0</v>
      </c>
      <c r="AM59" s="388">
        <f t="shared" si="71"/>
        <v>0</v>
      </c>
      <c r="AN59" s="388">
        <f t="shared" si="72"/>
        <v>0</v>
      </c>
      <c r="AO59" s="58">
        <v>0</v>
      </c>
      <c r="AP59" s="58">
        <v>0</v>
      </c>
      <c r="AQ59" s="58">
        <v>0</v>
      </c>
      <c r="AR59" s="58">
        <v>0</v>
      </c>
      <c r="AS59" s="58">
        <v>0</v>
      </c>
      <c r="AT59" s="58">
        <v>0</v>
      </c>
      <c r="AU59" s="58">
        <v>0</v>
      </c>
      <c r="AV59" s="58">
        <v>0</v>
      </c>
      <c r="AW59" s="58">
        <v>0</v>
      </c>
      <c r="AX59" s="58">
        <v>0</v>
      </c>
      <c r="AY59" s="58">
        <v>0</v>
      </c>
      <c r="AZ59" s="58">
        <v>0</v>
      </c>
      <c r="BA59" s="58">
        <v>0</v>
      </c>
      <c r="BB59" s="58">
        <v>0</v>
      </c>
      <c r="BC59" s="58">
        <v>0</v>
      </c>
      <c r="BD59" s="58">
        <v>0</v>
      </c>
      <c r="BE59" s="58">
        <v>0</v>
      </c>
      <c r="BF59" s="58">
        <v>0</v>
      </c>
      <c r="BG59" s="58">
        <v>0</v>
      </c>
      <c r="BH59" s="58">
        <v>0</v>
      </c>
      <c r="BI59" s="58">
        <v>0</v>
      </c>
      <c r="BJ59" s="58">
        <v>0</v>
      </c>
      <c r="BK59" s="58">
        <v>0</v>
      </c>
      <c r="BL59" s="58">
        <v>0</v>
      </c>
      <c r="BM59" s="191">
        <v>0</v>
      </c>
      <c r="BN59" s="191">
        <v>0</v>
      </c>
      <c r="BO59" s="191">
        <v>0</v>
      </c>
      <c r="BP59" s="191">
        <v>0</v>
      </c>
      <c r="BQ59" s="191">
        <v>0</v>
      </c>
      <c r="BR59" s="191">
        <v>0</v>
      </c>
      <c r="BS59" s="224" t="s">
        <v>298</v>
      </c>
    </row>
    <row r="60" spans="1:71" ht="63.75" x14ac:dyDescent="0.2">
      <c r="A60" s="214" t="s">
        <v>231</v>
      </c>
      <c r="B60" s="57" t="s">
        <v>982</v>
      </c>
      <c r="C60" s="195" t="s">
        <v>983</v>
      </c>
      <c r="D60" s="214" t="s">
        <v>298</v>
      </c>
      <c r="E60" s="388">
        <f t="shared" si="61"/>
        <v>0</v>
      </c>
      <c r="F60" s="388">
        <f t="shared" si="62"/>
        <v>0</v>
      </c>
      <c r="G60" s="388">
        <f t="shared" si="63"/>
        <v>0</v>
      </c>
      <c r="H60" s="388">
        <f t="shared" si="64"/>
        <v>0</v>
      </c>
      <c r="I60" s="388">
        <f t="shared" si="65"/>
        <v>0</v>
      </c>
      <c r="J60" s="388">
        <f t="shared" si="66"/>
        <v>0</v>
      </c>
      <c r="K60" s="58">
        <v>0</v>
      </c>
      <c r="L60" s="58">
        <v>0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0</v>
      </c>
      <c r="Z60" s="58">
        <v>0</v>
      </c>
      <c r="AA60" s="58">
        <v>0</v>
      </c>
      <c r="AB60" s="58">
        <v>0</v>
      </c>
      <c r="AC60" s="58">
        <v>0</v>
      </c>
      <c r="AD60" s="58">
        <v>0</v>
      </c>
      <c r="AE60" s="58">
        <v>0</v>
      </c>
      <c r="AF60" s="58">
        <v>0</v>
      </c>
      <c r="AG60" s="58">
        <v>0</v>
      </c>
      <c r="AH60" s="58">
        <v>0</v>
      </c>
      <c r="AI60" s="388">
        <f t="shared" si="67"/>
        <v>0</v>
      </c>
      <c r="AJ60" s="388">
        <f t="shared" si="68"/>
        <v>0</v>
      </c>
      <c r="AK60" s="388">
        <f t="shared" si="69"/>
        <v>0</v>
      </c>
      <c r="AL60" s="388">
        <f t="shared" si="70"/>
        <v>0</v>
      </c>
      <c r="AM60" s="388">
        <f t="shared" si="71"/>
        <v>0</v>
      </c>
      <c r="AN60" s="388">
        <f t="shared" si="72"/>
        <v>0</v>
      </c>
      <c r="AO60" s="58">
        <v>0</v>
      </c>
      <c r="AP60" s="58">
        <v>0</v>
      </c>
      <c r="AQ60" s="58">
        <v>0</v>
      </c>
      <c r="AR60" s="58">
        <v>0</v>
      </c>
      <c r="AS60" s="58">
        <v>0</v>
      </c>
      <c r="AT60" s="58">
        <v>0</v>
      </c>
      <c r="AU60" s="58">
        <v>0</v>
      </c>
      <c r="AV60" s="58">
        <v>0</v>
      </c>
      <c r="AW60" s="58">
        <v>0</v>
      </c>
      <c r="AX60" s="58">
        <v>0</v>
      </c>
      <c r="AY60" s="58">
        <v>0</v>
      </c>
      <c r="AZ60" s="58">
        <v>0</v>
      </c>
      <c r="BA60" s="58">
        <v>0</v>
      </c>
      <c r="BB60" s="58">
        <v>0</v>
      </c>
      <c r="BC60" s="58">
        <v>0</v>
      </c>
      <c r="BD60" s="58">
        <v>0</v>
      </c>
      <c r="BE60" s="58">
        <v>0</v>
      </c>
      <c r="BF60" s="58">
        <v>0</v>
      </c>
      <c r="BG60" s="58">
        <v>0</v>
      </c>
      <c r="BH60" s="58">
        <v>0</v>
      </c>
      <c r="BI60" s="58">
        <v>0</v>
      </c>
      <c r="BJ60" s="58">
        <v>0</v>
      </c>
      <c r="BK60" s="58">
        <v>0</v>
      </c>
      <c r="BL60" s="58">
        <v>0</v>
      </c>
      <c r="BM60" s="191">
        <v>0</v>
      </c>
      <c r="BN60" s="191">
        <v>0</v>
      </c>
      <c r="BO60" s="191">
        <v>0</v>
      </c>
      <c r="BP60" s="191">
        <v>0</v>
      </c>
      <c r="BQ60" s="191">
        <v>0</v>
      </c>
      <c r="BR60" s="191">
        <v>0</v>
      </c>
      <c r="BS60" s="224" t="s">
        <v>298</v>
      </c>
    </row>
    <row r="61" spans="1:71" ht="63.75" x14ac:dyDescent="0.2">
      <c r="A61" s="258" t="s">
        <v>231</v>
      </c>
      <c r="B61" s="323" t="s">
        <v>984</v>
      </c>
      <c r="C61" s="324" t="s">
        <v>985</v>
      </c>
      <c r="D61" s="214" t="s">
        <v>298</v>
      </c>
      <c r="E61" s="399">
        <f t="shared" si="61"/>
        <v>0.5</v>
      </c>
      <c r="F61" s="388">
        <f t="shared" si="62"/>
        <v>0</v>
      </c>
      <c r="G61" s="399">
        <f t="shared" si="63"/>
        <v>0</v>
      </c>
      <c r="H61" s="388">
        <f t="shared" si="64"/>
        <v>0</v>
      </c>
      <c r="I61" s="388">
        <f t="shared" si="65"/>
        <v>0</v>
      </c>
      <c r="J61" s="388">
        <f t="shared" si="66"/>
        <v>0</v>
      </c>
      <c r="K61" s="199">
        <v>0</v>
      </c>
      <c r="L61" s="58">
        <v>0</v>
      </c>
      <c r="M61" s="199">
        <v>0</v>
      </c>
      <c r="N61" s="58">
        <v>0</v>
      </c>
      <c r="O61" s="58">
        <v>0</v>
      </c>
      <c r="P61" s="58">
        <v>0</v>
      </c>
      <c r="Q61" s="549">
        <v>0.5</v>
      </c>
      <c r="R61" s="548">
        <v>0</v>
      </c>
      <c r="S61" s="549">
        <v>0</v>
      </c>
      <c r="T61" s="548">
        <v>0</v>
      </c>
      <c r="U61" s="548">
        <v>0</v>
      </c>
      <c r="V61" s="548">
        <v>0</v>
      </c>
      <c r="W61" s="199">
        <v>0</v>
      </c>
      <c r="X61" s="58">
        <v>0</v>
      </c>
      <c r="Y61" s="199">
        <v>0</v>
      </c>
      <c r="Z61" s="58">
        <v>0</v>
      </c>
      <c r="AA61" s="58">
        <v>0</v>
      </c>
      <c r="AB61" s="58">
        <v>0</v>
      </c>
      <c r="AC61" s="199">
        <v>0</v>
      </c>
      <c r="AD61" s="58">
        <v>0</v>
      </c>
      <c r="AE61" s="199">
        <v>0</v>
      </c>
      <c r="AF61" s="58">
        <v>0</v>
      </c>
      <c r="AG61" s="58">
        <v>0</v>
      </c>
      <c r="AH61" s="58">
        <v>0</v>
      </c>
      <c r="AI61" s="399">
        <f t="shared" si="67"/>
        <v>0.5</v>
      </c>
      <c r="AJ61" s="388">
        <f t="shared" si="68"/>
        <v>0</v>
      </c>
      <c r="AK61" s="399">
        <f t="shared" si="69"/>
        <v>0</v>
      </c>
      <c r="AL61" s="388">
        <f t="shared" si="70"/>
        <v>0</v>
      </c>
      <c r="AM61" s="388">
        <f t="shared" si="71"/>
        <v>0</v>
      </c>
      <c r="AN61" s="388">
        <f t="shared" si="72"/>
        <v>0</v>
      </c>
      <c r="AO61" s="199">
        <v>0</v>
      </c>
      <c r="AP61" s="58">
        <v>0</v>
      </c>
      <c r="AQ61" s="199">
        <v>0</v>
      </c>
      <c r="AR61" s="58">
        <v>0</v>
      </c>
      <c r="AS61" s="58">
        <v>0</v>
      </c>
      <c r="AT61" s="58">
        <v>0</v>
      </c>
      <c r="AU61" s="549">
        <v>0.5</v>
      </c>
      <c r="AV61" s="548">
        <v>0</v>
      </c>
      <c r="AW61" s="549">
        <v>0</v>
      </c>
      <c r="AX61" s="548">
        <v>0</v>
      </c>
      <c r="AY61" s="548">
        <v>0</v>
      </c>
      <c r="AZ61" s="548">
        <v>0</v>
      </c>
      <c r="BA61" s="199">
        <v>0</v>
      </c>
      <c r="BB61" s="58">
        <v>0</v>
      </c>
      <c r="BC61" s="199">
        <v>0</v>
      </c>
      <c r="BD61" s="58">
        <v>0</v>
      </c>
      <c r="BE61" s="58">
        <v>0</v>
      </c>
      <c r="BF61" s="58">
        <v>0</v>
      </c>
      <c r="BG61" s="199">
        <v>0</v>
      </c>
      <c r="BH61" s="58">
        <v>0</v>
      </c>
      <c r="BI61" s="199">
        <v>0</v>
      </c>
      <c r="BJ61" s="58">
        <v>0</v>
      </c>
      <c r="BK61" s="58">
        <v>0</v>
      </c>
      <c r="BL61" s="58">
        <v>0</v>
      </c>
      <c r="BM61" s="191">
        <v>0</v>
      </c>
      <c r="BN61" s="191">
        <v>0</v>
      </c>
      <c r="BO61" s="191">
        <v>0</v>
      </c>
      <c r="BP61" s="191">
        <v>0</v>
      </c>
      <c r="BQ61" s="191">
        <v>0</v>
      </c>
      <c r="BR61" s="191">
        <v>0</v>
      </c>
      <c r="BS61" s="224" t="s">
        <v>298</v>
      </c>
    </row>
    <row r="62" spans="1:71" ht="63.75" x14ac:dyDescent="0.2">
      <c r="A62" s="214" t="s">
        <v>231</v>
      </c>
      <c r="B62" s="323" t="s">
        <v>986</v>
      </c>
      <c r="C62" s="324" t="s">
        <v>987</v>
      </c>
      <c r="D62" s="214" t="s">
        <v>298</v>
      </c>
      <c r="E62" s="399">
        <f t="shared" si="61"/>
        <v>0.8</v>
      </c>
      <c r="F62" s="388">
        <f t="shared" si="62"/>
        <v>0</v>
      </c>
      <c r="G62" s="399">
        <f t="shared" si="63"/>
        <v>0</v>
      </c>
      <c r="H62" s="388">
        <f t="shared" si="64"/>
        <v>0</v>
      </c>
      <c r="I62" s="388">
        <f t="shared" si="65"/>
        <v>0</v>
      </c>
      <c r="J62" s="388">
        <f t="shared" si="66"/>
        <v>0</v>
      </c>
      <c r="K62" s="199">
        <v>0</v>
      </c>
      <c r="L62" s="58">
        <v>0</v>
      </c>
      <c r="M62" s="199">
        <v>0</v>
      </c>
      <c r="N62" s="58">
        <v>0</v>
      </c>
      <c r="O62" s="58">
        <v>0</v>
      </c>
      <c r="P62" s="58">
        <v>0</v>
      </c>
      <c r="Q62" s="199">
        <v>0</v>
      </c>
      <c r="R62" s="58">
        <v>0</v>
      </c>
      <c r="S62" s="199">
        <v>0</v>
      </c>
      <c r="T62" s="58">
        <v>0</v>
      </c>
      <c r="U62" s="58">
        <v>0</v>
      </c>
      <c r="V62" s="58">
        <v>0</v>
      </c>
      <c r="W62" s="199">
        <v>0</v>
      </c>
      <c r="X62" s="58">
        <v>0</v>
      </c>
      <c r="Y62" s="199">
        <v>0</v>
      </c>
      <c r="Z62" s="58">
        <v>0</v>
      </c>
      <c r="AA62" s="58">
        <v>0</v>
      </c>
      <c r="AB62" s="58">
        <v>0</v>
      </c>
      <c r="AC62" s="549">
        <v>0.8</v>
      </c>
      <c r="AD62" s="548">
        <v>0</v>
      </c>
      <c r="AE62" s="549">
        <v>0</v>
      </c>
      <c r="AF62" s="548">
        <v>0</v>
      </c>
      <c r="AG62" s="548">
        <v>0</v>
      </c>
      <c r="AH62" s="548">
        <v>0</v>
      </c>
      <c r="AI62" s="399">
        <f t="shared" si="67"/>
        <v>0</v>
      </c>
      <c r="AJ62" s="388">
        <f t="shared" si="68"/>
        <v>0</v>
      </c>
      <c r="AK62" s="399">
        <f t="shared" si="69"/>
        <v>0</v>
      </c>
      <c r="AL62" s="388">
        <f t="shared" si="70"/>
        <v>0</v>
      </c>
      <c r="AM62" s="388">
        <f t="shared" si="71"/>
        <v>0</v>
      </c>
      <c r="AN62" s="388">
        <f t="shared" si="72"/>
        <v>0</v>
      </c>
      <c r="AO62" s="199">
        <v>0</v>
      </c>
      <c r="AP62" s="58">
        <v>0</v>
      </c>
      <c r="AQ62" s="199">
        <v>0</v>
      </c>
      <c r="AR62" s="58">
        <v>0</v>
      </c>
      <c r="AS62" s="58">
        <v>0</v>
      </c>
      <c r="AT62" s="58">
        <v>0</v>
      </c>
      <c r="AU62" s="199">
        <v>0</v>
      </c>
      <c r="AV62" s="58">
        <v>0</v>
      </c>
      <c r="AW62" s="199">
        <v>0</v>
      </c>
      <c r="AX62" s="58">
        <v>0</v>
      </c>
      <c r="AY62" s="58">
        <v>0</v>
      </c>
      <c r="AZ62" s="58">
        <v>0</v>
      </c>
      <c r="BA62" s="199">
        <v>0</v>
      </c>
      <c r="BB62" s="58">
        <v>0</v>
      </c>
      <c r="BC62" s="199">
        <v>0</v>
      </c>
      <c r="BD62" s="58">
        <v>0</v>
      </c>
      <c r="BE62" s="58">
        <v>0</v>
      </c>
      <c r="BF62" s="58">
        <v>0</v>
      </c>
      <c r="BG62" s="549">
        <v>0</v>
      </c>
      <c r="BH62" s="548">
        <v>0</v>
      </c>
      <c r="BI62" s="549">
        <v>0</v>
      </c>
      <c r="BJ62" s="548">
        <v>0</v>
      </c>
      <c r="BK62" s="548">
        <v>0</v>
      </c>
      <c r="BL62" s="548">
        <v>0</v>
      </c>
      <c r="BM62" s="191">
        <v>0</v>
      </c>
      <c r="BN62" s="191">
        <v>0</v>
      </c>
      <c r="BO62" s="191">
        <v>0</v>
      </c>
      <c r="BP62" s="191">
        <v>0</v>
      </c>
      <c r="BQ62" s="191">
        <v>0</v>
      </c>
      <c r="BR62" s="191">
        <v>0</v>
      </c>
      <c r="BS62" s="224" t="s">
        <v>298</v>
      </c>
    </row>
    <row r="63" spans="1:71" ht="51" x14ac:dyDescent="0.2">
      <c r="A63" s="258" t="s">
        <v>231</v>
      </c>
      <c r="B63" s="57" t="s">
        <v>988</v>
      </c>
      <c r="C63" s="195" t="s">
        <v>989</v>
      </c>
      <c r="D63" s="214" t="s">
        <v>298</v>
      </c>
      <c r="E63" s="388">
        <f t="shared" si="61"/>
        <v>0</v>
      </c>
      <c r="F63" s="388">
        <f t="shared" si="62"/>
        <v>0</v>
      </c>
      <c r="G63" s="388">
        <f t="shared" si="63"/>
        <v>0</v>
      </c>
      <c r="H63" s="388">
        <f t="shared" si="64"/>
        <v>0</v>
      </c>
      <c r="I63" s="388">
        <f t="shared" si="65"/>
        <v>0</v>
      </c>
      <c r="J63" s="388">
        <f t="shared" si="66"/>
        <v>0</v>
      </c>
      <c r="K63" s="58">
        <v>0</v>
      </c>
      <c r="L63" s="58">
        <v>0</v>
      </c>
      <c r="M63" s="58">
        <v>0</v>
      </c>
      <c r="N63" s="58">
        <v>0</v>
      </c>
      <c r="O63" s="58">
        <v>0</v>
      </c>
      <c r="P63" s="58">
        <v>0</v>
      </c>
      <c r="Q63" s="58">
        <v>0</v>
      </c>
      <c r="R63" s="58">
        <v>0</v>
      </c>
      <c r="S63" s="58">
        <v>0</v>
      </c>
      <c r="T63" s="58">
        <v>0</v>
      </c>
      <c r="U63" s="58">
        <v>0</v>
      </c>
      <c r="V63" s="58">
        <v>0</v>
      </c>
      <c r="W63" s="58">
        <v>0</v>
      </c>
      <c r="X63" s="58">
        <v>0</v>
      </c>
      <c r="Y63" s="58">
        <v>0</v>
      </c>
      <c r="Z63" s="58">
        <v>0</v>
      </c>
      <c r="AA63" s="58">
        <v>0</v>
      </c>
      <c r="AB63" s="58">
        <v>0</v>
      </c>
      <c r="AC63" s="58">
        <v>0</v>
      </c>
      <c r="AD63" s="58">
        <v>0</v>
      </c>
      <c r="AE63" s="58">
        <v>0</v>
      </c>
      <c r="AF63" s="58">
        <v>0</v>
      </c>
      <c r="AG63" s="58">
        <v>0</v>
      </c>
      <c r="AH63" s="58">
        <v>0</v>
      </c>
      <c r="AI63" s="388">
        <f t="shared" si="67"/>
        <v>0</v>
      </c>
      <c r="AJ63" s="388">
        <f t="shared" si="68"/>
        <v>0</v>
      </c>
      <c r="AK63" s="388">
        <f t="shared" si="69"/>
        <v>0</v>
      </c>
      <c r="AL63" s="388">
        <f t="shared" si="70"/>
        <v>0</v>
      </c>
      <c r="AM63" s="388">
        <f t="shared" si="71"/>
        <v>0</v>
      </c>
      <c r="AN63" s="388">
        <f t="shared" si="72"/>
        <v>0</v>
      </c>
      <c r="AO63" s="58">
        <v>0</v>
      </c>
      <c r="AP63" s="58">
        <v>0</v>
      </c>
      <c r="AQ63" s="58">
        <v>0</v>
      </c>
      <c r="AR63" s="58">
        <v>0</v>
      </c>
      <c r="AS63" s="58">
        <v>0</v>
      </c>
      <c r="AT63" s="58">
        <v>0</v>
      </c>
      <c r="AU63" s="58">
        <v>0</v>
      </c>
      <c r="AV63" s="58">
        <v>0</v>
      </c>
      <c r="AW63" s="58">
        <v>0</v>
      </c>
      <c r="AX63" s="58">
        <v>0</v>
      </c>
      <c r="AY63" s="58">
        <v>0</v>
      </c>
      <c r="AZ63" s="58">
        <v>0</v>
      </c>
      <c r="BA63" s="58">
        <v>0</v>
      </c>
      <c r="BB63" s="58">
        <v>0</v>
      </c>
      <c r="BC63" s="58">
        <v>0</v>
      </c>
      <c r="BD63" s="58">
        <v>0</v>
      </c>
      <c r="BE63" s="58">
        <v>0</v>
      </c>
      <c r="BF63" s="58">
        <v>0</v>
      </c>
      <c r="BG63" s="58">
        <v>0</v>
      </c>
      <c r="BH63" s="58">
        <v>0</v>
      </c>
      <c r="BI63" s="58">
        <v>0</v>
      </c>
      <c r="BJ63" s="58">
        <v>0</v>
      </c>
      <c r="BK63" s="58">
        <v>0</v>
      </c>
      <c r="BL63" s="58">
        <v>0</v>
      </c>
      <c r="BM63" s="191">
        <v>0</v>
      </c>
      <c r="BN63" s="191">
        <v>0</v>
      </c>
      <c r="BO63" s="191">
        <v>0</v>
      </c>
      <c r="BP63" s="191">
        <v>0</v>
      </c>
      <c r="BQ63" s="191">
        <v>0</v>
      </c>
      <c r="BR63" s="191">
        <v>0</v>
      </c>
      <c r="BS63" s="224" t="s">
        <v>298</v>
      </c>
    </row>
    <row r="64" spans="1:71" ht="63.75" x14ac:dyDescent="0.2">
      <c r="A64" s="214" t="s">
        <v>231</v>
      </c>
      <c r="B64" s="57" t="s">
        <v>990</v>
      </c>
      <c r="C64" s="195" t="s">
        <v>991</v>
      </c>
      <c r="D64" s="214" t="s">
        <v>298</v>
      </c>
      <c r="E64" s="388">
        <f t="shared" si="61"/>
        <v>0</v>
      </c>
      <c r="F64" s="388">
        <f t="shared" si="62"/>
        <v>0</v>
      </c>
      <c r="G64" s="388">
        <f t="shared" si="63"/>
        <v>0</v>
      </c>
      <c r="H64" s="388">
        <f t="shared" si="64"/>
        <v>0</v>
      </c>
      <c r="I64" s="388">
        <f t="shared" si="65"/>
        <v>0</v>
      </c>
      <c r="J64" s="388">
        <f t="shared" si="66"/>
        <v>0</v>
      </c>
      <c r="K64" s="58">
        <v>0</v>
      </c>
      <c r="L64" s="58">
        <v>0</v>
      </c>
      <c r="M64" s="58">
        <v>0</v>
      </c>
      <c r="N64" s="58">
        <v>0</v>
      </c>
      <c r="O64" s="58">
        <v>0</v>
      </c>
      <c r="P64" s="58">
        <v>0</v>
      </c>
      <c r="Q64" s="58">
        <v>0</v>
      </c>
      <c r="R64" s="58">
        <v>0</v>
      </c>
      <c r="S64" s="58">
        <v>0</v>
      </c>
      <c r="T64" s="58">
        <v>0</v>
      </c>
      <c r="U64" s="58">
        <v>0</v>
      </c>
      <c r="V64" s="58">
        <v>0</v>
      </c>
      <c r="W64" s="58">
        <v>0</v>
      </c>
      <c r="X64" s="58">
        <v>0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0</v>
      </c>
      <c r="AE64" s="58">
        <v>0</v>
      </c>
      <c r="AF64" s="58">
        <v>0</v>
      </c>
      <c r="AG64" s="58">
        <v>0</v>
      </c>
      <c r="AH64" s="58">
        <v>0</v>
      </c>
      <c r="AI64" s="388">
        <f t="shared" si="67"/>
        <v>0</v>
      </c>
      <c r="AJ64" s="388">
        <f t="shared" si="68"/>
        <v>0</v>
      </c>
      <c r="AK64" s="388">
        <f t="shared" si="69"/>
        <v>0</v>
      </c>
      <c r="AL64" s="388">
        <f t="shared" si="70"/>
        <v>0</v>
      </c>
      <c r="AM64" s="388">
        <f t="shared" si="71"/>
        <v>0</v>
      </c>
      <c r="AN64" s="388">
        <f t="shared" si="72"/>
        <v>0</v>
      </c>
      <c r="AO64" s="58">
        <v>0</v>
      </c>
      <c r="AP64" s="58">
        <v>0</v>
      </c>
      <c r="AQ64" s="58">
        <v>0</v>
      </c>
      <c r="AR64" s="58">
        <v>0</v>
      </c>
      <c r="AS64" s="58">
        <v>0</v>
      </c>
      <c r="AT64" s="58">
        <v>0</v>
      </c>
      <c r="AU64" s="58">
        <v>0</v>
      </c>
      <c r="AV64" s="58">
        <v>0</v>
      </c>
      <c r="AW64" s="58">
        <v>0</v>
      </c>
      <c r="AX64" s="58">
        <v>0</v>
      </c>
      <c r="AY64" s="58">
        <v>0</v>
      </c>
      <c r="AZ64" s="58">
        <v>0</v>
      </c>
      <c r="BA64" s="58">
        <v>0</v>
      </c>
      <c r="BB64" s="58">
        <v>0</v>
      </c>
      <c r="BC64" s="58">
        <v>0</v>
      </c>
      <c r="BD64" s="58">
        <v>0</v>
      </c>
      <c r="BE64" s="58">
        <v>0</v>
      </c>
      <c r="BF64" s="58">
        <v>0</v>
      </c>
      <c r="BG64" s="58">
        <v>0</v>
      </c>
      <c r="BH64" s="58">
        <v>0</v>
      </c>
      <c r="BI64" s="58">
        <v>0</v>
      </c>
      <c r="BJ64" s="58">
        <v>0</v>
      </c>
      <c r="BK64" s="58">
        <v>0</v>
      </c>
      <c r="BL64" s="58">
        <v>0</v>
      </c>
      <c r="BM64" s="191">
        <v>0</v>
      </c>
      <c r="BN64" s="191">
        <v>0</v>
      </c>
      <c r="BO64" s="191">
        <v>0</v>
      </c>
      <c r="BP64" s="191">
        <v>0</v>
      </c>
      <c r="BQ64" s="191">
        <v>0</v>
      </c>
      <c r="BR64" s="191">
        <v>0</v>
      </c>
      <c r="BS64" s="224" t="s">
        <v>298</v>
      </c>
    </row>
    <row r="65" spans="1:71" ht="63.75" x14ac:dyDescent="0.2">
      <c r="A65" s="258" t="s">
        <v>231</v>
      </c>
      <c r="B65" s="57" t="s">
        <v>992</v>
      </c>
      <c r="C65" s="195" t="s">
        <v>993</v>
      </c>
      <c r="D65" s="214" t="s">
        <v>298</v>
      </c>
      <c r="E65" s="388">
        <f t="shared" si="61"/>
        <v>0</v>
      </c>
      <c r="F65" s="388">
        <f t="shared" si="62"/>
        <v>0</v>
      </c>
      <c r="G65" s="388">
        <f t="shared" si="63"/>
        <v>0</v>
      </c>
      <c r="H65" s="388">
        <f t="shared" si="64"/>
        <v>0</v>
      </c>
      <c r="I65" s="388">
        <f t="shared" si="65"/>
        <v>0</v>
      </c>
      <c r="J65" s="388">
        <f t="shared" si="66"/>
        <v>0</v>
      </c>
      <c r="K65" s="58">
        <v>0</v>
      </c>
      <c r="L65" s="58">
        <v>0</v>
      </c>
      <c r="M65" s="58">
        <v>0</v>
      </c>
      <c r="N65" s="58">
        <v>0</v>
      </c>
      <c r="O65" s="58">
        <v>0</v>
      </c>
      <c r="P65" s="58">
        <v>0</v>
      </c>
      <c r="Q65" s="58">
        <v>0</v>
      </c>
      <c r="R65" s="58">
        <v>0</v>
      </c>
      <c r="S65" s="58">
        <v>0</v>
      </c>
      <c r="T65" s="58">
        <v>0</v>
      </c>
      <c r="U65" s="58">
        <v>0</v>
      </c>
      <c r="V65" s="58">
        <v>0</v>
      </c>
      <c r="W65" s="58">
        <v>0</v>
      </c>
      <c r="X65" s="58">
        <v>0</v>
      </c>
      <c r="Y65" s="58">
        <v>0</v>
      </c>
      <c r="Z65" s="58">
        <v>0</v>
      </c>
      <c r="AA65" s="58">
        <v>0</v>
      </c>
      <c r="AB65" s="58">
        <v>0</v>
      </c>
      <c r="AC65" s="58">
        <v>0</v>
      </c>
      <c r="AD65" s="58">
        <v>0</v>
      </c>
      <c r="AE65" s="58">
        <v>0</v>
      </c>
      <c r="AF65" s="58">
        <v>0</v>
      </c>
      <c r="AG65" s="58">
        <v>0</v>
      </c>
      <c r="AH65" s="58">
        <v>0</v>
      </c>
      <c r="AI65" s="388">
        <f t="shared" si="67"/>
        <v>0</v>
      </c>
      <c r="AJ65" s="388">
        <f t="shared" si="68"/>
        <v>0</v>
      </c>
      <c r="AK65" s="388">
        <f t="shared" si="69"/>
        <v>0</v>
      </c>
      <c r="AL65" s="388">
        <f t="shared" si="70"/>
        <v>0</v>
      </c>
      <c r="AM65" s="388">
        <f t="shared" si="71"/>
        <v>0</v>
      </c>
      <c r="AN65" s="388">
        <f t="shared" si="72"/>
        <v>0</v>
      </c>
      <c r="AO65" s="58">
        <v>0</v>
      </c>
      <c r="AP65" s="58">
        <v>0</v>
      </c>
      <c r="AQ65" s="58">
        <v>0</v>
      </c>
      <c r="AR65" s="58">
        <v>0</v>
      </c>
      <c r="AS65" s="58">
        <v>0</v>
      </c>
      <c r="AT65" s="58">
        <v>0</v>
      </c>
      <c r="AU65" s="58">
        <v>0</v>
      </c>
      <c r="AV65" s="58">
        <v>0</v>
      </c>
      <c r="AW65" s="58">
        <v>0</v>
      </c>
      <c r="AX65" s="58">
        <v>0</v>
      </c>
      <c r="AY65" s="58">
        <v>0</v>
      </c>
      <c r="AZ65" s="58">
        <v>0</v>
      </c>
      <c r="BA65" s="58">
        <v>0</v>
      </c>
      <c r="BB65" s="58">
        <v>0</v>
      </c>
      <c r="BC65" s="58">
        <v>0</v>
      </c>
      <c r="BD65" s="58">
        <v>0</v>
      </c>
      <c r="BE65" s="58">
        <v>0</v>
      </c>
      <c r="BF65" s="58">
        <v>0</v>
      </c>
      <c r="BG65" s="58">
        <v>0</v>
      </c>
      <c r="BH65" s="58">
        <v>0</v>
      </c>
      <c r="BI65" s="58">
        <v>0</v>
      </c>
      <c r="BJ65" s="58">
        <v>0</v>
      </c>
      <c r="BK65" s="58">
        <v>0</v>
      </c>
      <c r="BL65" s="58">
        <v>0</v>
      </c>
      <c r="BM65" s="191">
        <v>0</v>
      </c>
      <c r="BN65" s="191">
        <v>0</v>
      </c>
      <c r="BO65" s="191">
        <v>0</v>
      </c>
      <c r="BP65" s="191">
        <v>0</v>
      </c>
      <c r="BQ65" s="191">
        <v>0</v>
      </c>
      <c r="BR65" s="191">
        <v>0</v>
      </c>
      <c r="BS65" s="224" t="s">
        <v>298</v>
      </c>
    </row>
    <row r="66" spans="1:71" ht="63.75" x14ac:dyDescent="0.2">
      <c r="A66" s="214" t="s">
        <v>231</v>
      </c>
      <c r="B66" s="57" t="s">
        <v>994</v>
      </c>
      <c r="C66" s="195" t="s">
        <v>995</v>
      </c>
      <c r="D66" s="214" t="s">
        <v>298</v>
      </c>
      <c r="E66" s="388">
        <f t="shared" si="61"/>
        <v>0</v>
      </c>
      <c r="F66" s="388">
        <f t="shared" si="62"/>
        <v>0</v>
      </c>
      <c r="G66" s="388">
        <f t="shared" si="63"/>
        <v>0</v>
      </c>
      <c r="H66" s="388">
        <f t="shared" si="64"/>
        <v>0</v>
      </c>
      <c r="I66" s="388">
        <f t="shared" si="65"/>
        <v>0</v>
      </c>
      <c r="J66" s="388">
        <f t="shared" si="66"/>
        <v>0</v>
      </c>
      <c r="K66" s="58">
        <v>0</v>
      </c>
      <c r="L66" s="58">
        <v>0</v>
      </c>
      <c r="M66" s="58">
        <v>0</v>
      </c>
      <c r="N66" s="58">
        <v>0</v>
      </c>
      <c r="O66" s="58">
        <v>0</v>
      </c>
      <c r="P66" s="58">
        <v>0</v>
      </c>
      <c r="Q66" s="58">
        <v>0</v>
      </c>
      <c r="R66" s="58">
        <v>0</v>
      </c>
      <c r="S66" s="58">
        <v>0</v>
      </c>
      <c r="T66" s="58">
        <v>0</v>
      </c>
      <c r="U66" s="58">
        <v>0</v>
      </c>
      <c r="V66" s="58">
        <v>0</v>
      </c>
      <c r="W66" s="58">
        <v>0</v>
      </c>
      <c r="X66" s="58">
        <v>0</v>
      </c>
      <c r="Y66" s="58">
        <v>0</v>
      </c>
      <c r="Z66" s="58">
        <v>0</v>
      </c>
      <c r="AA66" s="58">
        <v>0</v>
      </c>
      <c r="AB66" s="58">
        <v>0</v>
      </c>
      <c r="AC66" s="58">
        <v>0</v>
      </c>
      <c r="AD66" s="58">
        <v>0</v>
      </c>
      <c r="AE66" s="58">
        <v>0</v>
      </c>
      <c r="AF66" s="58">
        <v>0</v>
      </c>
      <c r="AG66" s="58">
        <v>0</v>
      </c>
      <c r="AH66" s="58">
        <v>0</v>
      </c>
      <c r="AI66" s="388">
        <f t="shared" si="67"/>
        <v>0</v>
      </c>
      <c r="AJ66" s="388">
        <f t="shared" si="68"/>
        <v>0</v>
      </c>
      <c r="AK66" s="388">
        <f t="shared" si="69"/>
        <v>0</v>
      </c>
      <c r="AL66" s="388">
        <f t="shared" si="70"/>
        <v>0</v>
      </c>
      <c r="AM66" s="388">
        <f t="shared" si="71"/>
        <v>0</v>
      </c>
      <c r="AN66" s="388">
        <f t="shared" si="72"/>
        <v>0</v>
      </c>
      <c r="AO66" s="58">
        <v>0</v>
      </c>
      <c r="AP66" s="58">
        <v>0</v>
      </c>
      <c r="AQ66" s="58">
        <v>0</v>
      </c>
      <c r="AR66" s="58">
        <v>0</v>
      </c>
      <c r="AS66" s="58">
        <v>0</v>
      </c>
      <c r="AT66" s="58">
        <v>0</v>
      </c>
      <c r="AU66" s="58">
        <v>0</v>
      </c>
      <c r="AV66" s="58">
        <v>0</v>
      </c>
      <c r="AW66" s="58">
        <v>0</v>
      </c>
      <c r="AX66" s="58">
        <v>0</v>
      </c>
      <c r="AY66" s="58">
        <v>0</v>
      </c>
      <c r="AZ66" s="58">
        <v>0</v>
      </c>
      <c r="BA66" s="58">
        <v>0</v>
      </c>
      <c r="BB66" s="58">
        <v>0</v>
      </c>
      <c r="BC66" s="58">
        <v>0</v>
      </c>
      <c r="BD66" s="58">
        <v>0</v>
      </c>
      <c r="BE66" s="58">
        <v>0</v>
      </c>
      <c r="BF66" s="58">
        <v>0</v>
      </c>
      <c r="BG66" s="58">
        <v>0</v>
      </c>
      <c r="BH66" s="58">
        <v>0</v>
      </c>
      <c r="BI66" s="58">
        <v>0</v>
      </c>
      <c r="BJ66" s="58">
        <v>0</v>
      </c>
      <c r="BK66" s="58">
        <v>0</v>
      </c>
      <c r="BL66" s="58">
        <v>0</v>
      </c>
      <c r="BM66" s="191">
        <v>0</v>
      </c>
      <c r="BN66" s="191">
        <v>0</v>
      </c>
      <c r="BO66" s="191">
        <v>0</v>
      </c>
      <c r="BP66" s="191">
        <v>0</v>
      </c>
      <c r="BQ66" s="191">
        <v>0</v>
      </c>
      <c r="BR66" s="191">
        <v>0</v>
      </c>
      <c r="BS66" s="224" t="s">
        <v>298</v>
      </c>
    </row>
    <row r="67" spans="1:71" ht="63.75" x14ac:dyDescent="0.2">
      <c r="A67" s="258" t="s">
        <v>231</v>
      </c>
      <c r="B67" s="57" t="s">
        <v>996</v>
      </c>
      <c r="C67" s="195" t="s">
        <v>997</v>
      </c>
      <c r="D67" s="214" t="s">
        <v>298</v>
      </c>
      <c r="E67" s="388">
        <f t="shared" si="61"/>
        <v>0</v>
      </c>
      <c r="F67" s="388">
        <f t="shared" si="62"/>
        <v>0</v>
      </c>
      <c r="G67" s="388">
        <f t="shared" si="63"/>
        <v>0</v>
      </c>
      <c r="H67" s="388">
        <f t="shared" si="64"/>
        <v>0</v>
      </c>
      <c r="I67" s="388">
        <f t="shared" si="65"/>
        <v>0</v>
      </c>
      <c r="J67" s="388">
        <f t="shared" si="66"/>
        <v>0</v>
      </c>
      <c r="K67" s="58">
        <v>0</v>
      </c>
      <c r="L67" s="58">
        <v>0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0</v>
      </c>
      <c r="Z67" s="58">
        <v>0</v>
      </c>
      <c r="AA67" s="58">
        <v>0</v>
      </c>
      <c r="AB67" s="58">
        <v>0</v>
      </c>
      <c r="AC67" s="58">
        <v>0</v>
      </c>
      <c r="AD67" s="58">
        <v>0</v>
      </c>
      <c r="AE67" s="58">
        <v>0</v>
      </c>
      <c r="AF67" s="58">
        <v>0</v>
      </c>
      <c r="AG67" s="58">
        <v>0</v>
      </c>
      <c r="AH67" s="58">
        <v>0</v>
      </c>
      <c r="AI67" s="388">
        <f t="shared" si="67"/>
        <v>0</v>
      </c>
      <c r="AJ67" s="388">
        <f t="shared" si="68"/>
        <v>0</v>
      </c>
      <c r="AK67" s="388">
        <f t="shared" si="69"/>
        <v>0</v>
      </c>
      <c r="AL67" s="388">
        <f t="shared" si="70"/>
        <v>0</v>
      </c>
      <c r="AM67" s="388">
        <f t="shared" si="71"/>
        <v>0</v>
      </c>
      <c r="AN67" s="388">
        <f t="shared" si="72"/>
        <v>0</v>
      </c>
      <c r="AO67" s="58">
        <v>0</v>
      </c>
      <c r="AP67" s="58">
        <v>0</v>
      </c>
      <c r="AQ67" s="58">
        <v>0</v>
      </c>
      <c r="AR67" s="58">
        <v>0</v>
      </c>
      <c r="AS67" s="58">
        <v>0</v>
      </c>
      <c r="AT67" s="58">
        <v>0</v>
      </c>
      <c r="AU67" s="58">
        <v>0</v>
      </c>
      <c r="AV67" s="58">
        <v>0</v>
      </c>
      <c r="AW67" s="58">
        <v>0</v>
      </c>
      <c r="AX67" s="58">
        <v>0</v>
      </c>
      <c r="AY67" s="58">
        <v>0</v>
      </c>
      <c r="AZ67" s="58">
        <v>0</v>
      </c>
      <c r="BA67" s="58">
        <v>0</v>
      </c>
      <c r="BB67" s="58">
        <v>0</v>
      </c>
      <c r="BC67" s="58">
        <v>0</v>
      </c>
      <c r="BD67" s="58">
        <v>0</v>
      </c>
      <c r="BE67" s="58">
        <v>0</v>
      </c>
      <c r="BF67" s="58">
        <v>0</v>
      </c>
      <c r="BG67" s="58">
        <v>0</v>
      </c>
      <c r="BH67" s="58">
        <v>0</v>
      </c>
      <c r="BI67" s="58">
        <v>0</v>
      </c>
      <c r="BJ67" s="58">
        <v>0</v>
      </c>
      <c r="BK67" s="58">
        <v>0</v>
      </c>
      <c r="BL67" s="58">
        <v>0</v>
      </c>
      <c r="BM67" s="191">
        <v>0</v>
      </c>
      <c r="BN67" s="191">
        <v>0</v>
      </c>
      <c r="BO67" s="191">
        <v>0</v>
      </c>
      <c r="BP67" s="191">
        <v>0</v>
      </c>
      <c r="BQ67" s="191">
        <v>0</v>
      </c>
      <c r="BR67" s="191">
        <v>0</v>
      </c>
      <c r="BS67" s="224" t="s">
        <v>298</v>
      </c>
    </row>
    <row r="68" spans="1:71" ht="63.75" x14ac:dyDescent="0.2">
      <c r="A68" s="214" t="s">
        <v>231</v>
      </c>
      <c r="B68" s="57" t="s">
        <v>998</v>
      </c>
      <c r="C68" s="195" t="s">
        <v>999</v>
      </c>
      <c r="D68" s="214" t="s">
        <v>298</v>
      </c>
      <c r="E68" s="388">
        <f t="shared" si="61"/>
        <v>0</v>
      </c>
      <c r="F68" s="388">
        <f t="shared" si="62"/>
        <v>0</v>
      </c>
      <c r="G68" s="388">
        <f t="shared" si="63"/>
        <v>0</v>
      </c>
      <c r="H68" s="388">
        <f t="shared" si="64"/>
        <v>0</v>
      </c>
      <c r="I68" s="388">
        <f t="shared" si="65"/>
        <v>0</v>
      </c>
      <c r="J68" s="388">
        <f t="shared" si="66"/>
        <v>0</v>
      </c>
      <c r="K68" s="58">
        <v>0</v>
      </c>
      <c r="L68" s="58">
        <v>0</v>
      </c>
      <c r="M68" s="58">
        <v>0</v>
      </c>
      <c r="N68" s="58">
        <v>0</v>
      </c>
      <c r="O68" s="58">
        <v>0</v>
      </c>
      <c r="P68" s="58">
        <v>0</v>
      </c>
      <c r="Q68" s="58">
        <v>0</v>
      </c>
      <c r="R68" s="58">
        <v>0</v>
      </c>
      <c r="S68" s="58">
        <v>0</v>
      </c>
      <c r="T68" s="58">
        <v>0</v>
      </c>
      <c r="U68" s="58">
        <v>0</v>
      </c>
      <c r="V68" s="58">
        <v>0</v>
      </c>
      <c r="W68" s="58">
        <v>0</v>
      </c>
      <c r="X68" s="58">
        <v>0</v>
      </c>
      <c r="Y68" s="58">
        <v>0</v>
      </c>
      <c r="Z68" s="58">
        <v>0</v>
      </c>
      <c r="AA68" s="58">
        <v>0</v>
      </c>
      <c r="AB68" s="58">
        <v>0</v>
      </c>
      <c r="AC68" s="58">
        <v>0</v>
      </c>
      <c r="AD68" s="58">
        <v>0</v>
      </c>
      <c r="AE68" s="58">
        <v>0</v>
      </c>
      <c r="AF68" s="58">
        <v>0</v>
      </c>
      <c r="AG68" s="58">
        <v>0</v>
      </c>
      <c r="AH68" s="58">
        <v>0</v>
      </c>
      <c r="AI68" s="388">
        <f t="shared" si="67"/>
        <v>0</v>
      </c>
      <c r="AJ68" s="388">
        <f t="shared" si="68"/>
        <v>0</v>
      </c>
      <c r="AK68" s="388">
        <f t="shared" si="69"/>
        <v>0</v>
      </c>
      <c r="AL68" s="388">
        <f t="shared" si="70"/>
        <v>0</v>
      </c>
      <c r="AM68" s="388">
        <f t="shared" si="71"/>
        <v>0</v>
      </c>
      <c r="AN68" s="388">
        <f t="shared" si="72"/>
        <v>0</v>
      </c>
      <c r="AO68" s="58">
        <v>0</v>
      </c>
      <c r="AP68" s="58">
        <v>0</v>
      </c>
      <c r="AQ68" s="58">
        <v>0</v>
      </c>
      <c r="AR68" s="58">
        <v>0</v>
      </c>
      <c r="AS68" s="58">
        <v>0</v>
      </c>
      <c r="AT68" s="58">
        <v>0</v>
      </c>
      <c r="AU68" s="58">
        <v>0</v>
      </c>
      <c r="AV68" s="58">
        <v>0</v>
      </c>
      <c r="AW68" s="58">
        <v>0</v>
      </c>
      <c r="AX68" s="58">
        <v>0</v>
      </c>
      <c r="AY68" s="58">
        <v>0</v>
      </c>
      <c r="AZ68" s="58">
        <v>0</v>
      </c>
      <c r="BA68" s="58">
        <v>0</v>
      </c>
      <c r="BB68" s="58">
        <v>0</v>
      </c>
      <c r="BC68" s="58">
        <v>0</v>
      </c>
      <c r="BD68" s="58">
        <v>0</v>
      </c>
      <c r="BE68" s="58">
        <v>0</v>
      </c>
      <c r="BF68" s="58">
        <v>0</v>
      </c>
      <c r="BG68" s="58">
        <v>0</v>
      </c>
      <c r="BH68" s="58">
        <v>0</v>
      </c>
      <c r="BI68" s="58">
        <v>0</v>
      </c>
      <c r="BJ68" s="58">
        <v>0</v>
      </c>
      <c r="BK68" s="58">
        <v>0</v>
      </c>
      <c r="BL68" s="58">
        <v>0</v>
      </c>
      <c r="BM68" s="191">
        <v>0</v>
      </c>
      <c r="BN68" s="191">
        <v>0</v>
      </c>
      <c r="BO68" s="191">
        <v>0</v>
      </c>
      <c r="BP68" s="191">
        <v>0</v>
      </c>
      <c r="BQ68" s="191">
        <v>0</v>
      </c>
      <c r="BR68" s="191">
        <v>0</v>
      </c>
      <c r="BS68" s="224" t="s">
        <v>298</v>
      </c>
    </row>
    <row r="69" spans="1:71" ht="57" customHeight="1" x14ac:dyDescent="0.2">
      <c r="A69" s="258" t="s">
        <v>231</v>
      </c>
      <c r="B69" s="57" t="s">
        <v>1000</v>
      </c>
      <c r="C69" s="195" t="s">
        <v>1001</v>
      </c>
      <c r="D69" s="214" t="s">
        <v>298</v>
      </c>
      <c r="E69" s="388">
        <f t="shared" si="61"/>
        <v>0</v>
      </c>
      <c r="F69" s="388">
        <f t="shared" si="62"/>
        <v>0</v>
      </c>
      <c r="G69" s="388">
        <f t="shared" si="63"/>
        <v>0</v>
      </c>
      <c r="H69" s="388">
        <f t="shared" si="64"/>
        <v>0</v>
      </c>
      <c r="I69" s="388">
        <f t="shared" si="65"/>
        <v>0</v>
      </c>
      <c r="J69" s="388">
        <f t="shared" si="66"/>
        <v>0</v>
      </c>
      <c r="K69" s="58">
        <v>0</v>
      </c>
      <c r="L69" s="58">
        <v>0</v>
      </c>
      <c r="M69" s="58">
        <v>0</v>
      </c>
      <c r="N69" s="58">
        <v>0</v>
      </c>
      <c r="O69" s="58">
        <v>0</v>
      </c>
      <c r="P69" s="58">
        <v>0</v>
      </c>
      <c r="Q69" s="58">
        <v>0</v>
      </c>
      <c r="R69" s="58">
        <v>0</v>
      </c>
      <c r="S69" s="58">
        <v>0</v>
      </c>
      <c r="T69" s="58">
        <v>0</v>
      </c>
      <c r="U69" s="58">
        <v>0</v>
      </c>
      <c r="V69" s="58">
        <v>0</v>
      </c>
      <c r="W69" s="58">
        <v>0</v>
      </c>
      <c r="X69" s="58">
        <v>0</v>
      </c>
      <c r="Y69" s="58">
        <v>0</v>
      </c>
      <c r="Z69" s="58">
        <v>0</v>
      </c>
      <c r="AA69" s="58">
        <v>0</v>
      </c>
      <c r="AB69" s="58">
        <v>0</v>
      </c>
      <c r="AC69" s="58">
        <v>0</v>
      </c>
      <c r="AD69" s="58">
        <v>0</v>
      </c>
      <c r="AE69" s="58">
        <v>0</v>
      </c>
      <c r="AF69" s="58">
        <v>0</v>
      </c>
      <c r="AG69" s="58">
        <v>0</v>
      </c>
      <c r="AH69" s="58">
        <v>0</v>
      </c>
      <c r="AI69" s="388">
        <f t="shared" si="67"/>
        <v>0</v>
      </c>
      <c r="AJ69" s="388">
        <f t="shared" si="68"/>
        <v>0</v>
      </c>
      <c r="AK69" s="388">
        <f t="shared" si="69"/>
        <v>0</v>
      </c>
      <c r="AL69" s="388">
        <f t="shared" si="70"/>
        <v>0</v>
      </c>
      <c r="AM69" s="388">
        <f t="shared" si="71"/>
        <v>0</v>
      </c>
      <c r="AN69" s="388">
        <f t="shared" si="72"/>
        <v>0</v>
      </c>
      <c r="AO69" s="58">
        <v>0</v>
      </c>
      <c r="AP69" s="58">
        <v>0</v>
      </c>
      <c r="AQ69" s="58">
        <v>0</v>
      </c>
      <c r="AR69" s="58">
        <v>0</v>
      </c>
      <c r="AS69" s="58">
        <v>0</v>
      </c>
      <c r="AT69" s="58">
        <v>0</v>
      </c>
      <c r="AU69" s="58">
        <v>0</v>
      </c>
      <c r="AV69" s="58">
        <v>0</v>
      </c>
      <c r="AW69" s="58">
        <v>0</v>
      </c>
      <c r="AX69" s="58">
        <v>0</v>
      </c>
      <c r="AY69" s="58">
        <v>0</v>
      </c>
      <c r="AZ69" s="58">
        <v>0</v>
      </c>
      <c r="BA69" s="58">
        <v>0</v>
      </c>
      <c r="BB69" s="58">
        <v>0</v>
      </c>
      <c r="BC69" s="58">
        <v>0</v>
      </c>
      <c r="BD69" s="58">
        <v>0</v>
      </c>
      <c r="BE69" s="58">
        <v>0</v>
      </c>
      <c r="BF69" s="58">
        <v>0</v>
      </c>
      <c r="BG69" s="58">
        <v>0</v>
      </c>
      <c r="BH69" s="58">
        <v>0</v>
      </c>
      <c r="BI69" s="58">
        <v>0</v>
      </c>
      <c r="BJ69" s="58">
        <v>0</v>
      </c>
      <c r="BK69" s="58">
        <v>0</v>
      </c>
      <c r="BL69" s="58">
        <v>0</v>
      </c>
      <c r="BM69" s="191">
        <v>0</v>
      </c>
      <c r="BN69" s="191">
        <v>0</v>
      </c>
      <c r="BO69" s="191">
        <v>0</v>
      </c>
      <c r="BP69" s="191">
        <v>0</v>
      </c>
      <c r="BQ69" s="191">
        <v>0</v>
      </c>
      <c r="BR69" s="191">
        <v>0</v>
      </c>
      <c r="BS69" s="224" t="s">
        <v>298</v>
      </c>
    </row>
    <row r="70" spans="1:71" ht="51" x14ac:dyDescent="0.2">
      <c r="A70" s="214" t="s">
        <v>231</v>
      </c>
      <c r="B70" s="57" t="s">
        <v>1002</v>
      </c>
      <c r="C70" s="195" t="s">
        <v>1003</v>
      </c>
      <c r="D70" s="214" t="s">
        <v>298</v>
      </c>
      <c r="E70" s="388">
        <f t="shared" si="61"/>
        <v>0</v>
      </c>
      <c r="F70" s="388">
        <f t="shared" si="62"/>
        <v>0</v>
      </c>
      <c r="G70" s="388">
        <f t="shared" si="63"/>
        <v>0</v>
      </c>
      <c r="H70" s="388">
        <f t="shared" si="64"/>
        <v>0</v>
      </c>
      <c r="I70" s="388">
        <f t="shared" si="65"/>
        <v>0</v>
      </c>
      <c r="J70" s="388">
        <f t="shared" si="66"/>
        <v>0</v>
      </c>
      <c r="K70" s="58">
        <v>0</v>
      </c>
      <c r="L70" s="58">
        <v>0</v>
      </c>
      <c r="M70" s="58">
        <v>0</v>
      </c>
      <c r="N70" s="58">
        <v>0</v>
      </c>
      <c r="O70" s="58">
        <v>0</v>
      </c>
      <c r="P70" s="58">
        <v>0</v>
      </c>
      <c r="Q70" s="58">
        <v>0</v>
      </c>
      <c r="R70" s="58">
        <v>0</v>
      </c>
      <c r="S70" s="58">
        <v>0</v>
      </c>
      <c r="T70" s="58">
        <v>0</v>
      </c>
      <c r="U70" s="58">
        <v>0</v>
      </c>
      <c r="V70" s="58">
        <v>0</v>
      </c>
      <c r="W70" s="58">
        <v>0</v>
      </c>
      <c r="X70" s="58">
        <v>0</v>
      </c>
      <c r="Y70" s="58">
        <v>0</v>
      </c>
      <c r="Z70" s="58">
        <v>0</v>
      </c>
      <c r="AA70" s="58">
        <v>0</v>
      </c>
      <c r="AB70" s="58">
        <v>0</v>
      </c>
      <c r="AC70" s="58">
        <v>0</v>
      </c>
      <c r="AD70" s="58">
        <v>0</v>
      </c>
      <c r="AE70" s="58">
        <v>0</v>
      </c>
      <c r="AF70" s="58">
        <v>0</v>
      </c>
      <c r="AG70" s="58">
        <v>0</v>
      </c>
      <c r="AH70" s="58">
        <v>0</v>
      </c>
      <c r="AI70" s="388">
        <f t="shared" si="67"/>
        <v>0</v>
      </c>
      <c r="AJ70" s="388">
        <f t="shared" si="68"/>
        <v>0</v>
      </c>
      <c r="AK70" s="388">
        <f t="shared" si="69"/>
        <v>0</v>
      </c>
      <c r="AL70" s="388">
        <f t="shared" si="70"/>
        <v>0</v>
      </c>
      <c r="AM70" s="388">
        <f t="shared" si="71"/>
        <v>0</v>
      </c>
      <c r="AN70" s="388">
        <f t="shared" si="72"/>
        <v>0</v>
      </c>
      <c r="AO70" s="58">
        <v>0</v>
      </c>
      <c r="AP70" s="58">
        <v>0</v>
      </c>
      <c r="AQ70" s="58">
        <v>0</v>
      </c>
      <c r="AR70" s="58">
        <v>0</v>
      </c>
      <c r="AS70" s="58">
        <v>0</v>
      </c>
      <c r="AT70" s="58">
        <v>0</v>
      </c>
      <c r="AU70" s="58">
        <v>0</v>
      </c>
      <c r="AV70" s="58">
        <v>0</v>
      </c>
      <c r="AW70" s="58">
        <v>0</v>
      </c>
      <c r="AX70" s="58">
        <v>0</v>
      </c>
      <c r="AY70" s="58">
        <v>0</v>
      </c>
      <c r="AZ70" s="58">
        <v>0</v>
      </c>
      <c r="BA70" s="58">
        <v>0</v>
      </c>
      <c r="BB70" s="58">
        <v>0</v>
      </c>
      <c r="BC70" s="58">
        <v>0</v>
      </c>
      <c r="BD70" s="58">
        <v>0</v>
      </c>
      <c r="BE70" s="58">
        <v>0</v>
      </c>
      <c r="BF70" s="58">
        <v>0</v>
      </c>
      <c r="BG70" s="58">
        <v>0</v>
      </c>
      <c r="BH70" s="58">
        <v>0</v>
      </c>
      <c r="BI70" s="58">
        <v>0</v>
      </c>
      <c r="BJ70" s="58">
        <v>0</v>
      </c>
      <c r="BK70" s="58">
        <v>0</v>
      </c>
      <c r="BL70" s="58">
        <v>0</v>
      </c>
      <c r="BM70" s="191">
        <v>0</v>
      </c>
      <c r="BN70" s="191">
        <v>0</v>
      </c>
      <c r="BO70" s="191">
        <v>0</v>
      </c>
      <c r="BP70" s="191">
        <v>0</v>
      </c>
      <c r="BQ70" s="191">
        <v>0</v>
      </c>
      <c r="BR70" s="191">
        <v>0</v>
      </c>
      <c r="BS70" s="224" t="s">
        <v>298</v>
      </c>
    </row>
    <row r="71" spans="1:71" ht="51" x14ac:dyDescent="0.2">
      <c r="A71" s="258" t="s">
        <v>231</v>
      </c>
      <c r="B71" s="57" t="s">
        <v>1004</v>
      </c>
      <c r="C71" s="195" t="s">
        <v>1005</v>
      </c>
      <c r="D71" s="214" t="s">
        <v>298</v>
      </c>
      <c r="E71" s="388">
        <f t="shared" si="61"/>
        <v>0</v>
      </c>
      <c r="F71" s="388">
        <f t="shared" si="62"/>
        <v>0</v>
      </c>
      <c r="G71" s="388">
        <f t="shared" si="63"/>
        <v>0</v>
      </c>
      <c r="H71" s="388">
        <f t="shared" si="64"/>
        <v>0</v>
      </c>
      <c r="I71" s="388">
        <f t="shared" si="65"/>
        <v>0</v>
      </c>
      <c r="J71" s="388">
        <f t="shared" si="66"/>
        <v>0</v>
      </c>
      <c r="K71" s="58">
        <v>0</v>
      </c>
      <c r="L71" s="58">
        <v>0</v>
      </c>
      <c r="M71" s="58">
        <v>0</v>
      </c>
      <c r="N71" s="58">
        <v>0</v>
      </c>
      <c r="O71" s="58">
        <v>0</v>
      </c>
      <c r="P71" s="58">
        <v>0</v>
      </c>
      <c r="Q71" s="58">
        <v>0</v>
      </c>
      <c r="R71" s="58">
        <v>0</v>
      </c>
      <c r="S71" s="58">
        <v>0</v>
      </c>
      <c r="T71" s="58">
        <v>0</v>
      </c>
      <c r="U71" s="58">
        <v>0</v>
      </c>
      <c r="V71" s="58">
        <v>0</v>
      </c>
      <c r="W71" s="58">
        <v>0</v>
      </c>
      <c r="X71" s="58">
        <v>0</v>
      </c>
      <c r="Y71" s="58">
        <v>0</v>
      </c>
      <c r="Z71" s="58">
        <v>0</v>
      </c>
      <c r="AA71" s="58">
        <v>0</v>
      </c>
      <c r="AB71" s="58">
        <v>0</v>
      </c>
      <c r="AC71" s="58">
        <v>0</v>
      </c>
      <c r="AD71" s="58">
        <v>0</v>
      </c>
      <c r="AE71" s="58">
        <v>0</v>
      </c>
      <c r="AF71" s="58">
        <v>0</v>
      </c>
      <c r="AG71" s="58">
        <v>0</v>
      </c>
      <c r="AH71" s="58">
        <v>0</v>
      </c>
      <c r="AI71" s="388">
        <f t="shared" si="67"/>
        <v>0</v>
      </c>
      <c r="AJ71" s="388">
        <f t="shared" si="68"/>
        <v>0</v>
      </c>
      <c r="AK71" s="388">
        <f t="shared" si="69"/>
        <v>0</v>
      </c>
      <c r="AL71" s="388">
        <f t="shared" si="70"/>
        <v>0</v>
      </c>
      <c r="AM71" s="388">
        <f t="shared" si="71"/>
        <v>0</v>
      </c>
      <c r="AN71" s="388">
        <f t="shared" si="72"/>
        <v>0</v>
      </c>
      <c r="AO71" s="58">
        <v>0</v>
      </c>
      <c r="AP71" s="58">
        <v>0</v>
      </c>
      <c r="AQ71" s="58">
        <v>0</v>
      </c>
      <c r="AR71" s="58">
        <v>0</v>
      </c>
      <c r="AS71" s="58">
        <v>0</v>
      </c>
      <c r="AT71" s="58">
        <v>0</v>
      </c>
      <c r="AU71" s="58">
        <v>0</v>
      </c>
      <c r="AV71" s="58">
        <v>0</v>
      </c>
      <c r="AW71" s="58">
        <v>0</v>
      </c>
      <c r="AX71" s="58">
        <v>0</v>
      </c>
      <c r="AY71" s="58">
        <v>0</v>
      </c>
      <c r="AZ71" s="58">
        <v>0</v>
      </c>
      <c r="BA71" s="58">
        <v>0</v>
      </c>
      <c r="BB71" s="58">
        <v>0</v>
      </c>
      <c r="BC71" s="58">
        <v>0</v>
      </c>
      <c r="BD71" s="58">
        <v>0</v>
      </c>
      <c r="BE71" s="58">
        <v>0</v>
      </c>
      <c r="BF71" s="58">
        <v>0</v>
      </c>
      <c r="BG71" s="58">
        <v>0</v>
      </c>
      <c r="BH71" s="58">
        <v>0</v>
      </c>
      <c r="BI71" s="58">
        <v>0</v>
      </c>
      <c r="BJ71" s="58">
        <v>0</v>
      </c>
      <c r="BK71" s="58">
        <v>0</v>
      </c>
      <c r="BL71" s="58">
        <v>0</v>
      </c>
      <c r="BM71" s="191">
        <v>0</v>
      </c>
      <c r="BN71" s="191">
        <v>0</v>
      </c>
      <c r="BO71" s="191">
        <v>0</v>
      </c>
      <c r="BP71" s="191">
        <v>0</v>
      </c>
      <c r="BQ71" s="191">
        <v>0</v>
      </c>
      <c r="BR71" s="191">
        <v>0</v>
      </c>
      <c r="BS71" s="224" t="s">
        <v>298</v>
      </c>
    </row>
    <row r="72" spans="1:71" ht="63.75" x14ac:dyDescent="0.2">
      <c r="A72" s="214" t="s">
        <v>231</v>
      </c>
      <c r="B72" s="57" t="s">
        <v>1006</v>
      </c>
      <c r="C72" s="195" t="s">
        <v>1007</v>
      </c>
      <c r="D72" s="214" t="s">
        <v>298</v>
      </c>
      <c r="E72" s="388">
        <f t="shared" si="61"/>
        <v>0</v>
      </c>
      <c r="F72" s="388">
        <f t="shared" si="62"/>
        <v>0</v>
      </c>
      <c r="G72" s="388">
        <f t="shared" si="63"/>
        <v>0</v>
      </c>
      <c r="H72" s="388">
        <f t="shared" si="64"/>
        <v>0</v>
      </c>
      <c r="I72" s="388">
        <f t="shared" si="65"/>
        <v>0</v>
      </c>
      <c r="J72" s="388">
        <f t="shared" si="66"/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  <c r="AG72" s="58">
        <v>0</v>
      </c>
      <c r="AH72" s="58">
        <v>0</v>
      </c>
      <c r="AI72" s="388">
        <f t="shared" si="67"/>
        <v>0</v>
      </c>
      <c r="AJ72" s="388">
        <f t="shared" si="68"/>
        <v>0</v>
      </c>
      <c r="AK72" s="388">
        <f t="shared" si="69"/>
        <v>0</v>
      </c>
      <c r="AL72" s="388">
        <f t="shared" si="70"/>
        <v>0</v>
      </c>
      <c r="AM72" s="388">
        <f t="shared" si="71"/>
        <v>0</v>
      </c>
      <c r="AN72" s="388">
        <f t="shared" si="72"/>
        <v>0</v>
      </c>
      <c r="AO72" s="58">
        <v>0</v>
      </c>
      <c r="AP72" s="58">
        <v>0</v>
      </c>
      <c r="AQ72" s="58">
        <v>0</v>
      </c>
      <c r="AR72" s="58">
        <v>0</v>
      </c>
      <c r="AS72" s="58">
        <v>0</v>
      </c>
      <c r="AT72" s="58">
        <v>0</v>
      </c>
      <c r="AU72" s="58">
        <v>0</v>
      </c>
      <c r="AV72" s="58">
        <v>0</v>
      </c>
      <c r="AW72" s="58">
        <v>0</v>
      </c>
      <c r="AX72" s="58">
        <v>0</v>
      </c>
      <c r="AY72" s="58">
        <v>0</v>
      </c>
      <c r="AZ72" s="58">
        <v>0</v>
      </c>
      <c r="BA72" s="58">
        <v>0</v>
      </c>
      <c r="BB72" s="58">
        <v>0</v>
      </c>
      <c r="BC72" s="58">
        <v>0</v>
      </c>
      <c r="BD72" s="58">
        <v>0</v>
      </c>
      <c r="BE72" s="58">
        <v>0</v>
      </c>
      <c r="BF72" s="58">
        <v>0</v>
      </c>
      <c r="BG72" s="58">
        <v>0</v>
      </c>
      <c r="BH72" s="58">
        <v>0</v>
      </c>
      <c r="BI72" s="58">
        <v>0</v>
      </c>
      <c r="BJ72" s="58">
        <v>0</v>
      </c>
      <c r="BK72" s="58">
        <v>0</v>
      </c>
      <c r="BL72" s="58">
        <v>0</v>
      </c>
      <c r="BM72" s="191">
        <v>0</v>
      </c>
      <c r="BN72" s="191">
        <v>0</v>
      </c>
      <c r="BO72" s="191">
        <v>0</v>
      </c>
      <c r="BP72" s="191">
        <v>0</v>
      </c>
      <c r="BQ72" s="191">
        <v>0</v>
      </c>
      <c r="BR72" s="191">
        <v>0</v>
      </c>
      <c r="BS72" s="224" t="s">
        <v>298</v>
      </c>
    </row>
    <row r="73" spans="1:71" ht="63.75" x14ac:dyDescent="0.2">
      <c r="A73" s="214" t="s">
        <v>231</v>
      </c>
      <c r="B73" s="323" t="s">
        <v>1008</v>
      </c>
      <c r="C73" s="324" t="s">
        <v>1009</v>
      </c>
      <c r="D73" s="214" t="s">
        <v>298</v>
      </c>
      <c r="E73" s="399">
        <f t="shared" si="61"/>
        <v>0.4</v>
      </c>
      <c r="F73" s="388">
        <f t="shared" si="62"/>
        <v>0</v>
      </c>
      <c r="G73" s="399">
        <f t="shared" si="63"/>
        <v>0</v>
      </c>
      <c r="H73" s="388">
        <f t="shared" si="64"/>
        <v>0</v>
      </c>
      <c r="I73" s="388">
        <f t="shared" si="65"/>
        <v>0</v>
      </c>
      <c r="J73" s="388">
        <f t="shared" si="66"/>
        <v>0</v>
      </c>
      <c r="K73" s="199">
        <v>0</v>
      </c>
      <c r="L73" s="58">
        <v>0</v>
      </c>
      <c r="M73" s="199">
        <v>0</v>
      </c>
      <c r="N73" s="58">
        <v>0</v>
      </c>
      <c r="O73" s="58">
        <v>0</v>
      </c>
      <c r="P73" s="58">
        <v>0</v>
      </c>
      <c r="Q73" s="199">
        <v>0</v>
      </c>
      <c r="R73" s="58">
        <v>0</v>
      </c>
      <c r="S73" s="199">
        <v>0</v>
      </c>
      <c r="T73" s="58">
        <v>0</v>
      </c>
      <c r="U73" s="58">
        <v>0</v>
      </c>
      <c r="V73" s="58">
        <v>0</v>
      </c>
      <c r="W73" s="199">
        <v>0</v>
      </c>
      <c r="X73" s="58">
        <v>0</v>
      </c>
      <c r="Y73" s="199">
        <v>0</v>
      </c>
      <c r="Z73" s="58">
        <v>0</v>
      </c>
      <c r="AA73" s="58">
        <v>0</v>
      </c>
      <c r="AB73" s="58">
        <v>0</v>
      </c>
      <c r="AC73" s="549">
        <v>0.4</v>
      </c>
      <c r="AD73" s="548">
        <v>0</v>
      </c>
      <c r="AE73" s="549">
        <v>0</v>
      </c>
      <c r="AF73" s="548">
        <v>0</v>
      </c>
      <c r="AG73" s="548">
        <v>0</v>
      </c>
      <c r="AH73" s="548">
        <v>0</v>
      </c>
      <c r="AI73" s="399">
        <f t="shared" si="67"/>
        <v>0</v>
      </c>
      <c r="AJ73" s="388">
        <f t="shared" si="68"/>
        <v>0</v>
      </c>
      <c r="AK73" s="399">
        <f t="shared" si="69"/>
        <v>0</v>
      </c>
      <c r="AL73" s="388">
        <f t="shared" si="70"/>
        <v>0</v>
      </c>
      <c r="AM73" s="388">
        <f t="shared" si="71"/>
        <v>0</v>
      </c>
      <c r="AN73" s="388">
        <f t="shared" si="72"/>
        <v>0</v>
      </c>
      <c r="AO73" s="199">
        <v>0</v>
      </c>
      <c r="AP73" s="58">
        <v>0</v>
      </c>
      <c r="AQ73" s="199">
        <v>0</v>
      </c>
      <c r="AR73" s="58">
        <v>0</v>
      </c>
      <c r="AS73" s="58">
        <v>0</v>
      </c>
      <c r="AT73" s="58">
        <v>0</v>
      </c>
      <c r="AU73" s="199">
        <v>0</v>
      </c>
      <c r="AV73" s="58">
        <v>0</v>
      </c>
      <c r="AW73" s="199">
        <v>0</v>
      </c>
      <c r="AX73" s="58">
        <v>0</v>
      </c>
      <c r="AY73" s="58">
        <v>0</v>
      </c>
      <c r="AZ73" s="58">
        <v>0</v>
      </c>
      <c r="BA73" s="199">
        <v>0</v>
      </c>
      <c r="BB73" s="58">
        <v>0</v>
      </c>
      <c r="BC73" s="199">
        <v>0</v>
      </c>
      <c r="BD73" s="58">
        <v>0</v>
      </c>
      <c r="BE73" s="58">
        <v>0</v>
      </c>
      <c r="BF73" s="58">
        <v>0</v>
      </c>
      <c r="BG73" s="549">
        <v>0</v>
      </c>
      <c r="BH73" s="548">
        <v>0</v>
      </c>
      <c r="BI73" s="549">
        <v>0</v>
      </c>
      <c r="BJ73" s="548">
        <v>0</v>
      </c>
      <c r="BK73" s="548">
        <v>0</v>
      </c>
      <c r="BL73" s="548">
        <v>0</v>
      </c>
      <c r="BM73" s="58">
        <v>0</v>
      </c>
      <c r="BN73" s="191">
        <v>0</v>
      </c>
      <c r="BO73" s="191">
        <v>0</v>
      </c>
      <c r="BP73" s="191">
        <v>0</v>
      </c>
      <c r="BQ73" s="191">
        <v>0</v>
      </c>
      <c r="BR73" s="191">
        <v>0</v>
      </c>
      <c r="BS73" s="224" t="s">
        <v>298</v>
      </c>
    </row>
    <row r="74" spans="1:71" ht="63.75" x14ac:dyDescent="0.2">
      <c r="A74" s="214" t="s">
        <v>231</v>
      </c>
      <c r="B74" s="57" t="s">
        <v>1010</v>
      </c>
      <c r="C74" s="195" t="s">
        <v>1011</v>
      </c>
      <c r="D74" s="214" t="s">
        <v>298</v>
      </c>
      <c r="E74" s="388">
        <f t="shared" si="61"/>
        <v>0</v>
      </c>
      <c r="F74" s="388">
        <f t="shared" si="62"/>
        <v>0</v>
      </c>
      <c r="G74" s="388">
        <f t="shared" si="63"/>
        <v>0</v>
      </c>
      <c r="H74" s="388">
        <f t="shared" si="64"/>
        <v>0</v>
      </c>
      <c r="I74" s="388">
        <f t="shared" si="65"/>
        <v>0</v>
      </c>
      <c r="J74" s="388">
        <f t="shared" si="66"/>
        <v>0</v>
      </c>
      <c r="K74" s="58">
        <v>0</v>
      </c>
      <c r="L74" s="58">
        <v>0</v>
      </c>
      <c r="M74" s="58">
        <v>0</v>
      </c>
      <c r="N74" s="58">
        <v>0</v>
      </c>
      <c r="O74" s="58">
        <v>0</v>
      </c>
      <c r="P74" s="58">
        <v>0</v>
      </c>
      <c r="Q74" s="58">
        <v>0</v>
      </c>
      <c r="R74" s="58">
        <v>0</v>
      </c>
      <c r="S74" s="58">
        <v>0</v>
      </c>
      <c r="T74" s="58">
        <v>0</v>
      </c>
      <c r="U74" s="58">
        <v>0</v>
      </c>
      <c r="V74" s="58">
        <v>0</v>
      </c>
      <c r="W74" s="58">
        <v>0</v>
      </c>
      <c r="X74" s="58">
        <v>0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  <c r="AG74" s="58">
        <v>0</v>
      </c>
      <c r="AH74" s="58">
        <v>0</v>
      </c>
      <c r="AI74" s="388">
        <f t="shared" si="67"/>
        <v>0</v>
      </c>
      <c r="AJ74" s="388">
        <f t="shared" si="68"/>
        <v>0</v>
      </c>
      <c r="AK74" s="388">
        <f t="shared" si="69"/>
        <v>0</v>
      </c>
      <c r="AL74" s="388">
        <f t="shared" si="70"/>
        <v>0</v>
      </c>
      <c r="AM74" s="388">
        <f t="shared" si="71"/>
        <v>0</v>
      </c>
      <c r="AN74" s="388">
        <f t="shared" si="72"/>
        <v>0</v>
      </c>
      <c r="AO74" s="58">
        <v>0</v>
      </c>
      <c r="AP74" s="58">
        <v>0</v>
      </c>
      <c r="AQ74" s="58">
        <v>0</v>
      </c>
      <c r="AR74" s="58">
        <v>0</v>
      </c>
      <c r="AS74" s="58">
        <v>0</v>
      </c>
      <c r="AT74" s="58">
        <v>0</v>
      </c>
      <c r="AU74" s="58">
        <v>0</v>
      </c>
      <c r="AV74" s="58">
        <v>0</v>
      </c>
      <c r="AW74" s="58">
        <v>0</v>
      </c>
      <c r="AX74" s="58">
        <v>0</v>
      </c>
      <c r="AY74" s="58">
        <v>0</v>
      </c>
      <c r="AZ74" s="58">
        <v>0</v>
      </c>
      <c r="BA74" s="58">
        <v>0</v>
      </c>
      <c r="BB74" s="58">
        <v>0</v>
      </c>
      <c r="BC74" s="58">
        <v>0</v>
      </c>
      <c r="BD74" s="58">
        <v>0</v>
      </c>
      <c r="BE74" s="58">
        <v>0</v>
      </c>
      <c r="BF74" s="58">
        <v>0</v>
      </c>
      <c r="BG74" s="58">
        <v>0</v>
      </c>
      <c r="BH74" s="58">
        <v>0</v>
      </c>
      <c r="BI74" s="58">
        <v>0</v>
      </c>
      <c r="BJ74" s="58">
        <v>0</v>
      </c>
      <c r="BK74" s="58">
        <v>0</v>
      </c>
      <c r="BL74" s="58">
        <v>0</v>
      </c>
      <c r="BM74" s="58">
        <v>0</v>
      </c>
      <c r="BN74" s="191">
        <v>0</v>
      </c>
      <c r="BO74" s="191">
        <v>0</v>
      </c>
      <c r="BP74" s="191">
        <v>0</v>
      </c>
      <c r="BQ74" s="191">
        <v>0</v>
      </c>
      <c r="BR74" s="191">
        <v>0</v>
      </c>
      <c r="BS74" s="224" t="s">
        <v>298</v>
      </c>
    </row>
    <row r="75" spans="1:71" ht="63.75" x14ac:dyDescent="0.2">
      <c r="A75" s="214" t="s">
        <v>231</v>
      </c>
      <c r="B75" s="57" t="s">
        <v>1012</v>
      </c>
      <c r="C75" s="195" t="s">
        <v>1013</v>
      </c>
      <c r="D75" s="214" t="s">
        <v>298</v>
      </c>
      <c r="E75" s="388">
        <f t="shared" si="61"/>
        <v>0</v>
      </c>
      <c r="F75" s="388">
        <f t="shared" si="62"/>
        <v>0</v>
      </c>
      <c r="G75" s="388">
        <f t="shared" si="63"/>
        <v>0</v>
      </c>
      <c r="H75" s="388">
        <f t="shared" si="64"/>
        <v>0</v>
      </c>
      <c r="I75" s="388">
        <f t="shared" si="65"/>
        <v>0</v>
      </c>
      <c r="J75" s="388">
        <f t="shared" si="66"/>
        <v>0</v>
      </c>
      <c r="K75" s="58">
        <v>0</v>
      </c>
      <c r="L75" s="58">
        <v>0</v>
      </c>
      <c r="M75" s="58">
        <v>0</v>
      </c>
      <c r="N75" s="58">
        <v>0</v>
      </c>
      <c r="O75" s="58">
        <v>0</v>
      </c>
      <c r="P75" s="58">
        <v>0</v>
      </c>
      <c r="Q75" s="58">
        <v>0</v>
      </c>
      <c r="R75" s="58">
        <v>0</v>
      </c>
      <c r="S75" s="58">
        <v>0</v>
      </c>
      <c r="T75" s="58">
        <v>0</v>
      </c>
      <c r="U75" s="58">
        <v>0</v>
      </c>
      <c r="V75" s="58">
        <v>0</v>
      </c>
      <c r="W75" s="58">
        <v>0</v>
      </c>
      <c r="X75" s="58">
        <v>0</v>
      </c>
      <c r="Y75" s="58">
        <v>0</v>
      </c>
      <c r="Z75" s="58">
        <v>0</v>
      </c>
      <c r="AA75" s="58">
        <v>0</v>
      </c>
      <c r="AB75" s="58">
        <v>0</v>
      </c>
      <c r="AC75" s="58">
        <v>0</v>
      </c>
      <c r="AD75" s="58">
        <v>0</v>
      </c>
      <c r="AE75" s="58">
        <v>0</v>
      </c>
      <c r="AF75" s="58">
        <v>0</v>
      </c>
      <c r="AG75" s="58">
        <v>0</v>
      </c>
      <c r="AH75" s="58">
        <v>0</v>
      </c>
      <c r="AI75" s="388">
        <f t="shared" si="67"/>
        <v>0</v>
      </c>
      <c r="AJ75" s="388">
        <f t="shared" si="68"/>
        <v>0</v>
      </c>
      <c r="AK75" s="388">
        <f t="shared" si="69"/>
        <v>0</v>
      </c>
      <c r="AL75" s="388">
        <f t="shared" si="70"/>
        <v>0</v>
      </c>
      <c r="AM75" s="388">
        <f t="shared" si="71"/>
        <v>0</v>
      </c>
      <c r="AN75" s="388">
        <f t="shared" si="72"/>
        <v>0</v>
      </c>
      <c r="AO75" s="58">
        <v>0</v>
      </c>
      <c r="AP75" s="58">
        <v>0</v>
      </c>
      <c r="AQ75" s="58">
        <v>0</v>
      </c>
      <c r="AR75" s="58">
        <v>0</v>
      </c>
      <c r="AS75" s="58">
        <v>0</v>
      </c>
      <c r="AT75" s="58">
        <v>0</v>
      </c>
      <c r="AU75" s="58">
        <v>0</v>
      </c>
      <c r="AV75" s="58">
        <v>0</v>
      </c>
      <c r="AW75" s="58">
        <v>0</v>
      </c>
      <c r="AX75" s="58">
        <v>0</v>
      </c>
      <c r="AY75" s="58">
        <v>0</v>
      </c>
      <c r="AZ75" s="58">
        <v>0</v>
      </c>
      <c r="BA75" s="58">
        <v>0</v>
      </c>
      <c r="BB75" s="58">
        <v>0</v>
      </c>
      <c r="BC75" s="58">
        <v>0</v>
      </c>
      <c r="BD75" s="58">
        <v>0</v>
      </c>
      <c r="BE75" s="58">
        <v>0</v>
      </c>
      <c r="BF75" s="58">
        <v>0</v>
      </c>
      <c r="BG75" s="58">
        <v>0</v>
      </c>
      <c r="BH75" s="58">
        <v>0</v>
      </c>
      <c r="BI75" s="58">
        <v>0</v>
      </c>
      <c r="BJ75" s="58">
        <v>0</v>
      </c>
      <c r="BK75" s="58">
        <v>0</v>
      </c>
      <c r="BL75" s="58">
        <v>0</v>
      </c>
      <c r="BM75" s="58">
        <v>0</v>
      </c>
      <c r="BN75" s="191">
        <v>0</v>
      </c>
      <c r="BO75" s="191">
        <v>0</v>
      </c>
      <c r="BP75" s="191">
        <v>0</v>
      </c>
      <c r="BQ75" s="191">
        <v>0</v>
      </c>
      <c r="BR75" s="191">
        <v>0</v>
      </c>
      <c r="BS75" s="224" t="s">
        <v>298</v>
      </c>
    </row>
    <row r="76" spans="1:71" ht="63.75" x14ac:dyDescent="0.2">
      <c r="A76" s="214" t="s">
        <v>231</v>
      </c>
      <c r="B76" s="57" t="s">
        <v>1014</v>
      </c>
      <c r="C76" s="195" t="s">
        <v>1015</v>
      </c>
      <c r="D76" s="214" t="s">
        <v>298</v>
      </c>
      <c r="E76" s="388">
        <f t="shared" si="61"/>
        <v>0</v>
      </c>
      <c r="F76" s="388">
        <f t="shared" si="62"/>
        <v>0</v>
      </c>
      <c r="G76" s="388">
        <f t="shared" si="63"/>
        <v>0</v>
      </c>
      <c r="H76" s="388">
        <f t="shared" si="64"/>
        <v>0</v>
      </c>
      <c r="I76" s="388">
        <f t="shared" si="65"/>
        <v>0</v>
      </c>
      <c r="J76" s="388">
        <f t="shared" si="66"/>
        <v>0</v>
      </c>
      <c r="K76" s="58">
        <v>0</v>
      </c>
      <c r="L76" s="58">
        <v>0</v>
      </c>
      <c r="M76" s="58">
        <v>0</v>
      </c>
      <c r="N76" s="58">
        <v>0</v>
      </c>
      <c r="O76" s="58">
        <v>0</v>
      </c>
      <c r="P76" s="58">
        <v>0</v>
      </c>
      <c r="Q76" s="58">
        <v>0</v>
      </c>
      <c r="R76" s="58">
        <v>0</v>
      </c>
      <c r="S76" s="58">
        <v>0</v>
      </c>
      <c r="T76" s="58">
        <v>0</v>
      </c>
      <c r="U76" s="58">
        <v>0</v>
      </c>
      <c r="V76" s="58">
        <v>0</v>
      </c>
      <c r="W76" s="58">
        <v>0</v>
      </c>
      <c r="X76" s="58">
        <v>0</v>
      </c>
      <c r="Y76" s="58">
        <v>0</v>
      </c>
      <c r="Z76" s="58">
        <v>0</v>
      </c>
      <c r="AA76" s="58">
        <v>0</v>
      </c>
      <c r="AB76" s="58">
        <v>0</v>
      </c>
      <c r="AC76" s="58">
        <v>0</v>
      </c>
      <c r="AD76" s="58">
        <v>0</v>
      </c>
      <c r="AE76" s="58">
        <v>0</v>
      </c>
      <c r="AF76" s="58">
        <v>0</v>
      </c>
      <c r="AG76" s="58">
        <v>0</v>
      </c>
      <c r="AH76" s="58">
        <v>0</v>
      </c>
      <c r="AI76" s="388">
        <f t="shared" si="67"/>
        <v>0</v>
      </c>
      <c r="AJ76" s="388">
        <f t="shared" si="68"/>
        <v>0</v>
      </c>
      <c r="AK76" s="388">
        <f t="shared" si="69"/>
        <v>0</v>
      </c>
      <c r="AL76" s="388">
        <f t="shared" si="70"/>
        <v>0</v>
      </c>
      <c r="AM76" s="388">
        <f t="shared" si="71"/>
        <v>0</v>
      </c>
      <c r="AN76" s="388">
        <f t="shared" si="72"/>
        <v>0</v>
      </c>
      <c r="AO76" s="58">
        <v>0</v>
      </c>
      <c r="AP76" s="58">
        <v>0</v>
      </c>
      <c r="AQ76" s="58">
        <v>0</v>
      </c>
      <c r="AR76" s="58">
        <v>0</v>
      </c>
      <c r="AS76" s="58">
        <v>0</v>
      </c>
      <c r="AT76" s="58">
        <v>0</v>
      </c>
      <c r="AU76" s="58">
        <v>0</v>
      </c>
      <c r="AV76" s="58">
        <v>0</v>
      </c>
      <c r="AW76" s="58">
        <v>0</v>
      </c>
      <c r="AX76" s="58">
        <v>0</v>
      </c>
      <c r="AY76" s="58">
        <v>0</v>
      </c>
      <c r="AZ76" s="58">
        <v>0</v>
      </c>
      <c r="BA76" s="58">
        <v>0</v>
      </c>
      <c r="BB76" s="58">
        <v>0</v>
      </c>
      <c r="BC76" s="58">
        <v>0</v>
      </c>
      <c r="BD76" s="58">
        <v>0</v>
      </c>
      <c r="BE76" s="58">
        <v>0</v>
      </c>
      <c r="BF76" s="58">
        <v>0</v>
      </c>
      <c r="BG76" s="58">
        <v>0</v>
      </c>
      <c r="BH76" s="58">
        <v>0</v>
      </c>
      <c r="BI76" s="58">
        <v>0</v>
      </c>
      <c r="BJ76" s="58">
        <v>0</v>
      </c>
      <c r="BK76" s="58">
        <v>0</v>
      </c>
      <c r="BL76" s="58">
        <v>0</v>
      </c>
      <c r="BM76" s="58">
        <v>0</v>
      </c>
      <c r="BN76" s="191">
        <v>0</v>
      </c>
      <c r="BO76" s="191">
        <v>0</v>
      </c>
      <c r="BP76" s="191">
        <v>0</v>
      </c>
      <c r="BQ76" s="191">
        <v>0</v>
      </c>
      <c r="BR76" s="191">
        <v>0</v>
      </c>
      <c r="BS76" s="224" t="s">
        <v>298</v>
      </c>
    </row>
    <row r="77" spans="1:71" ht="51" x14ac:dyDescent="0.2">
      <c r="A77" s="214" t="s">
        <v>231</v>
      </c>
      <c r="B77" s="323" t="s">
        <v>1016</v>
      </c>
      <c r="C77" s="324" t="s">
        <v>1017</v>
      </c>
      <c r="D77" s="214" t="s">
        <v>298</v>
      </c>
      <c r="E77" s="399">
        <f t="shared" si="61"/>
        <v>0.4</v>
      </c>
      <c r="F77" s="388">
        <f t="shared" si="62"/>
        <v>0</v>
      </c>
      <c r="G77" s="399">
        <f t="shared" si="63"/>
        <v>0</v>
      </c>
      <c r="H77" s="388">
        <f t="shared" si="64"/>
        <v>0</v>
      </c>
      <c r="I77" s="388">
        <f t="shared" si="65"/>
        <v>0</v>
      </c>
      <c r="J77" s="388">
        <f t="shared" si="66"/>
        <v>0</v>
      </c>
      <c r="K77" s="199">
        <v>0</v>
      </c>
      <c r="L77" s="58">
        <v>0</v>
      </c>
      <c r="M77" s="199">
        <v>0</v>
      </c>
      <c r="N77" s="58">
        <v>0</v>
      </c>
      <c r="O77" s="58">
        <v>0</v>
      </c>
      <c r="P77" s="58">
        <v>0</v>
      </c>
      <c r="Q77" s="199">
        <v>0</v>
      </c>
      <c r="R77" s="58">
        <v>0</v>
      </c>
      <c r="S77" s="199">
        <v>0</v>
      </c>
      <c r="T77" s="58">
        <v>0</v>
      </c>
      <c r="U77" s="58">
        <v>0</v>
      </c>
      <c r="V77" s="58">
        <v>0</v>
      </c>
      <c r="W77" s="199">
        <v>0</v>
      </c>
      <c r="X77" s="58">
        <v>0</v>
      </c>
      <c r="Y77" s="199">
        <v>0</v>
      </c>
      <c r="Z77" s="58">
        <v>0</v>
      </c>
      <c r="AA77" s="58">
        <v>0</v>
      </c>
      <c r="AB77" s="58">
        <v>0</v>
      </c>
      <c r="AC77" s="549">
        <v>0.4</v>
      </c>
      <c r="AD77" s="548">
        <v>0</v>
      </c>
      <c r="AE77" s="549">
        <v>0</v>
      </c>
      <c r="AF77" s="548">
        <v>0</v>
      </c>
      <c r="AG77" s="548">
        <v>0</v>
      </c>
      <c r="AH77" s="548">
        <v>0</v>
      </c>
      <c r="AI77" s="399">
        <f t="shared" si="67"/>
        <v>0</v>
      </c>
      <c r="AJ77" s="388">
        <f t="shared" si="68"/>
        <v>0</v>
      </c>
      <c r="AK77" s="399">
        <f t="shared" si="69"/>
        <v>0</v>
      </c>
      <c r="AL77" s="388">
        <f t="shared" si="70"/>
        <v>0</v>
      </c>
      <c r="AM77" s="388">
        <f t="shared" si="71"/>
        <v>0</v>
      </c>
      <c r="AN77" s="388">
        <f t="shared" si="72"/>
        <v>0</v>
      </c>
      <c r="AO77" s="199">
        <v>0</v>
      </c>
      <c r="AP77" s="58">
        <v>0</v>
      </c>
      <c r="AQ77" s="199">
        <v>0</v>
      </c>
      <c r="AR77" s="58">
        <v>0</v>
      </c>
      <c r="AS77" s="58">
        <v>0</v>
      </c>
      <c r="AT77" s="58">
        <v>0</v>
      </c>
      <c r="AU77" s="199">
        <v>0</v>
      </c>
      <c r="AV77" s="58">
        <v>0</v>
      </c>
      <c r="AW77" s="199">
        <v>0</v>
      </c>
      <c r="AX77" s="58">
        <v>0</v>
      </c>
      <c r="AY77" s="58">
        <v>0</v>
      </c>
      <c r="AZ77" s="58">
        <v>0</v>
      </c>
      <c r="BA77" s="199">
        <v>0</v>
      </c>
      <c r="BB77" s="58">
        <v>0</v>
      </c>
      <c r="BC77" s="199">
        <v>0</v>
      </c>
      <c r="BD77" s="58">
        <v>0</v>
      </c>
      <c r="BE77" s="58">
        <v>0</v>
      </c>
      <c r="BF77" s="58">
        <v>0</v>
      </c>
      <c r="BG77" s="549">
        <v>0</v>
      </c>
      <c r="BH77" s="548">
        <v>0</v>
      </c>
      <c r="BI77" s="549">
        <v>0</v>
      </c>
      <c r="BJ77" s="548">
        <v>0</v>
      </c>
      <c r="BK77" s="548">
        <v>0</v>
      </c>
      <c r="BL77" s="548">
        <v>0</v>
      </c>
      <c r="BM77" s="58">
        <v>0</v>
      </c>
      <c r="BN77" s="191">
        <v>0</v>
      </c>
      <c r="BO77" s="191">
        <v>0</v>
      </c>
      <c r="BP77" s="191">
        <v>0</v>
      </c>
      <c r="BQ77" s="191">
        <v>0</v>
      </c>
      <c r="BR77" s="191">
        <v>0</v>
      </c>
      <c r="BS77" s="224" t="s">
        <v>298</v>
      </c>
    </row>
    <row r="78" spans="1:71" ht="51" x14ac:dyDescent="0.2">
      <c r="A78" s="214" t="s">
        <v>231</v>
      </c>
      <c r="B78" s="57" t="s">
        <v>1018</v>
      </c>
      <c r="C78" s="195" t="s">
        <v>1019</v>
      </c>
      <c r="D78" s="214" t="s">
        <v>298</v>
      </c>
      <c r="E78" s="388">
        <f t="shared" si="61"/>
        <v>0</v>
      </c>
      <c r="F78" s="388">
        <f t="shared" si="62"/>
        <v>0</v>
      </c>
      <c r="G78" s="388">
        <f t="shared" si="63"/>
        <v>0</v>
      </c>
      <c r="H78" s="388">
        <f t="shared" si="64"/>
        <v>0</v>
      </c>
      <c r="I78" s="388">
        <f t="shared" si="65"/>
        <v>0</v>
      </c>
      <c r="J78" s="388">
        <f t="shared" si="66"/>
        <v>0</v>
      </c>
      <c r="K78" s="58">
        <v>0</v>
      </c>
      <c r="L78" s="58">
        <v>0</v>
      </c>
      <c r="M78" s="58">
        <v>0</v>
      </c>
      <c r="N78" s="58">
        <v>0</v>
      </c>
      <c r="O78" s="58">
        <v>0</v>
      </c>
      <c r="P78" s="58">
        <v>0</v>
      </c>
      <c r="Q78" s="58">
        <v>0</v>
      </c>
      <c r="R78" s="58">
        <v>0</v>
      </c>
      <c r="S78" s="58">
        <v>0</v>
      </c>
      <c r="T78" s="58">
        <v>0</v>
      </c>
      <c r="U78" s="58">
        <v>0</v>
      </c>
      <c r="V78" s="58">
        <v>0</v>
      </c>
      <c r="W78" s="58">
        <v>0</v>
      </c>
      <c r="X78" s="58">
        <v>0</v>
      </c>
      <c r="Y78" s="58">
        <v>0</v>
      </c>
      <c r="Z78" s="58">
        <v>0</v>
      </c>
      <c r="AA78" s="58">
        <v>0</v>
      </c>
      <c r="AB78" s="58">
        <v>0</v>
      </c>
      <c r="AC78" s="58">
        <v>0</v>
      </c>
      <c r="AD78" s="58">
        <v>0</v>
      </c>
      <c r="AE78" s="58">
        <v>0</v>
      </c>
      <c r="AF78" s="58">
        <v>0</v>
      </c>
      <c r="AG78" s="58">
        <v>0</v>
      </c>
      <c r="AH78" s="58">
        <v>0</v>
      </c>
      <c r="AI78" s="388">
        <f t="shared" si="67"/>
        <v>0</v>
      </c>
      <c r="AJ78" s="388">
        <f t="shared" si="68"/>
        <v>0</v>
      </c>
      <c r="AK78" s="388">
        <f t="shared" si="69"/>
        <v>0</v>
      </c>
      <c r="AL78" s="388">
        <f t="shared" si="70"/>
        <v>0</v>
      </c>
      <c r="AM78" s="388">
        <f t="shared" si="71"/>
        <v>0</v>
      </c>
      <c r="AN78" s="388">
        <f t="shared" si="72"/>
        <v>0</v>
      </c>
      <c r="AO78" s="58">
        <v>0</v>
      </c>
      <c r="AP78" s="58">
        <v>0</v>
      </c>
      <c r="AQ78" s="58">
        <v>0</v>
      </c>
      <c r="AR78" s="58">
        <v>0</v>
      </c>
      <c r="AS78" s="58">
        <v>0</v>
      </c>
      <c r="AT78" s="58">
        <v>0</v>
      </c>
      <c r="AU78" s="58">
        <v>0</v>
      </c>
      <c r="AV78" s="58">
        <v>0</v>
      </c>
      <c r="AW78" s="58">
        <v>0</v>
      </c>
      <c r="AX78" s="58">
        <v>0</v>
      </c>
      <c r="AY78" s="58">
        <v>0</v>
      </c>
      <c r="AZ78" s="58">
        <v>0</v>
      </c>
      <c r="BA78" s="58">
        <v>0</v>
      </c>
      <c r="BB78" s="58">
        <v>0</v>
      </c>
      <c r="BC78" s="58">
        <v>0</v>
      </c>
      <c r="BD78" s="58">
        <v>0</v>
      </c>
      <c r="BE78" s="58">
        <v>0</v>
      </c>
      <c r="BF78" s="58">
        <v>0</v>
      </c>
      <c r="BG78" s="58">
        <v>0</v>
      </c>
      <c r="BH78" s="58">
        <v>0</v>
      </c>
      <c r="BI78" s="58">
        <v>0</v>
      </c>
      <c r="BJ78" s="58">
        <v>0</v>
      </c>
      <c r="BK78" s="58">
        <v>0</v>
      </c>
      <c r="BL78" s="58">
        <v>0</v>
      </c>
      <c r="BM78" s="58">
        <v>0</v>
      </c>
      <c r="BN78" s="191">
        <v>0</v>
      </c>
      <c r="BO78" s="191">
        <v>0</v>
      </c>
      <c r="BP78" s="191">
        <v>0</v>
      </c>
      <c r="BQ78" s="191">
        <v>0</v>
      </c>
      <c r="BR78" s="191">
        <v>0</v>
      </c>
      <c r="BS78" s="224" t="s">
        <v>298</v>
      </c>
    </row>
    <row r="79" spans="1:71" ht="51" x14ac:dyDescent="0.2">
      <c r="A79" s="214" t="s">
        <v>231</v>
      </c>
      <c r="B79" s="57" t="s">
        <v>1020</v>
      </c>
      <c r="C79" s="195" t="s">
        <v>1021</v>
      </c>
      <c r="D79" s="214" t="s">
        <v>298</v>
      </c>
      <c r="E79" s="388">
        <f t="shared" si="61"/>
        <v>0</v>
      </c>
      <c r="F79" s="388">
        <f t="shared" si="62"/>
        <v>0</v>
      </c>
      <c r="G79" s="388">
        <f t="shared" si="63"/>
        <v>0</v>
      </c>
      <c r="H79" s="388">
        <f t="shared" si="64"/>
        <v>0</v>
      </c>
      <c r="I79" s="388">
        <f t="shared" si="65"/>
        <v>0</v>
      </c>
      <c r="J79" s="388">
        <f t="shared" si="66"/>
        <v>0</v>
      </c>
      <c r="K79" s="58">
        <v>0</v>
      </c>
      <c r="L79" s="58">
        <v>0</v>
      </c>
      <c r="M79" s="58">
        <v>0</v>
      </c>
      <c r="N79" s="58">
        <v>0</v>
      </c>
      <c r="O79" s="58">
        <v>0</v>
      </c>
      <c r="P79" s="58">
        <v>0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  <c r="AG79" s="58">
        <v>0</v>
      </c>
      <c r="AH79" s="58">
        <v>0</v>
      </c>
      <c r="AI79" s="388">
        <f t="shared" si="67"/>
        <v>0</v>
      </c>
      <c r="AJ79" s="388">
        <f t="shared" si="68"/>
        <v>0</v>
      </c>
      <c r="AK79" s="388">
        <f t="shared" si="69"/>
        <v>0</v>
      </c>
      <c r="AL79" s="388">
        <f t="shared" si="70"/>
        <v>0</v>
      </c>
      <c r="AM79" s="388">
        <f t="shared" si="71"/>
        <v>0</v>
      </c>
      <c r="AN79" s="388">
        <f t="shared" si="72"/>
        <v>0</v>
      </c>
      <c r="AO79" s="58">
        <v>0</v>
      </c>
      <c r="AP79" s="58">
        <v>0</v>
      </c>
      <c r="AQ79" s="58">
        <v>0</v>
      </c>
      <c r="AR79" s="58">
        <v>0</v>
      </c>
      <c r="AS79" s="58">
        <v>0</v>
      </c>
      <c r="AT79" s="58">
        <v>0</v>
      </c>
      <c r="AU79" s="58">
        <v>0</v>
      </c>
      <c r="AV79" s="58">
        <v>0</v>
      </c>
      <c r="AW79" s="58">
        <v>0</v>
      </c>
      <c r="AX79" s="58">
        <v>0</v>
      </c>
      <c r="AY79" s="58">
        <v>0</v>
      </c>
      <c r="AZ79" s="58">
        <v>0</v>
      </c>
      <c r="BA79" s="58">
        <v>0</v>
      </c>
      <c r="BB79" s="58">
        <v>0</v>
      </c>
      <c r="BC79" s="58">
        <v>0</v>
      </c>
      <c r="BD79" s="58">
        <v>0</v>
      </c>
      <c r="BE79" s="58">
        <v>0</v>
      </c>
      <c r="BF79" s="58">
        <v>0</v>
      </c>
      <c r="BG79" s="58">
        <v>0</v>
      </c>
      <c r="BH79" s="58">
        <v>0</v>
      </c>
      <c r="BI79" s="58">
        <v>0</v>
      </c>
      <c r="BJ79" s="58">
        <v>0</v>
      </c>
      <c r="BK79" s="58">
        <v>0</v>
      </c>
      <c r="BL79" s="58">
        <v>0</v>
      </c>
      <c r="BM79" s="58">
        <v>0</v>
      </c>
      <c r="BN79" s="191">
        <v>0</v>
      </c>
      <c r="BO79" s="191">
        <v>0</v>
      </c>
      <c r="BP79" s="191">
        <v>0</v>
      </c>
      <c r="BQ79" s="191">
        <v>0</v>
      </c>
      <c r="BR79" s="191">
        <v>0</v>
      </c>
      <c r="BS79" s="224" t="s">
        <v>298</v>
      </c>
    </row>
    <row r="80" spans="1:71" ht="51" x14ac:dyDescent="0.2">
      <c r="A80" s="214" t="s">
        <v>231</v>
      </c>
      <c r="B80" s="57" t="s">
        <v>1022</v>
      </c>
      <c r="C80" s="195" t="s">
        <v>1023</v>
      </c>
      <c r="D80" s="214" t="s">
        <v>298</v>
      </c>
      <c r="E80" s="388">
        <f t="shared" si="61"/>
        <v>0</v>
      </c>
      <c r="F80" s="388">
        <f t="shared" si="62"/>
        <v>0</v>
      </c>
      <c r="G80" s="388">
        <f t="shared" si="63"/>
        <v>0</v>
      </c>
      <c r="H80" s="388">
        <f t="shared" si="64"/>
        <v>0</v>
      </c>
      <c r="I80" s="388">
        <f t="shared" si="65"/>
        <v>0</v>
      </c>
      <c r="J80" s="388">
        <f t="shared" si="66"/>
        <v>0</v>
      </c>
      <c r="K80" s="58">
        <v>0</v>
      </c>
      <c r="L80" s="58">
        <v>0</v>
      </c>
      <c r="M80" s="58">
        <v>0</v>
      </c>
      <c r="N80" s="58">
        <v>0</v>
      </c>
      <c r="O80" s="58">
        <v>0</v>
      </c>
      <c r="P80" s="58">
        <v>0</v>
      </c>
      <c r="Q80" s="58">
        <v>0</v>
      </c>
      <c r="R80" s="58">
        <v>0</v>
      </c>
      <c r="S80" s="58">
        <v>0</v>
      </c>
      <c r="T80" s="58">
        <v>0</v>
      </c>
      <c r="U80" s="58">
        <v>0</v>
      </c>
      <c r="V80" s="58">
        <v>0</v>
      </c>
      <c r="W80" s="58">
        <v>0</v>
      </c>
      <c r="X80" s="58">
        <v>0</v>
      </c>
      <c r="Y80" s="58">
        <v>0</v>
      </c>
      <c r="Z80" s="58">
        <v>0</v>
      </c>
      <c r="AA80" s="58">
        <v>0</v>
      </c>
      <c r="AB80" s="58">
        <v>0</v>
      </c>
      <c r="AC80" s="58">
        <v>0</v>
      </c>
      <c r="AD80" s="58">
        <v>0</v>
      </c>
      <c r="AE80" s="58">
        <v>0</v>
      </c>
      <c r="AF80" s="58">
        <v>0</v>
      </c>
      <c r="AG80" s="58">
        <v>0</v>
      </c>
      <c r="AH80" s="58">
        <v>0</v>
      </c>
      <c r="AI80" s="388">
        <f t="shared" si="67"/>
        <v>0</v>
      </c>
      <c r="AJ80" s="388">
        <f t="shared" si="68"/>
        <v>0</v>
      </c>
      <c r="AK80" s="388">
        <f t="shared" si="69"/>
        <v>0</v>
      </c>
      <c r="AL80" s="388">
        <f t="shared" si="70"/>
        <v>0</v>
      </c>
      <c r="AM80" s="388">
        <f t="shared" si="71"/>
        <v>0</v>
      </c>
      <c r="AN80" s="388">
        <f t="shared" si="72"/>
        <v>0</v>
      </c>
      <c r="AO80" s="58">
        <v>0</v>
      </c>
      <c r="AP80" s="58">
        <v>0</v>
      </c>
      <c r="AQ80" s="58">
        <v>0</v>
      </c>
      <c r="AR80" s="58">
        <v>0</v>
      </c>
      <c r="AS80" s="58">
        <v>0</v>
      </c>
      <c r="AT80" s="58">
        <v>0</v>
      </c>
      <c r="AU80" s="58">
        <v>0</v>
      </c>
      <c r="AV80" s="58">
        <v>0</v>
      </c>
      <c r="AW80" s="58">
        <v>0</v>
      </c>
      <c r="AX80" s="58">
        <v>0</v>
      </c>
      <c r="AY80" s="58">
        <v>0</v>
      </c>
      <c r="AZ80" s="58">
        <v>0</v>
      </c>
      <c r="BA80" s="58">
        <v>0</v>
      </c>
      <c r="BB80" s="58">
        <v>0</v>
      </c>
      <c r="BC80" s="58">
        <v>0</v>
      </c>
      <c r="BD80" s="58">
        <v>0</v>
      </c>
      <c r="BE80" s="58">
        <v>0</v>
      </c>
      <c r="BF80" s="58">
        <v>0</v>
      </c>
      <c r="BG80" s="58">
        <v>0</v>
      </c>
      <c r="BH80" s="58">
        <v>0</v>
      </c>
      <c r="BI80" s="58">
        <v>0</v>
      </c>
      <c r="BJ80" s="58">
        <v>0</v>
      </c>
      <c r="BK80" s="58">
        <v>0</v>
      </c>
      <c r="BL80" s="58">
        <v>0</v>
      </c>
      <c r="BM80" s="58">
        <v>0</v>
      </c>
      <c r="BN80" s="191">
        <v>0</v>
      </c>
      <c r="BO80" s="191">
        <v>0</v>
      </c>
      <c r="BP80" s="191">
        <v>0</v>
      </c>
      <c r="BQ80" s="191">
        <v>0</v>
      </c>
      <c r="BR80" s="191">
        <v>0</v>
      </c>
      <c r="BS80" s="224" t="s">
        <v>298</v>
      </c>
    </row>
    <row r="81" spans="1:71" ht="51" x14ac:dyDescent="0.2">
      <c r="A81" s="214" t="s">
        <v>231</v>
      </c>
      <c r="B81" s="57" t="s">
        <v>1024</v>
      </c>
      <c r="C81" s="195" t="s">
        <v>1025</v>
      </c>
      <c r="D81" s="214" t="s">
        <v>298</v>
      </c>
      <c r="E81" s="388">
        <f t="shared" si="61"/>
        <v>0</v>
      </c>
      <c r="F81" s="388">
        <f t="shared" si="62"/>
        <v>0</v>
      </c>
      <c r="G81" s="388">
        <f t="shared" si="63"/>
        <v>0</v>
      </c>
      <c r="H81" s="388">
        <f t="shared" si="64"/>
        <v>0</v>
      </c>
      <c r="I81" s="388">
        <f t="shared" si="65"/>
        <v>0</v>
      </c>
      <c r="J81" s="388">
        <f t="shared" si="66"/>
        <v>0</v>
      </c>
      <c r="K81" s="58">
        <v>0</v>
      </c>
      <c r="L81" s="58">
        <v>0</v>
      </c>
      <c r="M81" s="58">
        <v>0</v>
      </c>
      <c r="N81" s="58">
        <v>0</v>
      </c>
      <c r="O81" s="58">
        <v>0</v>
      </c>
      <c r="P81" s="58">
        <v>0</v>
      </c>
      <c r="Q81" s="58">
        <v>0</v>
      </c>
      <c r="R81" s="58">
        <v>0</v>
      </c>
      <c r="S81" s="58">
        <v>0</v>
      </c>
      <c r="T81" s="58">
        <v>0</v>
      </c>
      <c r="U81" s="58">
        <v>0</v>
      </c>
      <c r="V81" s="58">
        <v>0</v>
      </c>
      <c r="W81" s="58">
        <v>0</v>
      </c>
      <c r="X81" s="58">
        <v>0</v>
      </c>
      <c r="Y81" s="58">
        <v>0</v>
      </c>
      <c r="Z81" s="58">
        <v>0</v>
      </c>
      <c r="AA81" s="58">
        <v>0</v>
      </c>
      <c r="AB81" s="58">
        <v>0</v>
      </c>
      <c r="AC81" s="58">
        <v>0</v>
      </c>
      <c r="AD81" s="58">
        <v>0</v>
      </c>
      <c r="AE81" s="58">
        <v>0</v>
      </c>
      <c r="AF81" s="58">
        <v>0</v>
      </c>
      <c r="AG81" s="58">
        <v>0</v>
      </c>
      <c r="AH81" s="58">
        <v>0</v>
      </c>
      <c r="AI81" s="388">
        <f t="shared" si="67"/>
        <v>0</v>
      </c>
      <c r="AJ81" s="388">
        <f t="shared" si="68"/>
        <v>0</v>
      </c>
      <c r="AK81" s="388">
        <f t="shared" si="69"/>
        <v>0</v>
      </c>
      <c r="AL81" s="388">
        <f t="shared" si="70"/>
        <v>0</v>
      </c>
      <c r="AM81" s="388">
        <f t="shared" si="71"/>
        <v>0</v>
      </c>
      <c r="AN81" s="388">
        <f t="shared" si="72"/>
        <v>0</v>
      </c>
      <c r="AO81" s="58">
        <v>0</v>
      </c>
      <c r="AP81" s="58">
        <v>0</v>
      </c>
      <c r="AQ81" s="58">
        <v>0</v>
      </c>
      <c r="AR81" s="58">
        <v>0</v>
      </c>
      <c r="AS81" s="58">
        <v>0</v>
      </c>
      <c r="AT81" s="58">
        <v>0</v>
      </c>
      <c r="AU81" s="58">
        <v>0</v>
      </c>
      <c r="AV81" s="58">
        <v>0</v>
      </c>
      <c r="AW81" s="58">
        <v>0</v>
      </c>
      <c r="AX81" s="58">
        <v>0</v>
      </c>
      <c r="AY81" s="58">
        <v>0</v>
      </c>
      <c r="AZ81" s="58">
        <v>0</v>
      </c>
      <c r="BA81" s="58">
        <v>0</v>
      </c>
      <c r="BB81" s="58">
        <v>0</v>
      </c>
      <c r="BC81" s="58">
        <v>0</v>
      </c>
      <c r="BD81" s="58">
        <v>0</v>
      </c>
      <c r="BE81" s="58">
        <v>0</v>
      </c>
      <c r="BF81" s="58">
        <v>0</v>
      </c>
      <c r="BG81" s="58">
        <v>0</v>
      </c>
      <c r="BH81" s="58">
        <v>0</v>
      </c>
      <c r="BI81" s="58">
        <v>0</v>
      </c>
      <c r="BJ81" s="58">
        <v>0</v>
      </c>
      <c r="BK81" s="58">
        <v>0</v>
      </c>
      <c r="BL81" s="58">
        <v>0</v>
      </c>
      <c r="BM81" s="58">
        <v>0</v>
      </c>
      <c r="BN81" s="191">
        <v>0</v>
      </c>
      <c r="BO81" s="191">
        <v>0</v>
      </c>
      <c r="BP81" s="191">
        <v>0</v>
      </c>
      <c r="BQ81" s="191">
        <v>0</v>
      </c>
      <c r="BR81" s="191">
        <v>0</v>
      </c>
      <c r="BS81" s="224" t="s">
        <v>298</v>
      </c>
    </row>
    <row r="82" spans="1:71" ht="51" x14ac:dyDescent="0.2">
      <c r="A82" s="214" t="s">
        <v>231</v>
      </c>
      <c r="B82" s="57" t="s">
        <v>1026</v>
      </c>
      <c r="C82" s="195" t="s">
        <v>1027</v>
      </c>
      <c r="D82" s="214" t="s">
        <v>298</v>
      </c>
      <c r="E82" s="388">
        <f t="shared" si="61"/>
        <v>0</v>
      </c>
      <c r="F82" s="388">
        <f t="shared" si="62"/>
        <v>0</v>
      </c>
      <c r="G82" s="388">
        <f t="shared" si="63"/>
        <v>0</v>
      </c>
      <c r="H82" s="388">
        <f t="shared" si="64"/>
        <v>0</v>
      </c>
      <c r="I82" s="388">
        <f t="shared" si="65"/>
        <v>0</v>
      </c>
      <c r="J82" s="388">
        <f t="shared" si="66"/>
        <v>0</v>
      </c>
      <c r="K82" s="58">
        <v>0</v>
      </c>
      <c r="L82" s="58">
        <v>0</v>
      </c>
      <c r="M82" s="58">
        <v>0</v>
      </c>
      <c r="N82" s="58">
        <v>0</v>
      </c>
      <c r="O82" s="58">
        <v>0</v>
      </c>
      <c r="P82" s="58">
        <v>0</v>
      </c>
      <c r="Q82" s="58">
        <v>0</v>
      </c>
      <c r="R82" s="58">
        <v>0</v>
      </c>
      <c r="S82" s="58">
        <v>0</v>
      </c>
      <c r="T82" s="58">
        <v>0</v>
      </c>
      <c r="U82" s="58">
        <v>0</v>
      </c>
      <c r="V82" s="58">
        <v>0</v>
      </c>
      <c r="W82" s="58">
        <v>0</v>
      </c>
      <c r="X82" s="58">
        <v>0</v>
      </c>
      <c r="Y82" s="58">
        <v>0</v>
      </c>
      <c r="Z82" s="58">
        <v>0</v>
      </c>
      <c r="AA82" s="58">
        <v>0</v>
      </c>
      <c r="AB82" s="58">
        <v>0</v>
      </c>
      <c r="AC82" s="58">
        <v>0</v>
      </c>
      <c r="AD82" s="58">
        <v>0</v>
      </c>
      <c r="AE82" s="58">
        <v>0</v>
      </c>
      <c r="AF82" s="58">
        <v>0</v>
      </c>
      <c r="AG82" s="58">
        <v>0</v>
      </c>
      <c r="AH82" s="58">
        <v>0</v>
      </c>
      <c r="AI82" s="388">
        <f t="shared" si="67"/>
        <v>0</v>
      </c>
      <c r="AJ82" s="388">
        <f t="shared" si="68"/>
        <v>0</v>
      </c>
      <c r="AK82" s="388">
        <f t="shared" si="69"/>
        <v>0</v>
      </c>
      <c r="AL82" s="388">
        <f t="shared" si="70"/>
        <v>0</v>
      </c>
      <c r="AM82" s="388">
        <f t="shared" si="71"/>
        <v>0</v>
      </c>
      <c r="AN82" s="388">
        <f t="shared" si="72"/>
        <v>0</v>
      </c>
      <c r="AO82" s="58">
        <v>0</v>
      </c>
      <c r="AP82" s="58">
        <v>0</v>
      </c>
      <c r="AQ82" s="58">
        <v>0</v>
      </c>
      <c r="AR82" s="58">
        <v>0</v>
      </c>
      <c r="AS82" s="58">
        <v>0</v>
      </c>
      <c r="AT82" s="58">
        <v>0</v>
      </c>
      <c r="AU82" s="58">
        <v>0</v>
      </c>
      <c r="AV82" s="58">
        <v>0</v>
      </c>
      <c r="AW82" s="58">
        <v>0</v>
      </c>
      <c r="AX82" s="58">
        <v>0</v>
      </c>
      <c r="AY82" s="58">
        <v>0</v>
      </c>
      <c r="AZ82" s="58">
        <v>0</v>
      </c>
      <c r="BA82" s="58">
        <v>0</v>
      </c>
      <c r="BB82" s="58">
        <v>0</v>
      </c>
      <c r="BC82" s="58">
        <v>0</v>
      </c>
      <c r="BD82" s="58">
        <v>0</v>
      </c>
      <c r="BE82" s="58">
        <v>0</v>
      </c>
      <c r="BF82" s="58">
        <v>0</v>
      </c>
      <c r="BG82" s="58">
        <v>0</v>
      </c>
      <c r="BH82" s="58">
        <v>0</v>
      </c>
      <c r="BI82" s="58">
        <v>0</v>
      </c>
      <c r="BJ82" s="58">
        <v>0</v>
      </c>
      <c r="BK82" s="58">
        <v>0</v>
      </c>
      <c r="BL82" s="58">
        <v>0</v>
      </c>
      <c r="BM82" s="58">
        <v>0</v>
      </c>
      <c r="BN82" s="191">
        <v>0</v>
      </c>
      <c r="BO82" s="191">
        <v>0</v>
      </c>
      <c r="BP82" s="191">
        <v>0</v>
      </c>
      <c r="BQ82" s="191">
        <v>0</v>
      </c>
      <c r="BR82" s="191">
        <v>0</v>
      </c>
      <c r="BS82" s="224" t="s">
        <v>298</v>
      </c>
    </row>
    <row r="83" spans="1:71" ht="51" x14ac:dyDescent="0.2">
      <c r="A83" s="214" t="s">
        <v>231</v>
      </c>
      <c r="B83" s="57" t="s">
        <v>1028</v>
      </c>
      <c r="C83" s="195" t="s">
        <v>1029</v>
      </c>
      <c r="D83" s="214" t="s">
        <v>298</v>
      </c>
      <c r="E83" s="388">
        <f t="shared" si="61"/>
        <v>0</v>
      </c>
      <c r="F83" s="388">
        <f t="shared" si="62"/>
        <v>0</v>
      </c>
      <c r="G83" s="388">
        <f t="shared" si="63"/>
        <v>0</v>
      </c>
      <c r="H83" s="388">
        <f t="shared" si="64"/>
        <v>0</v>
      </c>
      <c r="I83" s="388">
        <f t="shared" si="65"/>
        <v>0</v>
      </c>
      <c r="J83" s="388">
        <f t="shared" si="66"/>
        <v>0</v>
      </c>
      <c r="K83" s="58">
        <v>0</v>
      </c>
      <c r="L83" s="58">
        <v>0</v>
      </c>
      <c r="M83" s="58">
        <v>0</v>
      </c>
      <c r="N83" s="58">
        <v>0</v>
      </c>
      <c r="O83" s="58">
        <v>0</v>
      </c>
      <c r="P83" s="58">
        <v>0</v>
      </c>
      <c r="Q83" s="58">
        <v>0</v>
      </c>
      <c r="R83" s="58">
        <v>0</v>
      </c>
      <c r="S83" s="58">
        <v>0</v>
      </c>
      <c r="T83" s="58">
        <v>0</v>
      </c>
      <c r="U83" s="58">
        <v>0</v>
      </c>
      <c r="V83" s="58">
        <v>0</v>
      </c>
      <c r="W83" s="58">
        <v>0</v>
      </c>
      <c r="X83" s="58">
        <v>0</v>
      </c>
      <c r="Y83" s="58">
        <v>0</v>
      </c>
      <c r="Z83" s="58">
        <v>0</v>
      </c>
      <c r="AA83" s="58">
        <v>0</v>
      </c>
      <c r="AB83" s="58">
        <v>0</v>
      </c>
      <c r="AC83" s="58">
        <v>0</v>
      </c>
      <c r="AD83" s="58">
        <v>0</v>
      </c>
      <c r="AE83" s="58">
        <v>0</v>
      </c>
      <c r="AF83" s="58">
        <v>0</v>
      </c>
      <c r="AG83" s="58">
        <v>0</v>
      </c>
      <c r="AH83" s="58">
        <v>0</v>
      </c>
      <c r="AI83" s="388">
        <f t="shared" si="67"/>
        <v>0</v>
      </c>
      <c r="AJ83" s="388">
        <f t="shared" si="68"/>
        <v>0</v>
      </c>
      <c r="AK83" s="388">
        <f t="shared" si="69"/>
        <v>0</v>
      </c>
      <c r="AL83" s="388">
        <f t="shared" si="70"/>
        <v>0</v>
      </c>
      <c r="AM83" s="388">
        <f t="shared" si="71"/>
        <v>0</v>
      </c>
      <c r="AN83" s="388">
        <f t="shared" si="72"/>
        <v>0</v>
      </c>
      <c r="AO83" s="58">
        <v>0</v>
      </c>
      <c r="AP83" s="58">
        <v>0</v>
      </c>
      <c r="AQ83" s="58">
        <v>0</v>
      </c>
      <c r="AR83" s="58">
        <v>0</v>
      </c>
      <c r="AS83" s="58">
        <v>0</v>
      </c>
      <c r="AT83" s="58">
        <v>0</v>
      </c>
      <c r="AU83" s="58">
        <v>0</v>
      </c>
      <c r="AV83" s="58">
        <v>0</v>
      </c>
      <c r="AW83" s="58">
        <v>0</v>
      </c>
      <c r="AX83" s="58">
        <v>0</v>
      </c>
      <c r="AY83" s="58">
        <v>0</v>
      </c>
      <c r="AZ83" s="58">
        <v>0</v>
      </c>
      <c r="BA83" s="58">
        <v>0</v>
      </c>
      <c r="BB83" s="58">
        <v>0</v>
      </c>
      <c r="BC83" s="58">
        <v>0</v>
      </c>
      <c r="BD83" s="58">
        <v>0</v>
      </c>
      <c r="BE83" s="58">
        <v>0</v>
      </c>
      <c r="BF83" s="58">
        <v>0</v>
      </c>
      <c r="BG83" s="58">
        <v>0</v>
      </c>
      <c r="BH83" s="58">
        <v>0</v>
      </c>
      <c r="BI83" s="58">
        <v>0</v>
      </c>
      <c r="BJ83" s="58">
        <v>0</v>
      </c>
      <c r="BK83" s="58">
        <v>0</v>
      </c>
      <c r="BL83" s="58">
        <v>0</v>
      </c>
      <c r="BM83" s="58">
        <v>0</v>
      </c>
      <c r="BN83" s="191">
        <v>0</v>
      </c>
      <c r="BO83" s="191">
        <v>0</v>
      </c>
      <c r="BP83" s="191">
        <v>0</v>
      </c>
      <c r="BQ83" s="191">
        <v>0</v>
      </c>
      <c r="BR83" s="191">
        <v>0</v>
      </c>
      <c r="BS83" s="224" t="s">
        <v>298</v>
      </c>
    </row>
    <row r="84" spans="1:71" ht="51" x14ac:dyDescent="0.2">
      <c r="A84" s="214" t="s">
        <v>231</v>
      </c>
      <c r="B84" s="57" t="s">
        <v>1030</v>
      </c>
      <c r="C84" s="195" t="s">
        <v>1031</v>
      </c>
      <c r="D84" s="214" t="s">
        <v>298</v>
      </c>
      <c r="E84" s="388">
        <f t="shared" si="61"/>
        <v>0</v>
      </c>
      <c r="F84" s="388">
        <f t="shared" si="62"/>
        <v>0</v>
      </c>
      <c r="G84" s="388">
        <f t="shared" si="63"/>
        <v>0</v>
      </c>
      <c r="H84" s="388">
        <f t="shared" si="64"/>
        <v>0</v>
      </c>
      <c r="I84" s="388">
        <f t="shared" si="65"/>
        <v>0</v>
      </c>
      <c r="J84" s="388">
        <f t="shared" si="66"/>
        <v>0</v>
      </c>
      <c r="K84" s="58">
        <v>0</v>
      </c>
      <c r="L84" s="58">
        <v>0</v>
      </c>
      <c r="M84" s="58">
        <v>0</v>
      </c>
      <c r="N84" s="58">
        <v>0</v>
      </c>
      <c r="O84" s="58">
        <v>0</v>
      </c>
      <c r="P84" s="58">
        <v>0</v>
      </c>
      <c r="Q84" s="58">
        <v>0</v>
      </c>
      <c r="R84" s="58">
        <v>0</v>
      </c>
      <c r="S84" s="58">
        <v>0</v>
      </c>
      <c r="T84" s="58">
        <v>0</v>
      </c>
      <c r="U84" s="58">
        <v>0</v>
      </c>
      <c r="V84" s="58">
        <v>0</v>
      </c>
      <c r="W84" s="58">
        <v>0</v>
      </c>
      <c r="X84" s="58">
        <v>0</v>
      </c>
      <c r="Y84" s="58">
        <v>0</v>
      </c>
      <c r="Z84" s="58">
        <v>0</v>
      </c>
      <c r="AA84" s="58">
        <v>0</v>
      </c>
      <c r="AB84" s="58">
        <v>0</v>
      </c>
      <c r="AC84" s="58">
        <v>0</v>
      </c>
      <c r="AD84" s="58">
        <v>0</v>
      </c>
      <c r="AE84" s="58">
        <v>0</v>
      </c>
      <c r="AF84" s="58">
        <v>0</v>
      </c>
      <c r="AG84" s="58">
        <v>0</v>
      </c>
      <c r="AH84" s="58">
        <v>0</v>
      </c>
      <c r="AI84" s="388">
        <f t="shared" si="67"/>
        <v>0</v>
      </c>
      <c r="AJ84" s="388">
        <f t="shared" si="68"/>
        <v>0</v>
      </c>
      <c r="AK84" s="388">
        <f t="shared" si="69"/>
        <v>0</v>
      </c>
      <c r="AL84" s="388">
        <f t="shared" si="70"/>
        <v>0</v>
      </c>
      <c r="AM84" s="388">
        <f t="shared" si="71"/>
        <v>0</v>
      </c>
      <c r="AN84" s="388">
        <f t="shared" si="72"/>
        <v>0</v>
      </c>
      <c r="AO84" s="58">
        <v>0</v>
      </c>
      <c r="AP84" s="58">
        <v>0</v>
      </c>
      <c r="AQ84" s="58">
        <v>0</v>
      </c>
      <c r="AR84" s="58">
        <v>0</v>
      </c>
      <c r="AS84" s="58">
        <v>0</v>
      </c>
      <c r="AT84" s="58">
        <v>0</v>
      </c>
      <c r="AU84" s="58">
        <v>0</v>
      </c>
      <c r="AV84" s="58">
        <v>0</v>
      </c>
      <c r="AW84" s="58">
        <v>0</v>
      </c>
      <c r="AX84" s="58">
        <v>0</v>
      </c>
      <c r="AY84" s="58">
        <v>0</v>
      </c>
      <c r="AZ84" s="58">
        <v>0</v>
      </c>
      <c r="BA84" s="58">
        <v>0</v>
      </c>
      <c r="BB84" s="58">
        <v>0</v>
      </c>
      <c r="BC84" s="58">
        <v>0</v>
      </c>
      <c r="BD84" s="58">
        <v>0</v>
      </c>
      <c r="BE84" s="58">
        <v>0</v>
      </c>
      <c r="BF84" s="58">
        <v>0</v>
      </c>
      <c r="BG84" s="58">
        <v>0</v>
      </c>
      <c r="BH84" s="58">
        <v>0</v>
      </c>
      <c r="BI84" s="58">
        <v>0</v>
      </c>
      <c r="BJ84" s="58">
        <v>0</v>
      </c>
      <c r="BK84" s="58">
        <v>0</v>
      </c>
      <c r="BL84" s="58">
        <v>0</v>
      </c>
      <c r="BM84" s="58">
        <v>0</v>
      </c>
      <c r="BN84" s="191">
        <v>0</v>
      </c>
      <c r="BO84" s="191">
        <v>0</v>
      </c>
      <c r="BP84" s="191">
        <v>0</v>
      </c>
      <c r="BQ84" s="191">
        <v>0</v>
      </c>
      <c r="BR84" s="191">
        <v>0</v>
      </c>
      <c r="BS84" s="224" t="s">
        <v>298</v>
      </c>
    </row>
    <row r="85" spans="1:71" s="98" customFormat="1" ht="51" x14ac:dyDescent="0.2">
      <c r="A85" s="214" t="s">
        <v>231</v>
      </c>
      <c r="B85" s="323" t="s">
        <v>1032</v>
      </c>
      <c r="C85" s="324" t="s">
        <v>1033</v>
      </c>
      <c r="D85" s="214" t="s">
        <v>298</v>
      </c>
      <c r="E85" s="399">
        <f t="shared" si="61"/>
        <v>0</v>
      </c>
      <c r="F85" s="388">
        <f t="shared" si="62"/>
        <v>0</v>
      </c>
      <c r="G85" s="399">
        <f t="shared" si="63"/>
        <v>0</v>
      </c>
      <c r="H85" s="388">
        <f t="shared" si="64"/>
        <v>0</v>
      </c>
      <c r="I85" s="388">
        <f t="shared" si="65"/>
        <v>1</v>
      </c>
      <c r="J85" s="388">
        <f t="shared" si="66"/>
        <v>0</v>
      </c>
      <c r="K85" s="199">
        <v>0</v>
      </c>
      <c r="L85" s="58">
        <v>0</v>
      </c>
      <c r="M85" s="199">
        <v>0</v>
      </c>
      <c r="N85" s="58">
        <v>0</v>
      </c>
      <c r="O85" s="58">
        <v>0</v>
      </c>
      <c r="P85" s="58">
        <v>0</v>
      </c>
      <c r="Q85" s="199">
        <v>0</v>
      </c>
      <c r="R85" s="58">
        <v>0</v>
      </c>
      <c r="S85" s="199">
        <v>0</v>
      </c>
      <c r="T85" s="58">
        <v>0</v>
      </c>
      <c r="U85" s="58">
        <v>0</v>
      </c>
      <c r="V85" s="58">
        <v>0</v>
      </c>
      <c r="W85" s="549">
        <v>0</v>
      </c>
      <c r="X85" s="548">
        <v>0</v>
      </c>
      <c r="Y85" s="549">
        <v>0</v>
      </c>
      <c r="Z85" s="548">
        <v>0</v>
      </c>
      <c r="AA85" s="548">
        <v>1</v>
      </c>
      <c r="AB85" s="548">
        <v>0</v>
      </c>
      <c r="AC85" s="199">
        <v>0</v>
      </c>
      <c r="AD85" s="58">
        <v>0</v>
      </c>
      <c r="AE85" s="199">
        <v>0</v>
      </c>
      <c r="AF85" s="58">
        <v>0</v>
      </c>
      <c r="AG85" s="58">
        <v>0</v>
      </c>
      <c r="AH85" s="58">
        <v>0</v>
      </c>
      <c r="AI85" s="399">
        <f t="shared" si="67"/>
        <v>0</v>
      </c>
      <c r="AJ85" s="388">
        <f t="shared" si="68"/>
        <v>0</v>
      </c>
      <c r="AK85" s="399">
        <f t="shared" si="69"/>
        <v>0</v>
      </c>
      <c r="AL85" s="388">
        <f t="shared" si="70"/>
        <v>0</v>
      </c>
      <c r="AM85" s="388">
        <f t="shared" si="71"/>
        <v>0</v>
      </c>
      <c r="AN85" s="388">
        <f t="shared" si="72"/>
        <v>0</v>
      </c>
      <c r="AO85" s="199">
        <v>0</v>
      </c>
      <c r="AP85" s="58">
        <v>0</v>
      </c>
      <c r="AQ85" s="199">
        <v>0</v>
      </c>
      <c r="AR85" s="58">
        <v>0</v>
      </c>
      <c r="AS85" s="58">
        <v>0</v>
      </c>
      <c r="AT85" s="58">
        <v>0</v>
      </c>
      <c r="AU85" s="199">
        <v>0</v>
      </c>
      <c r="AV85" s="58">
        <v>0</v>
      </c>
      <c r="AW85" s="199">
        <v>0</v>
      </c>
      <c r="AX85" s="58">
        <v>0</v>
      </c>
      <c r="AY85" s="58">
        <v>0</v>
      </c>
      <c r="AZ85" s="58">
        <v>0</v>
      </c>
      <c r="BA85" s="549">
        <v>0</v>
      </c>
      <c r="BB85" s="548">
        <v>0</v>
      </c>
      <c r="BC85" s="549">
        <v>0</v>
      </c>
      <c r="BD85" s="548">
        <v>0</v>
      </c>
      <c r="BE85" s="548">
        <v>0</v>
      </c>
      <c r="BF85" s="548">
        <v>0</v>
      </c>
      <c r="BG85" s="199">
        <v>0</v>
      </c>
      <c r="BH85" s="58">
        <v>0</v>
      </c>
      <c r="BI85" s="199">
        <v>0</v>
      </c>
      <c r="BJ85" s="58">
        <v>0</v>
      </c>
      <c r="BK85" s="58">
        <v>0</v>
      </c>
      <c r="BL85" s="58">
        <v>0</v>
      </c>
      <c r="BM85" s="191">
        <v>0</v>
      </c>
      <c r="BN85" s="191">
        <v>0</v>
      </c>
      <c r="BO85" s="191">
        <v>0</v>
      </c>
      <c r="BP85" s="191">
        <v>0</v>
      </c>
      <c r="BQ85" s="191">
        <v>0</v>
      </c>
      <c r="BR85" s="191">
        <v>0</v>
      </c>
      <c r="BS85" s="224" t="s">
        <v>298</v>
      </c>
    </row>
    <row r="86" spans="1:71" s="97" customFormat="1" ht="51" x14ac:dyDescent="0.2">
      <c r="A86" s="214" t="s">
        <v>231</v>
      </c>
      <c r="B86" s="323" t="s">
        <v>1034</v>
      </c>
      <c r="C86" s="324" t="s">
        <v>1035</v>
      </c>
      <c r="D86" s="214" t="s">
        <v>298</v>
      </c>
      <c r="E86" s="399">
        <f t="shared" si="61"/>
        <v>0</v>
      </c>
      <c r="F86" s="388">
        <f t="shared" si="62"/>
        <v>0</v>
      </c>
      <c r="G86" s="399">
        <f t="shared" si="63"/>
        <v>0</v>
      </c>
      <c r="H86" s="388">
        <f t="shared" si="64"/>
        <v>0</v>
      </c>
      <c r="I86" s="388">
        <f t="shared" si="65"/>
        <v>1</v>
      </c>
      <c r="J86" s="388">
        <f t="shared" si="66"/>
        <v>0</v>
      </c>
      <c r="K86" s="199">
        <v>0</v>
      </c>
      <c r="L86" s="58">
        <v>0</v>
      </c>
      <c r="M86" s="199">
        <v>0</v>
      </c>
      <c r="N86" s="58">
        <v>0</v>
      </c>
      <c r="O86" s="58">
        <v>0</v>
      </c>
      <c r="P86" s="58">
        <v>0</v>
      </c>
      <c r="Q86" s="199">
        <v>0</v>
      </c>
      <c r="R86" s="58">
        <v>0</v>
      </c>
      <c r="S86" s="199">
        <v>0</v>
      </c>
      <c r="T86" s="58">
        <v>0</v>
      </c>
      <c r="U86" s="58">
        <v>0</v>
      </c>
      <c r="V86" s="58">
        <v>0</v>
      </c>
      <c r="W86" s="549">
        <v>0</v>
      </c>
      <c r="X86" s="548">
        <v>0</v>
      </c>
      <c r="Y86" s="549">
        <v>0</v>
      </c>
      <c r="Z86" s="548">
        <v>0</v>
      </c>
      <c r="AA86" s="548">
        <v>1</v>
      </c>
      <c r="AB86" s="548">
        <v>0</v>
      </c>
      <c r="AC86" s="199">
        <v>0</v>
      </c>
      <c r="AD86" s="58">
        <v>0</v>
      </c>
      <c r="AE86" s="199">
        <v>0</v>
      </c>
      <c r="AF86" s="58">
        <v>0</v>
      </c>
      <c r="AG86" s="58">
        <v>0</v>
      </c>
      <c r="AH86" s="58">
        <v>0</v>
      </c>
      <c r="AI86" s="399">
        <f t="shared" si="67"/>
        <v>0</v>
      </c>
      <c r="AJ86" s="388">
        <f t="shared" si="68"/>
        <v>0</v>
      </c>
      <c r="AK86" s="399">
        <f t="shared" si="69"/>
        <v>0</v>
      </c>
      <c r="AL86" s="388">
        <f t="shared" si="70"/>
        <v>0</v>
      </c>
      <c r="AM86" s="388">
        <f t="shared" si="71"/>
        <v>0</v>
      </c>
      <c r="AN86" s="388">
        <f t="shared" si="72"/>
        <v>0</v>
      </c>
      <c r="AO86" s="199">
        <v>0</v>
      </c>
      <c r="AP86" s="58">
        <v>0</v>
      </c>
      <c r="AQ86" s="199">
        <v>0</v>
      </c>
      <c r="AR86" s="58">
        <v>0</v>
      </c>
      <c r="AS86" s="58">
        <v>0</v>
      </c>
      <c r="AT86" s="58">
        <v>0</v>
      </c>
      <c r="AU86" s="199">
        <v>0</v>
      </c>
      <c r="AV86" s="58">
        <v>0</v>
      </c>
      <c r="AW86" s="199">
        <v>0</v>
      </c>
      <c r="AX86" s="58">
        <v>0</v>
      </c>
      <c r="AY86" s="58">
        <v>0</v>
      </c>
      <c r="AZ86" s="58">
        <v>0</v>
      </c>
      <c r="BA86" s="549">
        <v>0</v>
      </c>
      <c r="BB86" s="548">
        <v>0</v>
      </c>
      <c r="BC86" s="549">
        <v>0</v>
      </c>
      <c r="BD86" s="548">
        <v>0</v>
      </c>
      <c r="BE86" s="548">
        <v>0</v>
      </c>
      <c r="BF86" s="548">
        <v>0</v>
      </c>
      <c r="BG86" s="199">
        <v>0</v>
      </c>
      <c r="BH86" s="58">
        <v>0</v>
      </c>
      <c r="BI86" s="199">
        <v>0</v>
      </c>
      <c r="BJ86" s="58">
        <v>0</v>
      </c>
      <c r="BK86" s="58">
        <v>0</v>
      </c>
      <c r="BL86" s="58">
        <v>0</v>
      </c>
      <c r="BM86" s="191">
        <v>0</v>
      </c>
      <c r="BN86" s="191">
        <v>0</v>
      </c>
      <c r="BO86" s="191">
        <v>0</v>
      </c>
      <c r="BP86" s="191">
        <v>0</v>
      </c>
      <c r="BQ86" s="191">
        <v>0</v>
      </c>
      <c r="BR86" s="191">
        <v>0</v>
      </c>
      <c r="BS86" s="224" t="s">
        <v>298</v>
      </c>
    </row>
    <row r="87" spans="1:71" ht="51" x14ac:dyDescent="0.2">
      <c r="A87" s="214" t="s">
        <v>179</v>
      </c>
      <c r="B87" s="249" t="s">
        <v>233</v>
      </c>
      <c r="C87" s="307" t="s">
        <v>183</v>
      </c>
      <c r="D87" s="214" t="s">
        <v>298</v>
      </c>
      <c r="E87" s="244">
        <v>0</v>
      </c>
      <c r="F87" s="244">
        <v>0</v>
      </c>
      <c r="G87" s="244">
        <v>0</v>
      </c>
      <c r="H87" s="244">
        <v>0</v>
      </c>
      <c r="I87" s="244">
        <v>0</v>
      </c>
      <c r="J87" s="244">
        <v>0</v>
      </c>
      <c r="K87" s="134">
        <v>0</v>
      </c>
      <c r="L87" s="134">
        <v>0</v>
      </c>
      <c r="M87" s="134">
        <v>0</v>
      </c>
      <c r="N87" s="134">
        <v>0</v>
      </c>
      <c r="O87" s="134">
        <v>0</v>
      </c>
      <c r="P87" s="134">
        <v>0</v>
      </c>
      <c r="Q87" s="134">
        <v>0</v>
      </c>
      <c r="R87" s="134">
        <v>0</v>
      </c>
      <c r="S87" s="134">
        <v>0</v>
      </c>
      <c r="T87" s="134">
        <v>0</v>
      </c>
      <c r="U87" s="134">
        <v>0</v>
      </c>
      <c r="V87" s="134">
        <v>0</v>
      </c>
      <c r="W87" s="134">
        <v>0</v>
      </c>
      <c r="X87" s="134">
        <v>0</v>
      </c>
      <c r="Y87" s="134">
        <v>0</v>
      </c>
      <c r="Z87" s="134">
        <v>0</v>
      </c>
      <c r="AA87" s="134">
        <v>0</v>
      </c>
      <c r="AB87" s="134">
        <v>0</v>
      </c>
      <c r="AC87" s="134">
        <v>0</v>
      </c>
      <c r="AD87" s="134">
        <v>0</v>
      </c>
      <c r="AE87" s="134">
        <v>0</v>
      </c>
      <c r="AF87" s="134">
        <v>0</v>
      </c>
      <c r="AG87" s="134">
        <v>0</v>
      </c>
      <c r="AH87" s="134">
        <v>0</v>
      </c>
      <c r="AI87" s="244">
        <v>0</v>
      </c>
      <c r="AJ87" s="244">
        <v>0</v>
      </c>
      <c r="AK87" s="244">
        <v>0</v>
      </c>
      <c r="AL87" s="244">
        <v>0</v>
      </c>
      <c r="AM87" s="244">
        <v>0</v>
      </c>
      <c r="AN87" s="244">
        <v>0</v>
      </c>
      <c r="AO87" s="134">
        <v>0</v>
      </c>
      <c r="AP87" s="134">
        <v>0</v>
      </c>
      <c r="AQ87" s="134">
        <v>0</v>
      </c>
      <c r="AR87" s="134">
        <v>0</v>
      </c>
      <c r="AS87" s="134">
        <v>0</v>
      </c>
      <c r="AT87" s="134">
        <v>0</v>
      </c>
      <c r="AU87" s="134">
        <v>0</v>
      </c>
      <c r="AV87" s="134">
        <v>0</v>
      </c>
      <c r="AW87" s="134">
        <v>0</v>
      </c>
      <c r="AX87" s="134">
        <v>0</v>
      </c>
      <c r="AY87" s="134">
        <v>0</v>
      </c>
      <c r="AZ87" s="134">
        <v>0</v>
      </c>
      <c r="BA87" s="134">
        <v>0</v>
      </c>
      <c r="BB87" s="134">
        <v>0</v>
      </c>
      <c r="BC87" s="134">
        <v>0</v>
      </c>
      <c r="BD87" s="134">
        <v>0</v>
      </c>
      <c r="BE87" s="134">
        <v>0</v>
      </c>
      <c r="BF87" s="134">
        <v>0</v>
      </c>
      <c r="BG87" s="134">
        <v>0</v>
      </c>
      <c r="BH87" s="134">
        <v>0</v>
      </c>
      <c r="BI87" s="134">
        <v>0</v>
      </c>
      <c r="BJ87" s="134">
        <v>0</v>
      </c>
      <c r="BK87" s="134">
        <v>0</v>
      </c>
      <c r="BL87" s="134">
        <v>0</v>
      </c>
      <c r="BM87" s="197">
        <v>0</v>
      </c>
      <c r="BN87" s="197">
        <v>0</v>
      </c>
      <c r="BO87" s="197">
        <v>0</v>
      </c>
      <c r="BP87" s="197">
        <v>0</v>
      </c>
      <c r="BQ87" s="197">
        <v>0</v>
      </c>
      <c r="BR87" s="197">
        <v>0</v>
      </c>
      <c r="BS87" s="224" t="s">
        <v>298</v>
      </c>
    </row>
    <row r="88" spans="1:71" s="346" customFormat="1" ht="38.25" x14ac:dyDescent="0.2">
      <c r="A88" s="257" t="s">
        <v>234</v>
      </c>
      <c r="B88" s="256" t="s">
        <v>235</v>
      </c>
      <c r="C88" s="308" t="s">
        <v>183</v>
      </c>
      <c r="D88" s="250" t="s">
        <v>298</v>
      </c>
      <c r="E88" s="244">
        <f t="shared" ref="E88:AJ88" si="73">E89+E119</f>
        <v>0</v>
      </c>
      <c r="F88" s="244">
        <f t="shared" si="73"/>
        <v>0</v>
      </c>
      <c r="G88" s="244">
        <f t="shared" si="73"/>
        <v>8.4499999999999993</v>
      </c>
      <c r="H88" s="244">
        <f t="shared" si="73"/>
        <v>0</v>
      </c>
      <c r="I88" s="244">
        <f t="shared" si="73"/>
        <v>0</v>
      </c>
      <c r="J88" s="244">
        <f t="shared" si="73"/>
        <v>0</v>
      </c>
      <c r="K88" s="244">
        <f t="shared" si="73"/>
        <v>0</v>
      </c>
      <c r="L88" s="244">
        <f t="shared" si="73"/>
        <v>0</v>
      </c>
      <c r="M88" s="244">
        <f t="shared" si="73"/>
        <v>0</v>
      </c>
      <c r="N88" s="244">
        <f t="shared" si="73"/>
        <v>0</v>
      </c>
      <c r="O88" s="244">
        <f t="shared" si="73"/>
        <v>0</v>
      </c>
      <c r="P88" s="244">
        <f t="shared" si="73"/>
        <v>0</v>
      </c>
      <c r="Q88" s="244">
        <f t="shared" si="73"/>
        <v>0</v>
      </c>
      <c r="R88" s="244">
        <f t="shared" si="73"/>
        <v>0</v>
      </c>
      <c r="S88" s="244">
        <f t="shared" si="73"/>
        <v>0</v>
      </c>
      <c r="T88" s="244">
        <f t="shared" si="73"/>
        <v>0</v>
      </c>
      <c r="U88" s="244">
        <f t="shared" si="73"/>
        <v>0</v>
      </c>
      <c r="V88" s="244">
        <f t="shared" si="73"/>
        <v>0</v>
      </c>
      <c r="W88" s="244">
        <f t="shared" si="73"/>
        <v>0</v>
      </c>
      <c r="X88" s="244">
        <f t="shared" si="73"/>
        <v>0</v>
      </c>
      <c r="Y88" s="405">
        <f t="shared" si="73"/>
        <v>8.4499999999999993</v>
      </c>
      <c r="Z88" s="244">
        <f t="shared" si="73"/>
        <v>0</v>
      </c>
      <c r="AA88" s="244">
        <f t="shared" si="73"/>
        <v>0</v>
      </c>
      <c r="AB88" s="244">
        <f t="shared" si="73"/>
        <v>0</v>
      </c>
      <c r="AC88" s="244">
        <f t="shared" si="73"/>
        <v>0</v>
      </c>
      <c r="AD88" s="244">
        <f t="shared" si="73"/>
        <v>0</v>
      </c>
      <c r="AE88" s="244">
        <f t="shared" si="73"/>
        <v>0</v>
      </c>
      <c r="AF88" s="244">
        <f t="shared" si="73"/>
        <v>0</v>
      </c>
      <c r="AG88" s="244">
        <f t="shared" si="73"/>
        <v>0</v>
      </c>
      <c r="AH88" s="244">
        <f t="shared" si="73"/>
        <v>0</v>
      </c>
      <c r="AI88" s="244">
        <f t="shared" si="73"/>
        <v>0</v>
      </c>
      <c r="AJ88" s="244">
        <f t="shared" si="73"/>
        <v>0</v>
      </c>
      <c r="AK88" s="244">
        <f t="shared" ref="AK88:BL88" si="74">AK89+AK119</f>
        <v>0</v>
      </c>
      <c r="AL88" s="244">
        <f t="shared" si="74"/>
        <v>0</v>
      </c>
      <c r="AM88" s="244">
        <f t="shared" si="74"/>
        <v>0</v>
      </c>
      <c r="AN88" s="244">
        <f t="shared" si="74"/>
        <v>0</v>
      </c>
      <c r="AO88" s="244">
        <f t="shared" si="74"/>
        <v>0</v>
      </c>
      <c r="AP88" s="244">
        <f t="shared" si="74"/>
        <v>0</v>
      </c>
      <c r="AQ88" s="244">
        <f t="shared" si="74"/>
        <v>0</v>
      </c>
      <c r="AR88" s="244">
        <f t="shared" si="74"/>
        <v>0</v>
      </c>
      <c r="AS88" s="244">
        <f t="shared" si="74"/>
        <v>0</v>
      </c>
      <c r="AT88" s="244">
        <f t="shared" si="74"/>
        <v>0</v>
      </c>
      <c r="AU88" s="244">
        <f t="shared" si="74"/>
        <v>0</v>
      </c>
      <c r="AV88" s="244">
        <f t="shared" si="74"/>
        <v>0</v>
      </c>
      <c r="AW88" s="244">
        <f t="shared" si="74"/>
        <v>0</v>
      </c>
      <c r="AX88" s="244">
        <f t="shared" si="74"/>
        <v>0</v>
      </c>
      <c r="AY88" s="244">
        <f t="shared" si="74"/>
        <v>0</v>
      </c>
      <c r="AZ88" s="244">
        <f t="shared" si="74"/>
        <v>0</v>
      </c>
      <c r="BA88" s="244">
        <f t="shared" si="74"/>
        <v>0</v>
      </c>
      <c r="BB88" s="244">
        <f t="shared" si="74"/>
        <v>0</v>
      </c>
      <c r="BC88" s="244">
        <f t="shared" si="74"/>
        <v>0</v>
      </c>
      <c r="BD88" s="244">
        <f t="shared" si="74"/>
        <v>0</v>
      </c>
      <c r="BE88" s="244">
        <f t="shared" si="74"/>
        <v>0</v>
      </c>
      <c r="BF88" s="244">
        <f t="shared" si="74"/>
        <v>0</v>
      </c>
      <c r="BG88" s="244">
        <f t="shared" si="74"/>
        <v>0</v>
      </c>
      <c r="BH88" s="244">
        <f t="shared" si="74"/>
        <v>0</v>
      </c>
      <c r="BI88" s="244">
        <f t="shared" si="74"/>
        <v>0</v>
      </c>
      <c r="BJ88" s="244">
        <f t="shared" si="74"/>
        <v>0</v>
      </c>
      <c r="BK88" s="244">
        <f t="shared" si="74"/>
        <v>0</v>
      </c>
      <c r="BL88" s="244">
        <f t="shared" si="74"/>
        <v>0</v>
      </c>
      <c r="BM88" s="378">
        <v>0</v>
      </c>
      <c r="BN88" s="378">
        <v>0</v>
      </c>
      <c r="BO88" s="244">
        <f>BO89+BO119</f>
        <v>0</v>
      </c>
      <c r="BP88" s="378">
        <v>0</v>
      </c>
      <c r="BQ88" s="378">
        <v>0</v>
      </c>
      <c r="BR88" s="378">
        <v>0</v>
      </c>
      <c r="BS88" s="230" t="s">
        <v>298</v>
      </c>
    </row>
    <row r="89" spans="1:71" s="346" customFormat="1" ht="25.5" x14ac:dyDescent="0.2">
      <c r="A89" s="261" t="s">
        <v>236</v>
      </c>
      <c r="B89" s="256" t="s">
        <v>237</v>
      </c>
      <c r="C89" s="308" t="s">
        <v>183</v>
      </c>
      <c r="D89" s="250" t="s">
        <v>298</v>
      </c>
      <c r="E89" s="232">
        <f t="shared" ref="E89:AJ89" si="75">SUM(E90:E118)</f>
        <v>0</v>
      </c>
      <c r="F89" s="232">
        <f t="shared" si="75"/>
        <v>0</v>
      </c>
      <c r="G89" s="232">
        <f t="shared" si="75"/>
        <v>8.4499999999999993</v>
      </c>
      <c r="H89" s="232">
        <f t="shared" si="75"/>
        <v>0</v>
      </c>
      <c r="I89" s="232">
        <f t="shared" si="75"/>
        <v>0</v>
      </c>
      <c r="J89" s="232">
        <f t="shared" si="75"/>
        <v>0</v>
      </c>
      <c r="K89" s="232">
        <f t="shared" si="75"/>
        <v>0</v>
      </c>
      <c r="L89" s="232">
        <f t="shared" si="75"/>
        <v>0</v>
      </c>
      <c r="M89" s="232">
        <f t="shared" si="75"/>
        <v>0</v>
      </c>
      <c r="N89" s="232">
        <f t="shared" si="75"/>
        <v>0</v>
      </c>
      <c r="O89" s="232">
        <f t="shared" si="75"/>
        <v>0</v>
      </c>
      <c r="P89" s="232">
        <f t="shared" si="75"/>
        <v>0</v>
      </c>
      <c r="Q89" s="232">
        <f t="shared" si="75"/>
        <v>0</v>
      </c>
      <c r="R89" s="232">
        <f t="shared" si="75"/>
        <v>0</v>
      </c>
      <c r="S89" s="232">
        <f t="shared" si="75"/>
        <v>0</v>
      </c>
      <c r="T89" s="232">
        <f t="shared" si="75"/>
        <v>0</v>
      </c>
      <c r="U89" s="232">
        <f t="shared" si="75"/>
        <v>0</v>
      </c>
      <c r="V89" s="232">
        <f t="shared" si="75"/>
        <v>0</v>
      </c>
      <c r="W89" s="232">
        <f t="shared" si="75"/>
        <v>0</v>
      </c>
      <c r="X89" s="232">
        <f t="shared" si="75"/>
        <v>0</v>
      </c>
      <c r="Y89" s="311">
        <f t="shared" si="75"/>
        <v>8.4499999999999993</v>
      </c>
      <c r="Z89" s="232">
        <f t="shared" si="75"/>
        <v>0</v>
      </c>
      <c r="AA89" s="232">
        <f t="shared" si="75"/>
        <v>0</v>
      </c>
      <c r="AB89" s="232">
        <f t="shared" si="75"/>
        <v>0</v>
      </c>
      <c r="AC89" s="232">
        <f t="shared" si="75"/>
        <v>0</v>
      </c>
      <c r="AD89" s="232">
        <f t="shared" si="75"/>
        <v>0</v>
      </c>
      <c r="AE89" s="232">
        <f t="shared" si="75"/>
        <v>0</v>
      </c>
      <c r="AF89" s="232">
        <f t="shared" si="75"/>
        <v>0</v>
      </c>
      <c r="AG89" s="232">
        <f t="shared" si="75"/>
        <v>0</v>
      </c>
      <c r="AH89" s="232">
        <f t="shared" si="75"/>
        <v>0</v>
      </c>
      <c r="AI89" s="232">
        <f t="shared" si="75"/>
        <v>0</v>
      </c>
      <c r="AJ89" s="232">
        <f t="shared" si="75"/>
        <v>0</v>
      </c>
      <c r="AK89" s="232">
        <f t="shared" ref="AK89:BL89" si="76">SUM(AK90:AK118)</f>
        <v>0</v>
      </c>
      <c r="AL89" s="232">
        <f t="shared" si="76"/>
        <v>0</v>
      </c>
      <c r="AM89" s="232">
        <f t="shared" si="76"/>
        <v>0</v>
      </c>
      <c r="AN89" s="232">
        <f t="shared" si="76"/>
        <v>0</v>
      </c>
      <c r="AO89" s="232">
        <f t="shared" si="76"/>
        <v>0</v>
      </c>
      <c r="AP89" s="232">
        <f t="shared" si="76"/>
        <v>0</v>
      </c>
      <c r="AQ89" s="232">
        <f t="shared" si="76"/>
        <v>0</v>
      </c>
      <c r="AR89" s="232">
        <f t="shared" si="76"/>
        <v>0</v>
      </c>
      <c r="AS89" s="232">
        <f t="shared" si="76"/>
        <v>0</v>
      </c>
      <c r="AT89" s="232">
        <f t="shared" si="76"/>
        <v>0</v>
      </c>
      <c r="AU89" s="232">
        <f t="shared" si="76"/>
        <v>0</v>
      </c>
      <c r="AV89" s="232">
        <f t="shared" si="76"/>
        <v>0</v>
      </c>
      <c r="AW89" s="232">
        <f t="shared" si="76"/>
        <v>0</v>
      </c>
      <c r="AX89" s="232">
        <f t="shared" si="76"/>
        <v>0</v>
      </c>
      <c r="AY89" s="232">
        <f t="shared" si="76"/>
        <v>0</v>
      </c>
      <c r="AZ89" s="232">
        <f t="shared" si="76"/>
        <v>0</v>
      </c>
      <c r="BA89" s="232">
        <f t="shared" si="76"/>
        <v>0</v>
      </c>
      <c r="BB89" s="232">
        <f t="shared" si="76"/>
        <v>0</v>
      </c>
      <c r="BC89" s="232">
        <f t="shared" si="76"/>
        <v>0</v>
      </c>
      <c r="BD89" s="232">
        <f t="shared" si="76"/>
        <v>0</v>
      </c>
      <c r="BE89" s="232">
        <f t="shared" si="76"/>
        <v>0</v>
      </c>
      <c r="BF89" s="232">
        <f t="shared" si="76"/>
        <v>0</v>
      </c>
      <c r="BG89" s="232">
        <f t="shared" si="76"/>
        <v>0</v>
      </c>
      <c r="BH89" s="232">
        <f t="shared" si="76"/>
        <v>0</v>
      </c>
      <c r="BI89" s="232">
        <f t="shared" si="76"/>
        <v>0</v>
      </c>
      <c r="BJ89" s="232">
        <f t="shared" si="76"/>
        <v>0</v>
      </c>
      <c r="BK89" s="232">
        <f t="shared" si="76"/>
        <v>0</v>
      </c>
      <c r="BL89" s="232">
        <f t="shared" si="76"/>
        <v>0</v>
      </c>
      <c r="BM89" s="378">
        <f t="shared" ref="BM89:BN89" si="77">SUM(BM90:BM92)</f>
        <v>0</v>
      </c>
      <c r="BN89" s="378">
        <f t="shared" si="77"/>
        <v>0</v>
      </c>
      <c r="BO89" s="232">
        <f>SUM(BO90:BO118)</f>
        <v>0</v>
      </c>
      <c r="BP89" s="378">
        <f>SUM(BP90:BP92)</f>
        <v>0</v>
      </c>
      <c r="BQ89" s="378">
        <f>SUM(BQ90:BQ92)</f>
        <v>0</v>
      </c>
      <c r="BR89" s="378">
        <f>SUM(BR90:BR92)</f>
        <v>0</v>
      </c>
      <c r="BS89" s="230" t="s">
        <v>298</v>
      </c>
    </row>
    <row r="90" spans="1:71" ht="38.25" x14ac:dyDescent="0.2">
      <c r="A90" s="258" t="s">
        <v>236</v>
      </c>
      <c r="B90" s="323" t="s">
        <v>1036</v>
      </c>
      <c r="C90" s="324" t="s">
        <v>1037</v>
      </c>
      <c r="D90" s="214" t="s">
        <v>298</v>
      </c>
      <c r="E90" s="399">
        <f t="shared" ref="E90" si="78">K90+Q90+W90+AC90</f>
        <v>0</v>
      </c>
      <c r="F90" s="388">
        <f t="shared" ref="F90" si="79">L90+R90+X90+AD90</f>
        <v>0</v>
      </c>
      <c r="G90" s="399">
        <f t="shared" ref="G90" si="80">M90+S90+Y90+AE90</f>
        <v>2</v>
      </c>
      <c r="H90" s="388">
        <f t="shared" ref="H90" si="81">N90+T90+Z90+AF90</f>
        <v>0</v>
      </c>
      <c r="I90" s="388">
        <f t="shared" ref="I90" si="82">O90+U90+AA90+AG90</f>
        <v>0</v>
      </c>
      <c r="J90" s="388">
        <f t="shared" ref="J90" si="83">P90+V90+AB90+AH90</f>
        <v>0</v>
      </c>
      <c r="K90" s="199">
        <v>0</v>
      </c>
      <c r="L90" s="224">
        <v>0</v>
      </c>
      <c r="M90" s="199">
        <v>0</v>
      </c>
      <c r="N90" s="224">
        <v>0</v>
      </c>
      <c r="O90" s="224">
        <v>0</v>
      </c>
      <c r="P90" s="224">
        <v>0</v>
      </c>
      <c r="Q90" s="199">
        <v>0</v>
      </c>
      <c r="R90" s="224">
        <v>0</v>
      </c>
      <c r="S90" s="199">
        <v>0</v>
      </c>
      <c r="T90" s="224">
        <v>0</v>
      </c>
      <c r="U90" s="224">
        <v>0</v>
      </c>
      <c r="V90" s="224">
        <v>0</v>
      </c>
      <c r="W90" s="549">
        <v>0</v>
      </c>
      <c r="X90" s="554">
        <v>0</v>
      </c>
      <c r="Y90" s="549">
        <v>2</v>
      </c>
      <c r="Z90" s="554">
        <v>0</v>
      </c>
      <c r="AA90" s="554">
        <v>0</v>
      </c>
      <c r="AB90" s="554">
        <v>0</v>
      </c>
      <c r="AC90" s="199">
        <v>0</v>
      </c>
      <c r="AD90" s="224">
        <v>0</v>
      </c>
      <c r="AE90" s="199">
        <v>0</v>
      </c>
      <c r="AF90" s="224">
        <v>0</v>
      </c>
      <c r="AG90" s="224">
        <v>0</v>
      </c>
      <c r="AH90" s="224">
        <v>0</v>
      </c>
      <c r="AI90" s="399">
        <f t="shared" ref="AI90" si="84">AO90+AU90+BA90+BG90</f>
        <v>0</v>
      </c>
      <c r="AJ90" s="388">
        <f t="shared" ref="AJ90" si="85">AP90+AV90+BB90+BH90</f>
        <v>0</v>
      </c>
      <c r="AK90" s="399">
        <f t="shared" ref="AK90" si="86">AQ90+AW90+BC90+BI90</f>
        <v>0</v>
      </c>
      <c r="AL90" s="388">
        <f t="shared" ref="AL90" si="87">AR90+AX90+BD90+BJ90</f>
        <v>0</v>
      </c>
      <c r="AM90" s="388">
        <f t="shared" ref="AM90" si="88">AS90+AY90+BE90+BK90</f>
        <v>0</v>
      </c>
      <c r="AN90" s="388">
        <f t="shared" ref="AN90" si="89">AT90+AZ90+BF90+BL90</f>
        <v>0</v>
      </c>
      <c r="AO90" s="199">
        <v>0</v>
      </c>
      <c r="AP90" s="224">
        <v>0</v>
      </c>
      <c r="AQ90" s="199">
        <v>0</v>
      </c>
      <c r="AR90" s="224">
        <v>0</v>
      </c>
      <c r="AS90" s="224">
        <v>0</v>
      </c>
      <c r="AT90" s="224">
        <v>0</v>
      </c>
      <c r="AU90" s="199">
        <v>0</v>
      </c>
      <c r="AV90" s="224">
        <v>0</v>
      </c>
      <c r="AW90" s="199">
        <v>0</v>
      </c>
      <c r="AX90" s="224">
        <v>0</v>
      </c>
      <c r="AY90" s="224">
        <v>0</v>
      </c>
      <c r="AZ90" s="224">
        <v>0</v>
      </c>
      <c r="BA90" s="549">
        <v>0</v>
      </c>
      <c r="BB90" s="554">
        <v>0</v>
      </c>
      <c r="BC90" s="549">
        <v>0</v>
      </c>
      <c r="BD90" s="554">
        <v>0</v>
      </c>
      <c r="BE90" s="554">
        <v>0</v>
      </c>
      <c r="BF90" s="554">
        <v>0</v>
      </c>
      <c r="BG90" s="199">
        <v>0</v>
      </c>
      <c r="BH90" s="224">
        <v>0</v>
      </c>
      <c r="BI90" s="199">
        <v>0</v>
      </c>
      <c r="BJ90" s="224">
        <v>0</v>
      </c>
      <c r="BK90" s="224">
        <v>0</v>
      </c>
      <c r="BL90" s="224">
        <v>0</v>
      </c>
      <c r="BM90" s="191">
        <v>0</v>
      </c>
      <c r="BN90" s="191">
        <v>0</v>
      </c>
      <c r="BO90" s="191">
        <v>0</v>
      </c>
      <c r="BP90" s="191">
        <v>0</v>
      </c>
      <c r="BQ90" s="191">
        <v>0</v>
      </c>
      <c r="BR90" s="191">
        <v>0</v>
      </c>
      <c r="BS90" s="224" t="s">
        <v>298</v>
      </c>
    </row>
    <row r="91" spans="1:71" ht="38.25" x14ac:dyDescent="0.2">
      <c r="A91" s="214" t="s">
        <v>236</v>
      </c>
      <c r="B91" s="323" t="s">
        <v>1038</v>
      </c>
      <c r="C91" s="324" t="s">
        <v>1039</v>
      </c>
      <c r="D91" s="214" t="s">
        <v>298</v>
      </c>
      <c r="E91" s="399">
        <f t="shared" ref="E91:E118" si="90">K91+Q91+W91+AC91</f>
        <v>0</v>
      </c>
      <c r="F91" s="388">
        <f t="shared" ref="F91:F118" si="91">L91+R91+X91+AD91</f>
        <v>0</v>
      </c>
      <c r="G91" s="399">
        <f t="shared" ref="G91:G118" si="92">M91+S91+Y91+AE91</f>
        <v>1.7</v>
      </c>
      <c r="H91" s="388">
        <f t="shared" ref="H91:H118" si="93">N91+T91+Z91+AF91</f>
        <v>0</v>
      </c>
      <c r="I91" s="388">
        <f t="shared" ref="I91:I118" si="94">O91+U91+AA91+AG91</f>
        <v>0</v>
      </c>
      <c r="J91" s="388">
        <f t="shared" ref="J91:J118" si="95">P91+V91+AB91+AH91</f>
        <v>0</v>
      </c>
      <c r="K91" s="199">
        <v>0</v>
      </c>
      <c r="L91" s="224">
        <v>0</v>
      </c>
      <c r="M91" s="199">
        <v>0</v>
      </c>
      <c r="N91" s="224">
        <v>0</v>
      </c>
      <c r="O91" s="224">
        <v>0</v>
      </c>
      <c r="P91" s="224">
        <v>0</v>
      </c>
      <c r="Q91" s="199">
        <v>0</v>
      </c>
      <c r="R91" s="224">
        <v>0</v>
      </c>
      <c r="S91" s="199">
        <v>0</v>
      </c>
      <c r="T91" s="224">
        <v>0</v>
      </c>
      <c r="U91" s="224">
        <v>0</v>
      </c>
      <c r="V91" s="224">
        <v>0</v>
      </c>
      <c r="W91" s="549">
        <v>0</v>
      </c>
      <c r="X91" s="554">
        <v>0</v>
      </c>
      <c r="Y91" s="549">
        <v>1.7</v>
      </c>
      <c r="Z91" s="554">
        <v>0</v>
      </c>
      <c r="AA91" s="554">
        <v>0</v>
      </c>
      <c r="AB91" s="554">
        <v>0</v>
      </c>
      <c r="AC91" s="199">
        <v>0</v>
      </c>
      <c r="AD91" s="224">
        <v>0</v>
      </c>
      <c r="AE91" s="199">
        <v>0</v>
      </c>
      <c r="AF91" s="224">
        <v>0</v>
      </c>
      <c r="AG91" s="224">
        <v>0</v>
      </c>
      <c r="AH91" s="224">
        <v>0</v>
      </c>
      <c r="AI91" s="399">
        <f t="shared" ref="AI91:AI118" si="96">AO91+AU91+BA91+BG91</f>
        <v>0</v>
      </c>
      <c r="AJ91" s="388">
        <f t="shared" ref="AJ91:AJ118" si="97">AP91+AV91+BB91+BH91</f>
        <v>0</v>
      </c>
      <c r="AK91" s="399">
        <f t="shared" ref="AK91:AK118" si="98">AQ91+AW91+BC91+BI91</f>
        <v>0</v>
      </c>
      <c r="AL91" s="388">
        <f t="shared" ref="AL91:AL118" si="99">AR91+AX91+BD91+BJ91</f>
        <v>0</v>
      </c>
      <c r="AM91" s="388">
        <f t="shared" ref="AM91:AM118" si="100">AS91+AY91+BE91+BK91</f>
        <v>0</v>
      </c>
      <c r="AN91" s="388">
        <f t="shared" ref="AN91:AN118" si="101">AT91+AZ91+BF91+BL91</f>
        <v>0</v>
      </c>
      <c r="AO91" s="199">
        <v>0</v>
      </c>
      <c r="AP91" s="224">
        <v>0</v>
      </c>
      <c r="AQ91" s="199">
        <v>0</v>
      </c>
      <c r="AR91" s="224">
        <v>0</v>
      </c>
      <c r="AS91" s="224">
        <v>0</v>
      </c>
      <c r="AT91" s="224">
        <v>0</v>
      </c>
      <c r="AU91" s="199">
        <v>0</v>
      </c>
      <c r="AV91" s="224">
        <v>0</v>
      </c>
      <c r="AW91" s="199">
        <v>0</v>
      </c>
      <c r="AX91" s="224">
        <v>0</v>
      </c>
      <c r="AY91" s="224">
        <v>0</v>
      </c>
      <c r="AZ91" s="224">
        <v>0</v>
      </c>
      <c r="BA91" s="549">
        <v>0</v>
      </c>
      <c r="BB91" s="554">
        <v>0</v>
      </c>
      <c r="BC91" s="549">
        <v>0</v>
      </c>
      <c r="BD91" s="554">
        <v>0</v>
      </c>
      <c r="BE91" s="554">
        <v>0</v>
      </c>
      <c r="BF91" s="554">
        <v>0</v>
      </c>
      <c r="BG91" s="199">
        <v>0</v>
      </c>
      <c r="BH91" s="224">
        <v>0</v>
      </c>
      <c r="BI91" s="199">
        <v>0</v>
      </c>
      <c r="BJ91" s="224">
        <v>0</v>
      </c>
      <c r="BK91" s="224">
        <v>0</v>
      </c>
      <c r="BL91" s="224">
        <v>0</v>
      </c>
      <c r="BM91" s="191">
        <v>0</v>
      </c>
      <c r="BN91" s="191">
        <v>0</v>
      </c>
      <c r="BO91" s="191">
        <v>0</v>
      </c>
      <c r="BP91" s="191">
        <v>0</v>
      </c>
      <c r="BQ91" s="191">
        <v>0</v>
      </c>
      <c r="BR91" s="191">
        <v>0</v>
      </c>
      <c r="BS91" s="224" t="s">
        <v>298</v>
      </c>
    </row>
    <row r="92" spans="1:71" ht="38.25" x14ac:dyDescent="0.2">
      <c r="A92" s="258" t="s">
        <v>236</v>
      </c>
      <c r="B92" s="323" t="s">
        <v>1040</v>
      </c>
      <c r="C92" s="324" t="s">
        <v>1041</v>
      </c>
      <c r="D92" s="214" t="s">
        <v>298</v>
      </c>
      <c r="E92" s="399">
        <f t="shared" si="90"/>
        <v>0</v>
      </c>
      <c r="F92" s="388">
        <f t="shared" si="91"/>
        <v>0</v>
      </c>
      <c r="G92" s="399">
        <f t="shared" si="92"/>
        <v>1.2</v>
      </c>
      <c r="H92" s="388">
        <f t="shared" si="93"/>
        <v>0</v>
      </c>
      <c r="I92" s="388">
        <f t="shared" si="94"/>
        <v>0</v>
      </c>
      <c r="J92" s="388">
        <f t="shared" si="95"/>
        <v>0</v>
      </c>
      <c r="K92" s="199">
        <v>0</v>
      </c>
      <c r="L92" s="224">
        <v>0</v>
      </c>
      <c r="M92" s="199">
        <v>0</v>
      </c>
      <c r="N92" s="224">
        <v>0</v>
      </c>
      <c r="O92" s="224">
        <v>0</v>
      </c>
      <c r="P92" s="224">
        <v>0</v>
      </c>
      <c r="Q92" s="199">
        <v>0</v>
      </c>
      <c r="R92" s="224">
        <v>0</v>
      </c>
      <c r="S92" s="199">
        <v>0</v>
      </c>
      <c r="T92" s="224">
        <v>0</v>
      </c>
      <c r="U92" s="224">
        <v>0</v>
      </c>
      <c r="V92" s="224">
        <v>0</v>
      </c>
      <c r="W92" s="549">
        <v>0</v>
      </c>
      <c r="X92" s="554">
        <v>0</v>
      </c>
      <c r="Y92" s="549">
        <v>1.2</v>
      </c>
      <c r="Z92" s="554">
        <v>0</v>
      </c>
      <c r="AA92" s="554">
        <v>0</v>
      </c>
      <c r="AB92" s="554">
        <v>0</v>
      </c>
      <c r="AC92" s="199">
        <v>0</v>
      </c>
      <c r="AD92" s="224">
        <v>0</v>
      </c>
      <c r="AE92" s="199">
        <v>0</v>
      </c>
      <c r="AF92" s="224">
        <v>0</v>
      </c>
      <c r="AG92" s="224">
        <v>0</v>
      </c>
      <c r="AH92" s="224">
        <v>0</v>
      </c>
      <c r="AI92" s="399">
        <f t="shared" si="96"/>
        <v>0</v>
      </c>
      <c r="AJ92" s="388">
        <f t="shared" si="97"/>
        <v>0</v>
      </c>
      <c r="AK92" s="399">
        <f t="shared" si="98"/>
        <v>0</v>
      </c>
      <c r="AL92" s="388">
        <f t="shared" si="99"/>
        <v>0</v>
      </c>
      <c r="AM92" s="388">
        <f t="shared" si="100"/>
        <v>0</v>
      </c>
      <c r="AN92" s="388">
        <f t="shared" si="101"/>
        <v>0</v>
      </c>
      <c r="AO92" s="199">
        <v>0</v>
      </c>
      <c r="AP92" s="224">
        <v>0</v>
      </c>
      <c r="AQ92" s="199">
        <v>0</v>
      </c>
      <c r="AR92" s="224">
        <v>0</v>
      </c>
      <c r="AS92" s="224">
        <v>0</v>
      </c>
      <c r="AT92" s="224">
        <v>0</v>
      </c>
      <c r="AU92" s="199">
        <v>0</v>
      </c>
      <c r="AV92" s="224">
        <v>0</v>
      </c>
      <c r="AW92" s="199">
        <v>0</v>
      </c>
      <c r="AX92" s="224">
        <v>0</v>
      </c>
      <c r="AY92" s="224">
        <v>0</v>
      </c>
      <c r="AZ92" s="224">
        <v>0</v>
      </c>
      <c r="BA92" s="549">
        <v>0</v>
      </c>
      <c r="BB92" s="554">
        <v>0</v>
      </c>
      <c r="BC92" s="549">
        <v>0</v>
      </c>
      <c r="BD92" s="554">
        <v>0</v>
      </c>
      <c r="BE92" s="554">
        <v>0</v>
      </c>
      <c r="BF92" s="554">
        <v>0</v>
      </c>
      <c r="BG92" s="199">
        <v>0</v>
      </c>
      <c r="BH92" s="224">
        <v>0</v>
      </c>
      <c r="BI92" s="199">
        <v>0</v>
      </c>
      <c r="BJ92" s="224">
        <v>0</v>
      </c>
      <c r="BK92" s="224">
        <v>0</v>
      </c>
      <c r="BL92" s="224">
        <v>0</v>
      </c>
      <c r="BM92" s="191">
        <v>0</v>
      </c>
      <c r="BN92" s="191">
        <v>0</v>
      </c>
      <c r="BO92" s="191">
        <v>0</v>
      </c>
      <c r="BP92" s="191">
        <v>0</v>
      </c>
      <c r="BQ92" s="191">
        <v>0</v>
      </c>
      <c r="BR92" s="191">
        <v>0</v>
      </c>
      <c r="BS92" s="224" t="s">
        <v>298</v>
      </c>
    </row>
    <row r="93" spans="1:71" ht="38.25" x14ac:dyDescent="0.2">
      <c r="A93" s="258" t="s">
        <v>236</v>
      </c>
      <c r="B93" s="57" t="s">
        <v>1042</v>
      </c>
      <c r="C93" s="195" t="s">
        <v>1043</v>
      </c>
      <c r="D93" s="214" t="s">
        <v>298</v>
      </c>
      <c r="E93" s="388">
        <f t="shared" si="90"/>
        <v>0</v>
      </c>
      <c r="F93" s="388">
        <f t="shared" si="91"/>
        <v>0</v>
      </c>
      <c r="G93" s="388">
        <f t="shared" si="92"/>
        <v>0</v>
      </c>
      <c r="H93" s="388">
        <f t="shared" si="93"/>
        <v>0</v>
      </c>
      <c r="I93" s="388">
        <f t="shared" si="94"/>
        <v>0</v>
      </c>
      <c r="J93" s="388">
        <f t="shared" si="95"/>
        <v>0</v>
      </c>
      <c r="K93" s="224">
        <v>0</v>
      </c>
      <c r="L93" s="224">
        <v>0</v>
      </c>
      <c r="M93" s="224">
        <v>0</v>
      </c>
      <c r="N93" s="224">
        <v>0</v>
      </c>
      <c r="O93" s="224">
        <v>0</v>
      </c>
      <c r="P93" s="224">
        <v>0</v>
      </c>
      <c r="Q93" s="196">
        <v>0</v>
      </c>
      <c r="R93" s="196">
        <v>0</v>
      </c>
      <c r="S93" s="196">
        <v>0</v>
      </c>
      <c r="T93" s="224">
        <v>0</v>
      </c>
      <c r="U93" s="224">
        <v>0</v>
      </c>
      <c r="V93" s="224">
        <v>0</v>
      </c>
      <c r="W93" s="58">
        <v>0</v>
      </c>
      <c r="X93" s="58">
        <v>0</v>
      </c>
      <c r="Y93" s="58">
        <v>0</v>
      </c>
      <c r="Z93" s="58">
        <v>0</v>
      </c>
      <c r="AA93" s="58">
        <v>0</v>
      </c>
      <c r="AB93" s="58">
        <v>0</v>
      </c>
      <c r="AC93" s="224">
        <v>0</v>
      </c>
      <c r="AD93" s="224">
        <v>0</v>
      </c>
      <c r="AE93" s="224">
        <v>0</v>
      </c>
      <c r="AF93" s="224">
        <v>0</v>
      </c>
      <c r="AG93" s="224">
        <v>0</v>
      </c>
      <c r="AH93" s="224">
        <v>0</v>
      </c>
      <c r="AI93" s="388">
        <f t="shared" si="96"/>
        <v>0</v>
      </c>
      <c r="AJ93" s="388">
        <f t="shared" si="97"/>
        <v>0</v>
      </c>
      <c r="AK93" s="388">
        <f t="shared" si="98"/>
        <v>0</v>
      </c>
      <c r="AL93" s="388">
        <f t="shared" si="99"/>
        <v>0</v>
      </c>
      <c r="AM93" s="388">
        <f t="shared" si="100"/>
        <v>0</v>
      </c>
      <c r="AN93" s="388">
        <f t="shared" si="101"/>
        <v>0</v>
      </c>
      <c r="AO93" s="224">
        <v>0</v>
      </c>
      <c r="AP93" s="224">
        <v>0</v>
      </c>
      <c r="AQ93" s="224">
        <v>0</v>
      </c>
      <c r="AR93" s="224">
        <v>0</v>
      </c>
      <c r="AS93" s="224">
        <v>0</v>
      </c>
      <c r="AT93" s="224">
        <v>0</v>
      </c>
      <c r="AU93" s="196">
        <v>0</v>
      </c>
      <c r="AV93" s="196">
        <v>0</v>
      </c>
      <c r="AW93" s="196">
        <v>0</v>
      </c>
      <c r="AX93" s="224">
        <v>0</v>
      </c>
      <c r="AY93" s="224">
        <v>0</v>
      </c>
      <c r="AZ93" s="224">
        <v>0</v>
      </c>
      <c r="BA93" s="224">
        <v>0</v>
      </c>
      <c r="BB93" s="224">
        <v>0</v>
      </c>
      <c r="BC93" s="224">
        <v>0</v>
      </c>
      <c r="BD93" s="224">
        <v>0</v>
      </c>
      <c r="BE93" s="224">
        <v>0</v>
      </c>
      <c r="BF93" s="224">
        <v>0</v>
      </c>
      <c r="BG93" s="224">
        <v>0</v>
      </c>
      <c r="BH93" s="224">
        <v>0</v>
      </c>
      <c r="BI93" s="224">
        <v>0</v>
      </c>
      <c r="BJ93" s="224">
        <v>0</v>
      </c>
      <c r="BK93" s="224">
        <v>0</v>
      </c>
      <c r="BL93" s="224">
        <v>0</v>
      </c>
      <c r="BM93" s="191">
        <v>0</v>
      </c>
      <c r="BN93" s="191">
        <v>0</v>
      </c>
      <c r="BO93" s="191">
        <v>0</v>
      </c>
      <c r="BP93" s="191">
        <v>0</v>
      </c>
      <c r="BQ93" s="191">
        <v>0</v>
      </c>
      <c r="BR93" s="191">
        <v>0</v>
      </c>
      <c r="BS93" s="224" t="s">
        <v>298</v>
      </c>
    </row>
    <row r="94" spans="1:71" ht="38.25" x14ac:dyDescent="0.2">
      <c r="A94" s="214" t="s">
        <v>236</v>
      </c>
      <c r="B94" s="57" t="s">
        <v>1044</v>
      </c>
      <c r="C94" s="195" t="s">
        <v>1045</v>
      </c>
      <c r="D94" s="214" t="s">
        <v>298</v>
      </c>
      <c r="E94" s="388">
        <f t="shared" si="90"/>
        <v>0</v>
      </c>
      <c r="F94" s="388">
        <f t="shared" si="91"/>
        <v>0</v>
      </c>
      <c r="G94" s="388">
        <f t="shared" si="92"/>
        <v>0</v>
      </c>
      <c r="H94" s="388">
        <f t="shared" si="93"/>
        <v>0</v>
      </c>
      <c r="I94" s="388">
        <f t="shared" si="94"/>
        <v>0</v>
      </c>
      <c r="J94" s="388">
        <f t="shared" si="95"/>
        <v>0</v>
      </c>
      <c r="K94" s="224">
        <v>0</v>
      </c>
      <c r="L94" s="224">
        <v>0</v>
      </c>
      <c r="M94" s="224">
        <v>0</v>
      </c>
      <c r="N94" s="224">
        <v>0</v>
      </c>
      <c r="O94" s="224">
        <v>0</v>
      </c>
      <c r="P94" s="224">
        <v>0</v>
      </c>
      <c r="Q94" s="196">
        <v>0</v>
      </c>
      <c r="R94" s="196">
        <v>0</v>
      </c>
      <c r="S94" s="196">
        <v>0</v>
      </c>
      <c r="T94" s="224">
        <v>0</v>
      </c>
      <c r="U94" s="224">
        <v>0</v>
      </c>
      <c r="V94" s="224">
        <v>0</v>
      </c>
      <c r="W94" s="224">
        <v>0</v>
      </c>
      <c r="X94" s="224">
        <v>0</v>
      </c>
      <c r="Y94" s="224">
        <v>0</v>
      </c>
      <c r="Z94" s="224">
        <v>0</v>
      </c>
      <c r="AA94" s="224">
        <v>0</v>
      </c>
      <c r="AB94" s="224">
        <v>0</v>
      </c>
      <c r="AC94" s="224">
        <v>0</v>
      </c>
      <c r="AD94" s="224">
        <v>0</v>
      </c>
      <c r="AE94" s="224">
        <v>0</v>
      </c>
      <c r="AF94" s="224">
        <v>0</v>
      </c>
      <c r="AG94" s="224">
        <v>0</v>
      </c>
      <c r="AH94" s="224">
        <v>0</v>
      </c>
      <c r="AI94" s="388">
        <f t="shared" si="96"/>
        <v>0</v>
      </c>
      <c r="AJ94" s="388">
        <f t="shared" si="97"/>
        <v>0</v>
      </c>
      <c r="AK94" s="388">
        <f t="shared" si="98"/>
        <v>0</v>
      </c>
      <c r="AL94" s="388">
        <f t="shared" si="99"/>
        <v>0</v>
      </c>
      <c r="AM94" s="388">
        <f t="shared" si="100"/>
        <v>0</v>
      </c>
      <c r="AN94" s="388">
        <f t="shared" si="101"/>
        <v>0</v>
      </c>
      <c r="AO94" s="224">
        <v>0</v>
      </c>
      <c r="AP94" s="224">
        <v>0</v>
      </c>
      <c r="AQ94" s="224">
        <v>0</v>
      </c>
      <c r="AR94" s="224">
        <v>0</v>
      </c>
      <c r="AS94" s="224">
        <v>0</v>
      </c>
      <c r="AT94" s="224">
        <v>0</v>
      </c>
      <c r="AU94" s="196">
        <v>0</v>
      </c>
      <c r="AV94" s="196">
        <v>0</v>
      </c>
      <c r="AW94" s="196">
        <v>0</v>
      </c>
      <c r="AX94" s="224">
        <v>0</v>
      </c>
      <c r="AY94" s="224">
        <v>0</v>
      </c>
      <c r="AZ94" s="224">
        <v>0</v>
      </c>
      <c r="BA94" s="224">
        <v>0</v>
      </c>
      <c r="BB94" s="224">
        <v>0</v>
      </c>
      <c r="BC94" s="224">
        <v>0</v>
      </c>
      <c r="BD94" s="224">
        <v>0</v>
      </c>
      <c r="BE94" s="224">
        <v>0</v>
      </c>
      <c r="BF94" s="224">
        <v>0</v>
      </c>
      <c r="BG94" s="224">
        <v>0</v>
      </c>
      <c r="BH94" s="224">
        <v>0</v>
      </c>
      <c r="BI94" s="224">
        <v>0</v>
      </c>
      <c r="BJ94" s="224">
        <v>0</v>
      </c>
      <c r="BK94" s="224">
        <v>0</v>
      </c>
      <c r="BL94" s="224">
        <v>0</v>
      </c>
      <c r="BM94" s="191">
        <v>0</v>
      </c>
      <c r="BN94" s="191">
        <v>0</v>
      </c>
      <c r="BO94" s="191">
        <v>0</v>
      </c>
      <c r="BP94" s="191">
        <v>0</v>
      </c>
      <c r="BQ94" s="191">
        <v>0</v>
      </c>
      <c r="BR94" s="191">
        <v>0</v>
      </c>
      <c r="BS94" s="224" t="s">
        <v>298</v>
      </c>
    </row>
    <row r="95" spans="1:71" ht="38.25" x14ac:dyDescent="0.2">
      <c r="A95" s="258" t="s">
        <v>236</v>
      </c>
      <c r="B95" s="57" t="s">
        <v>1046</v>
      </c>
      <c r="C95" s="195" t="s">
        <v>1047</v>
      </c>
      <c r="D95" s="214" t="s">
        <v>298</v>
      </c>
      <c r="E95" s="388">
        <f t="shared" si="90"/>
        <v>0</v>
      </c>
      <c r="F95" s="388">
        <f t="shared" si="91"/>
        <v>0</v>
      </c>
      <c r="G95" s="388">
        <f t="shared" si="92"/>
        <v>0</v>
      </c>
      <c r="H95" s="388">
        <f t="shared" si="93"/>
        <v>0</v>
      </c>
      <c r="I95" s="388">
        <f t="shared" si="94"/>
        <v>0</v>
      </c>
      <c r="J95" s="388">
        <f t="shared" si="95"/>
        <v>0</v>
      </c>
      <c r="K95" s="224">
        <v>0</v>
      </c>
      <c r="L95" s="224">
        <v>0</v>
      </c>
      <c r="M95" s="224">
        <v>0</v>
      </c>
      <c r="N95" s="224">
        <v>0</v>
      </c>
      <c r="O95" s="224">
        <v>0</v>
      </c>
      <c r="P95" s="224">
        <v>0</v>
      </c>
      <c r="Q95" s="196">
        <v>0</v>
      </c>
      <c r="R95" s="196">
        <v>0</v>
      </c>
      <c r="S95" s="196">
        <v>0</v>
      </c>
      <c r="T95" s="224">
        <v>0</v>
      </c>
      <c r="U95" s="224">
        <v>0</v>
      </c>
      <c r="V95" s="224">
        <v>0</v>
      </c>
      <c r="W95" s="224">
        <v>0</v>
      </c>
      <c r="X95" s="224">
        <v>0</v>
      </c>
      <c r="Y95" s="224">
        <v>0</v>
      </c>
      <c r="Z95" s="224">
        <v>0</v>
      </c>
      <c r="AA95" s="224">
        <v>0</v>
      </c>
      <c r="AB95" s="224">
        <v>0</v>
      </c>
      <c r="AC95" s="224">
        <v>0</v>
      </c>
      <c r="AD95" s="224">
        <v>0</v>
      </c>
      <c r="AE95" s="224">
        <v>0</v>
      </c>
      <c r="AF95" s="224">
        <v>0</v>
      </c>
      <c r="AG95" s="224">
        <v>0</v>
      </c>
      <c r="AH95" s="224">
        <v>0</v>
      </c>
      <c r="AI95" s="388">
        <f t="shared" si="96"/>
        <v>0</v>
      </c>
      <c r="AJ95" s="388">
        <f t="shared" si="97"/>
        <v>0</v>
      </c>
      <c r="AK95" s="388">
        <f t="shared" si="98"/>
        <v>0</v>
      </c>
      <c r="AL95" s="388">
        <f t="shared" si="99"/>
        <v>0</v>
      </c>
      <c r="AM95" s="388">
        <f t="shared" si="100"/>
        <v>0</v>
      </c>
      <c r="AN95" s="388">
        <f t="shared" si="101"/>
        <v>0</v>
      </c>
      <c r="AO95" s="224">
        <v>0</v>
      </c>
      <c r="AP95" s="224">
        <v>0</v>
      </c>
      <c r="AQ95" s="224">
        <v>0</v>
      </c>
      <c r="AR95" s="224">
        <v>0</v>
      </c>
      <c r="AS95" s="224">
        <v>0</v>
      </c>
      <c r="AT95" s="224">
        <v>0</v>
      </c>
      <c r="AU95" s="196">
        <v>0</v>
      </c>
      <c r="AV95" s="196">
        <v>0</v>
      </c>
      <c r="AW95" s="196">
        <v>0</v>
      </c>
      <c r="AX95" s="224">
        <v>0</v>
      </c>
      <c r="AY95" s="224">
        <v>0</v>
      </c>
      <c r="AZ95" s="224">
        <v>0</v>
      </c>
      <c r="BA95" s="224">
        <v>0</v>
      </c>
      <c r="BB95" s="224">
        <v>0</v>
      </c>
      <c r="BC95" s="224">
        <v>0</v>
      </c>
      <c r="BD95" s="224">
        <v>0</v>
      </c>
      <c r="BE95" s="224">
        <v>0</v>
      </c>
      <c r="BF95" s="224">
        <v>0</v>
      </c>
      <c r="BG95" s="224">
        <v>0</v>
      </c>
      <c r="BH95" s="224">
        <v>0</v>
      </c>
      <c r="BI95" s="224">
        <v>0</v>
      </c>
      <c r="BJ95" s="224">
        <v>0</v>
      </c>
      <c r="BK95" s="224">
        <v>0</v>
      </c>
      <c r="BL95" s="224">
        <v>0</v>
      </c>
      <c r="BM95" s="191">
        <v>0</v>
      </c>
      <c r="BN95" s="191">
        <v>0</v>
      </c>
      <c r="BO95" s="191">
        <v>0</v>
      </c>
      <c r="BP95" s="191">
        <v>0</v>
      </c>
      <c r="BQ95" s="191">
        <v>0</v>
      </c>
      <c r="BR95" s="191">
        <v>0</v>
      </c>
      <c r="BS95" s="224" t="s">
        <v>298</v>
      </c>
    </row>
    <row r="96" spans="1:71" ht="38.25" x14ac:dyDescent="0.2">
      <c r="A96" s="258" t="s">
        <v>236</v>
      </c>
      <c r="B96" s="323" t="s">
        <v>1048</v>
      </c>
      <c r="C96" s="324" t="s">
        <v>1049</v>
      </c>
      <c r="D96" s="214" t="s">
        <v>298</v>
      </c>
      <c r="E96" s="399">
        <f t="shared" si="90"/>
        <v>0</v>
      </c>
      <c r="F96" s="388">
        <f t="shared" si="91"/>
        <v>0</v>
      </c>
      <c r="G96" s="399">
        <f t="shared" si="92"/>
        <v>1.35</v>
      </c>
      <c r="H96" s="388">
        <f t="shared" si="93"/>
        <v>0</v>
      </c>
      <c r="I96" s="388">
        <f t="shared" si="94"/>
        <v>0</v>
      </c>
      <c r="J96" s="388">
        <f t="shared" si="95"/>
        <v>0</v>
      </c>
      <c r="K96" s="199">
        <v>0</v>
      </c>
      <c r="L96" s="224">
        <v>0</v>
      </c>
      <c r="M96" s="199">
        <v>0</v>
      </c>
      <c r="N96" s="224">
        <v>0</v>
      </c>
      <c r="O96" s="224">
        <v>0</v>
      </c>
      <c r="P96" s="224">
        <v>0</v>
      </c>
      <c r="Q96" s="576">
        <v>0</v>
      </c>
      <c r="R96" s="196">
        <v>0</v>
      </c>
      <c r="S96" s="576">
        <v>0</v>
      </c>
      <c r="T96" s="224">
        <v>0</v>
      </c>
      <c r="U96" s="224">
        <v>0</v>
      </c>
      <c r="V96" s="224">
        <v>0</v>
      </c>
      <c r="W96" s="549">
        <v>0</v>
      </c>
      <c r="X96" s="554">
        <v>0</v>
      </c>
      <c r="Y96" s="549">
        <v>1.35</v>
      </c>
      <c r="Z96" s="554">
        <v>0</v>
      </c>
      <c r="AA96" s="554">
        <v>0</v>
      </c>
      <c r="AB96" s="554">
        <v>0</v>
      </c>
      <c r="AC96" s="199">
        <v>0</v>
      </c>
      <c r="AD96" s="224">
        <v>0</v>
      </c>
      <c r="AE96" s="199">
        <v>0</v>
      </c>
      <c r="AF96" s="224">
        <v>0</v>
      </c>
      <c r="AG96" s="224">
        <v>0</v>
      </c>
      <c r="AH96" s="224">
        <v>0</v>
      </c>
      <c r="AI96" s="399">
        <f t="shared" si="96"/>
        <v>0</v>
      </c>
      <c r="AJ96" s="388">
        <f t="shared" si="97"/>
        <v>0</v>
      </c>
      <c r="AK96" s="399">
        <f t="shared" si="98"/>
        <v>0</v>
      </c>
      <c r="AL96" s="388">
        <f t="shared" si="99"/>
        <v>0</v>
      </c>
      <c r="AM96" s="388">
        <f t="shared" si="100"/>
        <v>0</v>
      </c>
      <c r="AN96" s="388">
        <f t="shared" si="101"/>
        <v>0</v>
      </c>
      <c r="AO96" s="199">
        <v>0</v>
      </c>
      <c r="AP96" s="224">
        <v>0</v>
      </c>
      <c r="AQ96" s="199">
        <v>0</v>
      </c>
      <c r="AR96" s="224">
        <v>0</v>
      </c>
      <c r="AS96" s="224">
        <v>0</v>
      </c>
      <c r="AT96" s="224">
        <v>0</v>
      </c>
      <c r="AU96" s="576">
        <v>0</v>
      </c>
      <c r="AV96" s="196">
        <v>0</v>
      </c>
      <c r="AW96" s="576">
        <v>0</v>
      </c>
      <c r="AX96" s="224">
        <v>0</v>
      </c>
      <c r="AY96" s="224">
        <v>0</v>
      </c>
      <c r="AZ96" s="224">
        <v>0</v>
      </c>
      <c r="BA96" s="549">
        <v>0</v>
      </c>
      <c r="BB96" s="554">
        <v>0</v>
      </c>
      <c r="BC96" s="549">
        <v>0</v>
      </c>
      <c r="BD96" s="554">
        <v>0</v>
      </c>
      <c r="BE96" s="554">
        <v>0</v>
      </c>
      <c r="BF96" s="554">
        <v>0</v>
      </c>
      <c r="BG96" s="199">
        <v>0</v>
      </c>
      <c r="BH96" s="224">
        <v>0</v>
      </c>
      <c r="BI96" s="199">
        <v>0</v>
      </c>
      <c r="BJ96" s="224">
        <v>0</v>
      </c>
      <c r="BK96" s="224">
        <v>0</v>
      </c>
      <c r="BL96" s="224">
        <v>0</v>
      </c>
      <c r="BM96" s="191">
        <v>0</v>
      </c>
      <c r="BN96" s="191">
        <v>0</v>
      </c>
      <c r="BO96" s="191">
        <v>0</v>
      </c>
      <c r="BP96" s="191">
        <v>0</v>
      </c>
      <c r="BQ96" s="191">
        <v>0</v>
      </c>
      <c r="BR96" s="191">
        <v>0</v>
      </c>
      <c r="BS96" s="224" t="s">
        <v>298</v>
      </c>
    </row>
    <row r="97" spans="1:71" ht="38.25" x14ac:dyDescent="0.2">
      <c r="A97" s="214" t="s">
        <v>236</v>
      </c>
      <c r="B97" s="57" t="s">
        <v>1050</v>
      </c>
      <c r="C97" s="195" t="s">
        <v>1051</v>
      </c>
      <c r="D97" s="214" t="s">
        <v>298</v>
      </c>
      <c r="E97" s="388">
        <f t="shared" si="90"/>
        <v>0</v>
      </c>
      <c r="F97" s="388">
        <f t="shared" si="91"/>
        <v>0</v>
      </c>
      <c r="G97" s="388">
        <f t="shared" si="92"/>
        <v>0</v>
      </c>
      <c r="H97" s="388">
        <f t="shared" si="93"/>
        <v>0</v>
      </c>
      <c r="I97" s="388">
        <f t="shared" si="94"/>
        <v>0</v>
      </c>
      <c r="J97" s="388">
        <f t="shared" si="95"/>
        <v>0</v>
      </c>
      <c r="K97" s="224">
        <v>0</v>
      </c>
      <c r="L97" s="224">
        <v>0</v>
      </c>
      <c r="M97" s="224">
        <v>0</v>
      </c>
      <c r="N97" s="224">
        <v>0</v>
      </c>
      <c r="O97" s="224">
        <v>0</v>
      </c>
      <c r="P97" s="224">
        <v>0</v>
      </c>
      <c r="Q97" s="224">
        <v>0</v>
      </c>
      <c r="R97" s="224">
        <v>0</v>
      </c>
      <c r="S97" s="224">
        <v>0</v>
      </c>
      <c r="T97" s="224">
        <v>0</v>
      </c>
      <c r="U97" s="224">
        <v>0</v>
      </c>
      <c r="V97" s="224">
        <v>0</v>
      </c>
      <c r="W97" s="196">
        <v>0</v>
      </c>
      <c r="X97" s="196">
        <v>0</v>
      </c>
      <c r="Y97" s="196">
        <v>0</v>
      </c>
      <c r="Z97" s="224">
        <v>0</v>
      </c>
      <c r="AA97" s="224">
        <v>0</v>
      </c>
      <c r="AB97" s="224">
        <v>0</v>
      </c>
      <c r="AC97" s="224">
        <v>0</v>
      </c>
      <c r="AD97" s="224">
        <v>0</v>
      </c>
      <c r="AE97" s="224">
        <v>0</v>
      </c>
      <c r="AF97" s="224">
        <v>0</v>
      </c>
      <c r="AG97" s="224">
        <v>0</v>
      </c>
      <c r="AH97" s="224">
        <v>0</v>
      </c>
      <c r="AI97" s="388">
        <f t="shared" si="96"/>
        <v>0</v>
      </c>
      <c r="AJ97" s="388">
        <f t="shared" si="97"/>
        <v>0</v>
      </c>
      <c r="AK97" s="388">
        <f t="shared" si="98"/>
        <v>0</v>
      </c>
      <c r="AL97" s="388">
        <f t="shared" si="99"/>
        <v>0</v>
      </c>
      <c r="AM97" s="388">
        <f t="shared" si="100"/>
        <v>0</v>
      </c>
      <c r="AN97" s="388">
        <f t="shared" si="101"/>
        <v>0</v>
      </c>
      <c r="AO97" s="224">
        <v>0</v>
      </c>
      <c r="AP97" s="224">
        <v>0</v>
      </c>
      <c r="AQ97" s="224">
        <v>0</v>
      </c>
      <c r="AR97" s="224">
        <v>0</v>
      </c>
      <c r="AS97" s="224">
        <v>0</v>
      </c>
      <c r="AT97" s="224">
        <v>0</v>
      </c>
      <c r="AU97" s="224">
        <v>0</v>
      </c>
      <c r="AV97" s="224">
        <v>0</v>
      </c>
      <c r="AW97" s="224">
        <v>0</v>
      </c>
      <c r="AX97" s="224">
        <v>0</v>
      </c>
      <c r="AY97" s="224">
        <v>0</v>
      </c>
      <c r="AZ97" s="224">
        <v>0</v>
      </c>
      <c r="BA97" s="196">
        <v>0</v>
      </c>
      <c r="BB97" s="196">
        <v>0</v>
      </c>
      <c r="BC97" s="196">
        <v>0</v>
      </c>
      <c r="BD97" s="224">
        <v>0</v>
      </c>
      <c r="BE97" s="224">
        <v>0</v>
      </c>
      <c r="BF97" s="224">
        <v>0</v>
      </c>
      <c r="BG97" s="224">
        <v>0</v>
      </c>
      <c r="BH97" s="224">
        <v>0</v>
      </c>
      <c r="BI97" s="224">
        <v>0</v>
      </c>
      <c r="BJ97" s="224">
        <v>0</v>
      </c>
      <c r="BK97" s="224">
        <v>0</v>
      </c>
      <c r="BL97" s="224">
        <v>0</v>
      </c>
      <c r="BM97" s="191">
        <v>0</v>
      </c>
      <c r="BN97" s="191">
        <v>0</v>
      </c>
      <c r="BO97" s="191">
        <v>0</v>
      </c>
      <c r="BP97" s="191">
        <v>0</v>
      </c>
      <c r="BQ97" s="191">
        <v>0</v>
      </c>
      <c r="BR97" s="191">
        <v>0</v>
      </c>
      <c r="BS97" s="224" t="s">
        <v>298</v>
      </c>
    </row>
    <row r="98" spans="1:71" ht="38.25" x14ac:dyDescent="0.2">
      <c r="A98" s="258" t="s">
        <v>236</v>
      </c>
      <c r="B98" s="57" t="s">
        <v>1052</v>
      </c>
      <c r="C98" s="195" t="s">
        <v>1053</v>
      </c>
      <c r="D98" s="214" t="s">
        <v>298</v>
      </c>
      <c r="E98" s="388">
        <f t="shared" si="90"/>
        <v>0</v>
      </c>
      <c r="F98" s="388">
        <f t="shared" si="91"/>
        <v>0</v>
      </c>
      <c r="G98" s="388">
        <f t="shared" si="92"/>
        <v>0</v>
      </c>
      <c r="H98" s="388">
        <f t="shared" si="93"/>
        <v>0</v>
      </c>
      <c r="I98" s="388">
        <f t="shared" si="94"/>
        <v>0</v>
      </c>
      <c r="J98" s="388">
        <f t="shared" si="95"/>
        <v>0</v>
      </c>
      <c r="K98" s="224">
        <v>0</v>
      </c>
      <c r="L98" s="224">
        <v>0</v>
      </c>
      <c r="M98" s="224">
        <v>0</v>
      </c>
      <c r="N98" s="224">
        <v>0</v>
      </c>
      <c r="O98" s="224">
        <v>0</v>
      </c>
      <c r="P98" s="224">
        <v>0</v>
      </c>
      <c r="Q98" s="224">
        <v>0</v>
      </c>
      <c r="R98" s="224">
        <v>0</v>
      </c>
      <c r="S98" s="224">
        <v>0</v>
      </c>
      <c r="T98" s="224">
        <v>0</v>
      </c>
      <c r="U98" s="224">
        <v>0</v>
      </c>
      <c r="V98" s="224">
        <v>0</v>
      </c>
      <c r="W98" s="196">
        <v>0</v>
      </c>
      <c r="X98" s="196">
        <v>0</v>
      </c>
      <c r="Y98" s="196">
        <v>0</v>
      </c>
      <c r="Z98" s="224">
        <v>0</v>
      </c>
      <c r="AA98" s="224">
        <v>0</v>
      </c>
      <c r="AB98" s="224">
        <v>0</v>
      </c>
      <c r="AC98" s="224">
        <v>0</v>
      </c>
      <c r="AD98" s="224">
        <v>0</v>
      </c>
      <c r="AE98" s="224">
        <v>0</v>
      </c>
      <c r="AF98" s="224">
        <v>0</v>
      </c>
      <c r="AG98" s="224">
        <v>0</v>
      </c>
      <c r="AH98" s="224">
        <v>0</v>
      </c>
      <c r="AI98" s="388">
        <f t="shared" si="96"/>
        <v>0</v>
      </c>
      <c r="AJ98" s="388">
        <f t="shared" si="97"/>
        <v>0</v>
      </c>
      <c r="AK98" s="388">
        <f t="shared" si="98"/>
        <v>0</v>
      </c>
      <c r="AL98" s="388">
        <f t="shared" si="99"/>
        <v>0</v>
      </c>
      <c r="AM98" s="388">
        <f t="shared" si="100"/>
        <v>0</v>
      </c>
      <c r="AN98" s="388">
        <f t="shared" si="101"/>
        <v>0</v>
      </c>
      <c r="AO98" s="224">
        <v>0</v>
      </c>
      <c r="AP98" s="224">
        <v>0</v>
      </c>
      <c r="AQ98" s="224">
        <v>0</v>
      </c>
      <c r="AR98" s="224">
        <v>0</v>
      </c>
      <c r="AS98" s="224">
        <v>0</v>
      </c>
      <c r="AT98" s="224">
        <v>0</v>
      </c>
      <c r="AU98" s="224">
        <v>0</v>
      </c>
      <c r="AV98" s="224">
        <v>0</v>
      </c>
      <c r="AW98" s="224">
        <v>0</v>
      </c>
      <c r="AX98" s="224">
        <v>0</v>
      </c>
      <c r="AY98" s="224">
        <v>0</v>
      </c>
      <c r="AZ98" s="224">
        <v>0</v>
      </c>
      <c r="BA98" s="196">
        <v>0</v>
      </c>
      <c r="BB98" s="196">
        <v>0</v>
      </c>
      <c r="BC98" s="196">
        <v>0</v>
      </c>
      <c r="BD98" s="224">
        <v>0</v>
      </c>
      <c r="BE98" s="224">
        <v>0</v>
      </c>
      <c r="BF98" s="224">
        <v>0</v>
      </c>
      <c r="BG98" s="224">
        <v>0</v>
      </c>
      <c r="BH98" s="224">
        <v>0</v>
      </c>
      <c r="BI98" s="224">
        <v>0</v>
      </c>
      <c r="BJ98" s="224">
        <v>0</v>
      </c>
      <c r="BK98" s="224">
        <v>0</v>
      </c>
      <c r="BL98" s="224">
        <v>0</v>
      </c>
      <c r="BM98" s="191">
        <v>0</v>
      </c>
      <c r="BN98" s="191">
        <v>0</v>
      </c>
      <c r="BO98" s="191">
        <v>0</v>
      </c>
      <c r="BP98" s="191">
        <v>0</v>
      </c>
      <c r="BQ98" s="191">
        <v>0</v>
      </c>
      <c r="BR98" s="191">
        <v>0</v>
      </c>
      <c r="BS98" s="224" t="s">
        <v>298</v>
      </c>
    </row>
    <row r="99" spans="1:71" ht="38.25" x14ac:dyDescent="0.2">
      <c r="A99" s="258" t="s">
        <v>236</v>
      </c>
      <c r="B99" s="57" t="s">
        <v>1054</v>
      </c>
      <c r="C99" s="195" t="s">
        <v>1055</v>
      </c>
      <c r="D99" s="214" t="s">
        <v>298</v>
      </c>
      <c r="E99" s="388">
        <f t="shared" si="90"/>
        <v>0</v>
      </c>
      <c r="F99" s="388">
        <f t="shared" si="91"/>
        <v>0</v>
      </c>
      <c r="G99" s="388">
        <f t="shared" si="92"/>
        <v>0</v>
      </c>
      <c r="H99" s="388">
        <f t="shared" si="93"/>
        <v>0</v>
      </c>
      <c r="I99" s="388">
        <f t="shared" si="94"/>
        <v>0</v>
      </c>
      <c r="J99" s="388">
        <f t="shared" si="95"/>
        <v>0</v>
      </c>
      <c r="K99" s="224">
        <v>0</v>
      </c>
      <c r="L99" s="224">
        <v>0</v>
      </c>
      <c r="M99" s="224">
        <v>0</v>
      </c>
      <c r="N99" s="224">
        <v>0</v>
      </c>
      <c r="O99" s="224">
        <v>0</v>
      </c>
      <c r="P99" s="224">
        <v>0</v>
      </c>
      <c r="Q99" s="224">
        <v>0</v>
      </c>
      <c r="R99" s="224">
        <v>0</v>
      </c>
      <c r="S99" s="224">
        <v>0</v>
      </c>
      <c r="T99" s="224">
        <v>0</v>
      </c>
      <c r="U99" s="224">
        <v>0</v>
      </c>
      <c r="V99" s="224">
        <v>0</v>
      </c>
      <c r="W99" s="196">
        <v>0</v>
      </c>
      <c r="X99" s="196">
        <v>0</v>
      </c>
      <c r="Y99" s="196">
        <v>0</v>
      </c>
      <c r="Z99" s="224">
        <v>0</v>
      </c>
      <c r="AA99" s="224">
        <v>0</v>
      </c>
      <c r="AB99" s="224">
        <v>0</v>
      </c>
      <c r="AC99" s="224">
        <v>0</v>
      </c>
      <c r="AD99" s="224">
        <v>0</v>
      </c>
      <c r="AE99" s="224">
        <v>0</v>
      </c>
      <c r="AF99" s="224">
        <v>0</v>
      </c>
      <c r="AG99" s="224">
        <v>0</v>
      </c>
      <c r="AH99" s="224">
        <v>0</v>
      </c>
      <c r="AI99" s="388">
        <f t="shared" si="96"/>
        <v>0</v>
      </c>
      <c r="AJ99" s="388">
        <f t="shared" si="97"/>
        <v>0</v>
      </c>
      <c r="AK99" s="388">
        <f t="shared" si="98"/>
        <v>0</v>
      </c>
      <c r="AL99" s="388">
        <f t="shared" si="99"/>
        <v>0</v>
      </c>
      <c r="AM99" s="388">
        <f t="shared" si="100"/>
        <v>0</v>
      </c>
      <c r="AN99" s="388">
        <f t="shared" si="101"/>
        <v>0</v>
      </c>
      <c r="AO99" s="224">
        <v>0</v>
      </c>
      <c r="AP99" s="224">
        <v>0</v>
      </c>
      <c r="AQ99" s="224">
        <v>0</v>
      </c>
      <c r="AR99" s="224">
        <v>0</v>
      </c>
      <c r="AS99" s="224">
        <v>0</v>
      </c>
      <c r="AT99" s="224">
        <v>0</v>
      </c>
      <c r="AU99" s="224">
        <v>0</v>
      </c>
      <c r="AV99" s="224">
        <v>0</v>
      </c>
      <c r="AW99" s="224">
        <v>0</v>
      </c>
      <c r="AX99" s="224">
        <v>0</v>
      </c>
      <c r="AY99" s="224">
        <v>0</v>
      </c>
      <c r="AZ99" s="224">
        <v>0</v>
      </c>
      <c r="BA99" s="196">
        <v>0</v>
      </c>
      <c r="BB99" s="196">
        <v>0</v>
      </c>
      <c r="BC99" s="196">
        <v>0</v>
      </c>
      <c r="BD99" s="224">
        <v>0</v>
      </c>
      <c r="BE99" s="224">
        <v>0</v>
      </c>
      <c r="BF99" s="224">
        <v>0</v>
      </c>
      <c r="BG99" s="224">
        <v>0</v>
      </c>
      <c r="BH99" s="224">
        <v>0</v>
      </c>
      <c r="BI99" s="224">
        <v>0</v>
      </c>
      <c r="BJ99" s="224">
        <v>0</v>
      </c>
      <c r="BK99" s="224">
        <v>0</v>
      </c>
      <c r="BL99" s="224">
        <v>0</v>
      </c>
      <c r="BM99" s="191">
        <v>0</v>
      </c>
      <c r="BN99" s="191">
        <v>0</v>
      </c>
      <c r="BO99" s="191">
        <v>0</v>
      </c>
      <c r="BP99" s="191">
        <v>0</v>
      </c>
      <c r="BQ99" s="191">
        <v>0</v>
      </c>
      <c r="BR99" s="191">
        <v>0</v>
      </c>
      <c r="BS99" s="224" t="s">
        <v>298</v>
      </c>
    </row>
    <row r="100" spans="1:71" ht="38.25" x14ac:dyDescent="0.2">
      <c r="A100" s="258" t="s">
        <v>236</v>
      </c>
      <c r="B100" s="57" t="s">
        <v>1056</v>
      </c>
      <c r="C100" s="195" t="s">
        <v>1057</v>
      </c>
      <c r="D100" s="214" t="s">
        <v>298</v>
      </c>
      <c r="E100" s="388">
        <f t="shared" si="90"/>
        <v>0</v>
      </c>
      <c r="F100" s="388">
        <f t="shared" si="91"/>
        <v>0</v>
      </c>
      <c r="G100" s="388">
        <f t="shared" si="92"/>
        <v>0</v>
      </c>
      <c r="H100" s="388">
        <f t="shared" si="93"/>
        <v>0</v>
      </c>
      <c r="I100" s="388">
        <f t="shared" si="94"/>
        <v>0</v>
      </c>
      <c r="J100" s="388">
        <f t="shared" si="95"/>
        <v>0</v>
      </c>
      <c r="K100" s="224">
        <v>0</v>
      </c>
      <c r="L100" s="224">
        <v>0</v>
      </c>
      <c r="M100" s="224">
        <v>0</v>
      </c>
      <c r="N100" s="224">
        <v>0</v>
      </c>
      <c r="O100" s="224">
        <v>0</v>
      </c>
      <c r="P100" s="224">
        <v>0</v>
      </c>
      <c r="Q100" s="224">
        <v>0</v>
      </c>
      <c r="R100" s="224">
        <v>0</v>
      </c>
      <c r="S100" s="224">
        <v>0</v>
      </c>
      <c r="T100" s="224">
        <v>0</v>
      </c>
      <c r="U100" s="224">
        <v>0</v>
      </c>
      <c r="V100" s="224">
        <v>0</v>
      </c>
      <c r="W100" s="196">
        <v>0</v>
      </c>
      <c r="X100" s="196">
        <v>0</v>
      </c>
      <c r="Y100" s="196">
        <v>0</v>
      </c>
      <c r="Z100" s="224">
        <v>0</v>
      </c>
      <c r="AA100" s="224">
        <v>0</v>
      </c>
      <c r="AB100" s="224">
        <v>0</v>
      </c>
      <c r="AC100" s="224">
        <v>0</v>
      </c>
      <c r="AD100" s="224">
        <v>0</v>
      </c>
      <c r="AE100" s="224">
        <v>0</v>
      </c>
      <c r="AF100" s="224">
        <v>0</v>
      </c>
      <c r="AG100" s="224">
        <v>0</v>
      </c>
      <c r="AH100" s="224">
        <v>0</v>
      </c>
      <c r="AI100" s="388">
        <f t="shared" si="96"/>
        <v>0</v>
      </c>
      <c r="AJ100" s="388">
        <f t="shared" si="97"/>
        <v>0</v>
      </c>
      <c r="AK100" s="388">
        <f t="shared" si="98"/>
        <v>0</v>
      </c>
      <c r="AL100" s="388">
        <f t="shared" si="99"/>
        <v>0</v>
      </c>
      <c r="AM100" s="388">
        <f t="shared" si="100"/>
        <v>0</v>
      </c>
      <c r="AN100" s="388">
        <f t="shared" si="101"/>
        <v>0</v>
      </c>
      <c r="AO100" s="224">
        <v>0</v>
      </c>
      <c r="AP100" s="224">
        <v>0</v>
      </c>
      <c r="AQ100" s="224">
        <v>0</v>
      </c>
      <c r="AR100" s="224">
        <v>0</v>
      </c>
      <c r="AS100" s="224">
        <v>0</v>
      </c>
      <c r="AT100" s="224">
        <v>0</v>
      </c>
      <c r="AU100" s="224">
        <v>0</v>
      </c>
      <c r="AV100" s="224">
        <v>0</v>
      </c>
      <c r="AW100" s="224">
        <v>0</v>
      </c>
      <c r="AX100" s="224">
        <v>0</v>
      </c>
      <c r="AY100" s="224">
        <v>0</v>
      </c>
      <c r="AZ100" s="224">
        <v>0</v>
      </c>
      <c r="BA100" s="196">
        <v>0</v>
      </c>
      <c r="BB100" s="196">
        <v>0</v>
      </c>
      <c r="BC100" s="196">
        <v>0</v>
      </c>
      <c r="BD100" s="224">
        <v>0</v>
      </c>
      <c r="BE100" s="224">
        <v>0</v>
      </c>
      <c r="BF100" s="224">
        <v>0</v>
      </c>
      <c r="BG100" s="224">
        <v>0</v>
      </c>
      <c r="BH100" s="224">
        <v>0</v>
      </c>
      <c r="BI100" s="224">
        <v>0</v>
      </c>
      <c r="BJ100" s="224">
        <v>0</v>
      </c>
      <c r="BK100" s="224">
        <v>0</v>
      </c>
      <c r="BL100" s="224">
        <v>0</v>
      </c>
      <c r="BM100" s="191">
        <v>0</v>
      </c>
      <c r="BN100" s="191">
        <v>0</v>
      </c>
      <c r="BO100" s="191">
        <v>0</v>
      </c>
      <c r="BP100" s="191">
        <v>0</v>
      </c>
      <c r="BQ100" s="191">
        <v>0</v>
      </c>
      <c r="BR100" s="191">
        <v>0</v>
      </c>
      <c r="BS100" s="224" t="s">
        <v>298</v>
      </c>
    </row>
    <row r="101" spans="1:71" ht="51" x14ac:dyDescent="0.2">
      <c r="A101" s="258" t="s">
        <v>236</v>
      </c>
      <c r="B101" s="57" t="s">
        <v>1058</v>
      </c>
      <c r="C101" s="195" t="s">
        <v>1059</v>
      </c>
      <c r="D101" s="214" t="s">
        <v>298</v>
      </c>
      <c r="E101" s="388">
        <f t="shared" si="90"/>
        <v>0</v>
      </c>
      <c r="F101" s="388">
        <f t="shared" si="91"/>
        <v>0</v>
      </c>
      <c r="G101" s="388">
        <f t="shared" si="92"/>
        <v>0</v>
      </c>
      <c r="H101" s="388">
        <f t="shared" si="93"/>
        <v>0</v>
      </c>
      <c r="I101" s="388">
        <f t="shared" si="94"/>
        <v>0</v>
      </c>
      <c r="J101" s="388">
        <f t="shared" si="95"/>
        <v>0</v>
      </c>
      <c r="K101" s="224">
        <v>0</v>
      </c>
      <c r="L101" s="224">
        <v>0</v>
      </c>
      <c r="M101" s="224">
        <v>0</v>
      </c>
      <c r="N101" s="224">
        <v>0</v>
      </c>
      <c r="O101" s="224">
        <v>0</v>
      </c>
      <c r="P101" s="224">
        <v>0</v>
      </c>
      <c r="Q101" s="224">
        <v>0</v>
      </c>
      <c r="R101" s="224">
        <v>0</v>
      </c>
      <c r="S101" s="224">
        <v>0</v>
      </c>
      <c r="T101" s="224">
        <v>0</v>
      </c>
      <c r="U101" s="224">
        <v>0</v>
      </c>
      <c r="V101" s="224">
        <v>0</v>
      </c>
      <c r="W101" s="196">
        <v>0</v>
      </c>
      <c r="X101" s="196">
        <v>0</v>
      </c>
      <c r="Y101" s="196">
        <v>0</v>
      </c>
      <c r="Z101" s="224">
        <v>0</v>
      </c>
      <c r="AA101" s="224">
        <v>0</v>
      </c>
      <c r="AB101" s="224">
        <v>0</v>
      </c>
      <c r="AC101" s="224">
        <v>0</v>
      </c>
      <c r="AD101" s="224">
        <v>0</v>
      </c>
      <c r="AE101" s="224">
        <v>0</v>
      </c>
      <c r="AF101" s="224">
        <v>0</v>
      </c>
      <c r="AG101" s="224">
        <v>0</v>
      </c>
      <c r="AH101" s="224">
        <v>0</v>
      </c>
      <c r="AI101" s="388">
        <f t="shared" si="96"/>
        <v>0</v>
      </c>
      <c r="AJ101" s="388">
        <f t="shared" si="97"/>
        <v>0</v>
      </c>
      <c r="AK101" s="388">
        <f t="shared" si="98"/>
        <v>0</v>
      </c>
      <c r="AL101" s="388">
        <f t="shared" si="99"/>
        <v>0</v>
      </c>
      <c r="AM101" s="388">
        <f t="shared" si="100"/>
        <v>0</v>
      </c>
      <c r="AN101" s="388">
        <f t="shared" si="101"/>
        <v>0</v>
      </c>
      <c r="AO101" s="224">
        <v>0</v>
      </c>
      <c r="AP101" s="224">
        <v>0</v>
      </c>
      <c r="AQ101" s="224">
        <v>0</v>
      </c>
      <c r="AR101" s="224">
        <v>0</v>
      </c>
      <c r="AS101" s="224">
        <v>0</v>
      </c>
      <c r="AT101" s="224">
        <v>0</v>
      </c>
      <c r="AU101" s="224">
        <v>0</v>
      </c>
      <c r="AV101" s="224">
        <v>0</v>
      </c>
      <c r="AW101" s="224">
        <v>0</v>
      </c>
      <c r="AX101" s="224">
        <v>0</v>
      </c>
      <c r="AY101" s="224">
        <v>0</v>
      </c>
      <c r="AZ101" s="224">
        <v>0</v>
      </c>
      <c r="BA101" s="196">
        <v>0</v>
      </c>
      <c r="BB101" s="196">
        <v>0</v>
      </c>
      <c r="BC101" s="196">
        <v>0</v>
      </c>
      <c r="BD101" s="224">
        <v>0</v>
      </c>
      <c r="BE101" s="224">
        <v>0</v>
      </c>
      <c r="BF101" s="224">
        <v>0</v>
      </c>
      <c r="BG101" s="224">
        <v>0</v>
      </c>
      <c r="BH101" s="224">
        <v>0</v>
      </c>
      <c r="BI101" s="224">
        <v>0</v>
      </c>
      <c r="BJ101" s="224">
        <v>0</v>
      </c>
      <c r="BK101" s="224">
        <v>0</v>
      </c>
      <c r="BL101" s="224">
        <v>0</v>
      </c>
      <c r="BM101" s="191">
        <v>0</v>
      </c>
      <c r="BN101" s="191">
        <v>0</v>
      </c>
      <c r="BO101" s="191">
        <v>0</v>
      </c>
      <c r="BP101" s="191">
        <v>0</v>
      </c>
      <c r="BQ101" s="191">
        <v>0</v>
      </c>
      <c r="BR101" s="191">
        <v>0</v>
      </c>
      <c r="BS101" s="224" t="s">
        <v>298</v>
      </c>
    </row>
    <row r="102" spans="1:71" ht="38.25" x14ac:dyDescent="0.2">
      <c r="A102" s="258" t="s">
        <v>236</v>
      </c>
      <c r="B102" s="57" t="s">
        <v>1060</v>
      </c>
      <c r="C102" s="195" t="s">
        <v>1061</v>
      </c>
      <c r="D102" s="214" t="s">
        <v>298</v>
      </c>
      <c r="E102" s="388">
        <f t="shared" si="90"/>
        <v>0</v>
      </c>
      <c r="F102" s="388">
        <f t="shared" si="91"/>
        <v>0</v>
      </c>
      <c r="G102" s="388">
        <f t="shared" si="92"/>
        <v>0</v>
      </c>
      <c r="H102" s="388">
        <f t="shared" si="93"/>
        <v>0</v>
      </c>
      <c r="I102" s="388">
        <f t="shared" si="94"/>
        <v>0</v>
      </c>
      <c r="J102" s="388">
        <f t="shared" si="95"/>
        <v>0</v>
      </c>
      <c r="K102" s="224">
        <v>0</v>
      </c>
      <c r="L102" s="224">
        <v>0</v>
      </c>
      <c r="M102" s="224">
        <v>0</v>
      </c>
      <c r="N102" s="224">
        <v>0</v>
      </c>
      <c r="O102" s="224">
        <v>0</v>
      </c>
      <c r="P102" s="224">
        <v>0</v>
      </c>
      <c r="Q102" s="224">
        <v>0</v>
      </c>
      <c r="R102" s="224">
        <v>0</v>
      </c>
      <c r="S102" s="224">
        <v>0</v>
      </c>
      <c r="T102" s="224">
        <v>0</v>
      </c>
      <c r="U102" s="224">
        <v>0</v>
      </c>
      <c r="V102" s="224">
        <v>0</v>
      </c>
      <c r="W102" s="196">
        <v>0</v>
      </c>
      <c r="X102" s="196">
        <v>0</v>
      </c>
      <c r="Y102" s="196">
        <v>0</v>
      </c>
      <c r="Z102" s="224">
        <v>0</v>
      </c>
      <c r="AA102" s="224">
        <v>0</v>
      </c>
      <c r="AB102" s="224">
        <v>0</v>
      </c>
      <c r="AC102" s="224">
        <v>0</v>
      </c>
      <c r="AD102" s="224">
        <v>0</v>
      </c>
      <c r="AE102" s="224">
        <v>0</v>
      </c>
      <c r="AF102" s="224">
        <v>0</v>
      </c>
      <c r="AG102" s="224">
        <v>0</v>
      </c>
      <c r="AH102" s="224">
        <v>0</v>
      </c>
      <c r="AI102" s="388">
        <f t="shared" si="96"/>
        <v>0</v>
      </c>
      <c r="AJ102" s="388">
        <f t="shared" si="97"/>
        <v>0</v>
      </c>
      <c r="AK102" s="388">
        <f t="shared" si="98"/>
        <v>0</v>
      </c>
      <c r="AL102" s="388">
        <f t="shared" si="99"/>
        <v>0</v>
      </c>
      <c r="AM102" s="388">
        <f t="shared" si="100"/>
        <v>0</v>
      </c>
      <c r="AN102" s="388">
        <f t="shared" si="101"/>
        <v>0</v>
      </c>
      <c r="AO102" s="224">
        <v>0</v>
      </c>
      <c r="AP102" s="224">
        <v>0</v>
      </c>
      <c r="AQ102" s="224">
        <v>0</v>
      </c>
      <c r="AR102" s="224">
        <v>0</v>
      </c>
      <c r="AS102" s="224">
        <v>0</v>
      </c>
      <c r="AT102" s="224">
        <v>0</v>
      </c>
      <c r="AU102" s="224">
        <v>0</v>
      </c>
      <c r="AV102" s="224">
        <v>0</v>
      </c>
      <c r="AW102" s="224">
        <v>0</v>
      </c>
      <c r="AX102" s="224">
        <v>0</v>
      </c>
      <c r="AY102" s="224">
        <v>0</v>
      </c>
      <c r="AZ102" s="224">
        <v>0</v>
      </c>
      <c r="BA102" s="196">
        <v>0</v>
      </c>
      <c r="BB102" s="196">
        <v>0</v>
      </c>
      <c r="BC102" s="196">
        <v>0</v>
      </c>
      <c r="BD102" s="224">
        <v>0</v>
      </c>
      <c r="BE102" s="224">
        <v>0</v>
      </c>
      <c r="BF102" s="224">
        <v>0</v>
      </c>
      <c r="BG102" s="224">
        <v>0</v>
      </c>
      <c r="BH102" s="224">
        <v>0</v>
      </c>
      <c r="BI102" s="224">
        <v>0</v>
      </c>
      <c r="BJ102" s="224">
        <v>0</v>
      </c>
      <c r="BK102" s="224">
        <v>0</v>
      </c>
      <c r="BL102" s="224">
        <v>0</v>
      </c>
      <c r="BM102" s="191">
        <v>0</v>
      </c>
      <c r="BN102" s="191">
        <v>0</v>
      </c>
      <c r="BO102" s="191">
        <v>0</v>
      </c>
      <c r="BP102" s="191">
        <v>0</v>
      </c>
      <c r="BQ102" s="191">
        <v>0</v>
      </c>
      <c r="BR102" s="191">
        <v>0</v>
      </c>
      <c r="BS102" s="224" t="s">
        <v>298</v>
      </c>
    </row>
    <row r="103" spans="1:71" ht="51" x14ac:dyDescent="0.2">
      <c r="A103" s="214" t="s">
        <v>236</v>
      </c>
      <c r="B103" s="57" t="s">
        <v>1062</v>
      </c>
      <c r="C103" s="195" t="s">
        <v>1063</v>
      </c>
      <c r="D103" s="214" t="s">
        <v>298</v>
      </c>
      <c r="E103" s="388">
        <f t="shared" si="90"/>
        <v>0</v>
      </c>
      <c r="F103" s="388">
        <f t="shared" si="91"/>
        <v>0</v>
      </c>
      <c r="G103" s="388">
        <f t="shared" si="92"/>
        <v>0</v>
      </c>
      <c r="H103" s="388">
        <f t="shared" si="93"/>
        <v>0</v>
      </c>
      <c r="I103" s="388">
        <f t="shared" si="94"/>
        <v>0</v>
      </c>
      <c r="J103" s="388">
        <f t="shared" si="95"/>
        <v>0</v>
      </c>
      <c r="K103" s="224">
        <v>0</v>
      </c>
      <c r="L103" s="224">
        <v>0</v>
      </c>
      <c r="M103" s="224">
        <v>0</v>
      </c>
      <c r="N103" s="224">
        <v>0</v>
      </c>
      <c r="O103" s="224">
        <v>0</v>
      </c>
      <c r="P103" s="224">
        <v>0</v>
      </c>
      <c r="Q103" s="224">
        <v>0</v>
      </c>
      <c r="R103" s="224">
        <v>0</v>
      </c>
      <c r="S103" s="224">
        <v>0</v>
      </c>
      <c r="T103" s="224">
        <v>0</v>
      </c>
      <c r="U103" s="224">
        <v>0</v>
      </c>
      <c r="V103" s="224">
        <v>0</v>
      </c>
      <c r="W103" s="58">
        <v>0</v>
      </c>
      <c r="X103" s="58">
        <v>0</v>
      </c>
      <c r="Y103" s="58">
        <v>0</v>
      </c>
      <c r="Z103" s="58">
        <v>0</v>
      </c>
      <c r="AA103" s="58">
        <v>0</v>
      </c>
      <c r="AB103" s="58">
        <v>0</v>
      </c>
      <c r="AC103" s="196">
        <v>0</v>
      </c>
      <c r="AD103" s="196">
        <v>0</v>
      </c>
      <c r="AE103" s="196">
        <v>0</v>
      </c>
      <c r="AF103" s="224">
        <v>0</v>
      </c>
      <c r="AG103" s="224">
        <v>0</v>
      </c>
      <c r="AH103" s="224">
        <v>0</v>
      </c>
      <c r="AI103" s="388">
        <f t="shared" si="96"/>
        <v>0</v>
      </c>
      <c r="AJ103" s="388">
        <f t="shared" si="97"/>
        <v>0</v>
      </c>
      <c r="AK103" s="388">
        <f t="shared" si="98"/>
        <v>0</v>
      </c>
      <c r="AL103" s="388">
        <f t="shared" si="99"/>
        <v>0</v>
      </c>
      <c r="AM103" s="388">
        <f t="shared" si="100"/>
        <v>0</v>
      </c>
      <c r="AN103" s="388">
        <f t="shared" si="101"/>
        <v>0</v>
      </c>
      <c r="AO103" s="224">
        <v>0</v>
      </c>
      <c r="AP103" s="224">
        <v>0</v>
      </c>
      <c r="AQ103" s="224">
        <v>0</v>
      </c>
      <c r="AR103" s="224">
        <v>0</v>
      </c>
      <c r="AS103" s="224">
        <v>0</v>
      </c>
      <c r="AT103" s="224">
        <v>0</v>
      </c>
      <c r="AU103" s="224">
        <v>0</v>
      </c>
      <c r="AV103" s="224">
        <v>0</v>
      </c>
      <c r="AW103" s="224">
        <v>0</v>
      </c>
      <c r="AX103" s="224">
        <v>0</v>
      </c>
      <c r="AY103" s="224">
        <v>0</v>
      </c>
      <c r="AZ103" s="224">
        <v>0</v>
      </c>
      <c r="BA103" s="224">
        <v>0</v>
      </c>
      <c r="BB103" s="224">
        <v>0</v>
      </c>
      <c r="BC103" s="224">
        <v>0</v>
      </c>
      <c r="BD103" s="224">
        <v>0</v>
      </c>
      <c r="BE103" s="224">
        <v>0</v>
      </c>
      <c r="BF103" s="224">
        <v>0</v>
      </c>
      <c r="BG103" s="196">
        <v>0</v>
      </c>
      <c r="BH103" s="196">
        <v>0</v>
      </c>
      <c r="BI103" s="196">
        <v>0</v>
      </c>
      <c r="BJ103" s="224">
        <v>0</v>
      </c>
      <c r="BK103" s="224">
        <v>0</v>
      </c>
      <c r="BL103" s="224">
        <v>0</v>
      </c>
      <c r="BM103" s="191">
        <v>0</v>
      </c>
      <c r="BN103" s="191">
        <v>0</v>
      </c>
      <c r="BO103" s="191">
        <v>0</v>
      </c>
      <c r="BP103" s="191">
        <v>0</v>
      </c>
      <c r="BQ103" s="191">
        <v>0</v>
      </c>
      <c r="BR103" s="191">
        <v>0</v>
      </c>
      <c r="BS103" s="224" t="s">
        <v>298</v>
      </c>
    </row>
    <row r="104" spans="1:71" ht="51" x14ac:dyDescent="0.2">
      <c r="A104" s="258" t="s">
        <v>236</v>
      </c>
      <c r="B104" s="57" t="s">
        <v>1064</v>
      </c>
      <c r="C104" s="195" t="s">
        <v>1065</v>
      </c>
      <c r="D104" s="214" t="s">
        <v>298</v>
      </c>
      <c r="E104" s="388">
        <f t="shared" si="90"/>
        <v>0</v>
      </c>
      <c r="F104" s="388">
        <f t="shared" si="91"/>
        <v>0</v>
      </c>
      <c r="G104" s="388">
        <f t="shared" si="92"/>
        <v>0</v>
      </c>
      <c r="H104" s="388">
        <f t="shared" si="93"/>
        <v>0</v>
      </c>
      <c r="I104" s="388">
        <f t="shared" si="94"/>
        <v>0</v>
      </c>
      <c r="J104" s="388">
        <f t="shared" si="95"/>
        <v>0</v>
      </c>
      <c r="K104" s="224">
        <v>0</v>
      </c>
      <c r="L104" s="224">
        <v>0</v>
      </c>
      <c r="M104" s="224">
        <v>0</v>
      </c>
      <c r="N104" s="224">
        <v>0</v>
      </c>
      <c r="O104" s="224">
        <v>0</v>
      </c>
      <c r="P104" s="224">
        <v>0</v>
      </c>
      <c r="Q104" s="224">
        <v>0</v>
      </c>
      <c r="R104" s="224">
        <v>0</v>
      </c>
      <c r="S104" s="224">
        <v>0</v>
      </c>
      <c r="T104" s="224">
        <v>0</v>
      </c>
      <c r="U104" s="224">
        <v>0</v>
      </c>
      <c r="V104" s="224">
        <v>0</v>
      </c>
      <c r="W104" s="224">
        <v>0</v>
      </c>
      <c r="X104" s="224">
        <v>0</v>
      </c>
      <c r="Y104" s="224">
        <v>0</v>
      </c>
      <c r="Z104" s="224">
        <v>0</v>
      </c>
      <c r="AA104" s="224">
        <v>0</v>
      </c>
      <c r="AB104" s="224">
        <v>0</v>
      </c>
      <c r="AC104" s="196">
        <v>0</v>
      </c>
      <c r="AD104" s="196">
        <v>0</v>
      </c>
      <c r="AE104" s="196">
        <v>0</v>
      </c>
      <c r="AF104" s="224">
        <v>0</v>
      </c>
      <c r="AG104" s="224">
        <v>0</v>
      </c>
      <c r="AH104" s="224">
        <v>0</v>
      </c>
      <c r="AI104" s="388">
        <f t="shared" si="96"/>
        <v>0</v>
      </c>
      <c r="AJ104" s="388">
        <f t="shared" si="97"/>
        <v>0</v>
      </c>
      <c r="AK104" s="388">
        <f t="shared" si="98"/>
        <v>0</v>
      </c>
      <c r="AL104" s="388">
        <f t="shared" si="99"/>
        <v>0</v>
      </c>
      <c r="AM104" s="388">
        <f t="shared" si="100"/>
        <v>0</v>
      </c>
      <c r="AN104" s="388">
        <f t="shared" si="101"/>
        <v>0</v>
      </c>
      <c r="AO104" s="224">
        <v>0</v>
      </c>
      <c r="AP104" s="224">
        <v>0</v>
      </c>
      <c r="AQ104" s="224">
        <v>0</v>
      </c>
      <c r="AR104" s="224">
        <v>0</v>
      </c>
      <c r="AS104" s="224">
        <v>0</v>
      </c>
      <c r="AT104" s="224">
        <v>0</v>
      </c>
      <c r="AU104" s="224">
        <v>0</v>
      </c>
      <c r="AV104" s="224">
        <v>0</v>
      </c>
      <c r="AW104" s="224">
        <v>0</v>
      </c>
      <c r="AX104" s="224">
        <v>0</v>
      </c>
      <c r="AY104" s="224">
        <v>0</v>
      </c>
      <c r="AZ104" s="224">
        <v>0</v>
      </c>
      <c r="BA104" s="224">
        <v>0</v>
      </c>
      <c r="BB104" s="224">
        <v>0</v>
      </c>
      <c r="BC104" s="224">
        <v>0</v>
      </c>
      <c r="BD104" s="224">
        <v>0</v>
      </c>
      <c r="BE104" s="224">
        <v>0</v>
      </c>
      <c r="BF104" s="224">
        <v>0</v>
      </c>
      <c r="BG104" s="196">
        <v>0</v>
      </c>
      <c r="BH104" s="196">
        <v>0</v>
      </c>
      <c r="BI104" s="196">
        <v>0</v>
      </c>
      <c r="BJ104" s="224">
        <v>0</v>
      </c>
      <c r="BK104" s="224">
        <v>0</v>
      </c>
      <c r="BL104" s="224">
        <v>0</v>
      </c>
      <c r="BM104" s="191">
        <v>0</v>
      </c>
      <c r="BN104" s="191">
        <v>0</v>
      </c>
      <c r="BO104" s="191">
        <v>0</v>
      </c>
      <c r="BP104" s="191">
        <v>0</v>
      </c>
      <c r="BQ104" s="191">
        <v>0</v>
      </c>
      <c r="BR104" s="191">
        <v>0</v>
      </c>
      <c r="BS104" s="224" t="s">
        <v>298</v>
      </c>
    </row>
    <row r="105" spans="1:71" ht="38.25" x14ac:dyDescent="0.2">
      <c r="A105" s="258" t="s">
        <v>236</v>
      </c>
      <c r="B105" s="57" t="s">
        <v>1066</v>
      </c>
      <c r="C105" s="195" t="s">
        <v>1067</v>
      </c>
      <c r="D105" s="214" t="s">
        <v>298</v>
      </c>
      <c r="E105" s="388">
        <f t="shared" si="90"/>
        <v>0</v>
      </c>
      <c r="F105" s="388">
        <f t="shared" si="91"/>
        <v>0</v>
      </c>
      <c r="G105" s="388">
        <f t="shared" si="92"/>
        <v>0</v>
      </c>
      <c r="H105" s="388">
        <f t="shared" si="93"/>
        <v>0</v>
      </c>
      <c r="I105" s="388">
        <f t="shared" si="94"/>
        <v>0</v>
      </c>
      <c r="J105" s="388">
        <f t="shared" si="95"/>
        <v>0</v>
      </c>
      <c r="K105" s="224">
        <v>0</v>
      </c>
      <c r="L105" s="224">
        <v>0</v>
      </c>
      <c r="M105" s="224">
        <v>0</v>
      </c>
      <c r="N105" s="224">
        <v>0</v>
      </c>
      <c r="O105" s="224">
        <v>0</v>
      </c>
      <c r="P105" s="224">
        <v>0</v>
      </c>
      <c r="Q105" s="224">
        <v>0</v>
      </c>
      <c r="R105" s="224">
        <v>0</v>
      </c>
      <c r="S105" s="224">
        <v>0</v>
      </c>
      <c r="T105" s="224">
        <v>0</v>
      </c>
      <c r="U105" s="224">
        <v>0</v>
      </c>
      <c r="V105" s="224">
        <v>0</v>
      </c>
      <c r="W105" s="224">
        <v>0</v>
      </c>
      <c r="X105" s="224">
        <v>0</v>
      </c>
      <c r="Y105" s="224">
        <v>0</v>
      </c>
      <c r="Z105" s="224">
        <v>0</v>
      </c>
      <c r="AA105" s="224">
        <v>0</v>
      </c>
      <c r="AB105" s="224">
        <v>0</v>
      </c>
      <c r="AC105" s="196">
        <v>0</v>
      </c>
      <c r="AD105" s="196">
        <v>0</v>
      </c>
      <c r="AE105" s="196">
        <v>0</v>
      </c>
      <c r="AF105" s="224">
        <v>0</v>
      </c>
      <c r="AG105" s="224">
        <v>0</v>
      </c>
      <c r="AH105" s="224">
        <v>0</v>
      </c>
      <c r="AI105" s="388">
        <f t="shared" si="96"/>
        <v>0</v>
      </c>
      <c r="AJ105" s="388">
        <f t="shared" si="97"/>
        <v>0</v>
      </c>
      <c r="AK105" s="388">
        <f t="shared" si="98"/>
        <v>0</v>
      </c>
      <c r="AL105" s="388">
        <f t="shared" si="99"/>
        <v>0</v>
      </c>
      <c r="AM105" s="388">
        <f t="shared" si="100"/>
        <v>0</v>
      </c>
      <c r="AN105" s="388">
        <f t="shared" si="101"/>
        <v>0</v>
      </c>
      <c r="AO105" s="224">
        <v>0</v>
      </c>
      <c r="AP105" s="224">
        <v>0</v>
      </c>
      <c r="AQ105" s="224">
        <v>0</v>
      </c>
      <c r="AR105" s="224">
        <v>0</v>
      </c>
      <c r="AS105" s="224">
        <v>0</v>
      </c>
      <c r="AT105" s="224">
        <v>0</v>
      </c>
      <c r="AU105" s="224">
        <v>0</v>
      </c>
      <c r="AV105" s="224">
        <v>0</v>
      </c>
      <c r="AW105" s="224">
        <v>0</v>
      </c>
      <c r="AX105" s="224">
        <v>0</v>
      </c>
      <c r="AY105" s="224">
        <v>0</v>
      </c>
      <c r="AZ105" s="224">
        <v>0</v>
      </c>
      <c r="BA105" s="224">
        <v>0</v>
      </c>
      <c r="BB105" s="224">
        <v>0</v>
      </c>
      <c r="BC105" s="224">
        <v>0</v>
      </c>
      <c r="BD105" s="224">
        <v>0</v>
      </c>
      <c r="BE105" s="224">
        <v>0</v>
      </c>
      <c r="BF105" s="224">
        <v>0</v>
      </c>
      <c r="BG105" s="196">
        <v>0</v>
      </c>
      <c r="BH105" s="196">
        <v>0</v>
      </c>
      <c r="BI105" s="196">
        <v>0</v>
      </c>
      <c r="BJ105" s="224">
        <v>0</v>
      </c>
      <c r="BK105" s="224">
        <v>0</v>
      </c>
      <c r="BL105" s="224">
        <v>0</v>
      </c>
      <c r="BM105" s="191">
        <v>0</v>
      </c>
      <c r="BN105" s="191">
        <v>0</v>
      </c>
      <c r="BO105" s="191">
        <v>0</v>
      </c>
      <c r="BP105" s="191">
        <v>0</v>
      </c>
      <c r="BQ105" s="191">
        <v>0</v>
      </c>
      <c r="BR105" s="191">
        <v>0</v>
      </c>
      <c r="BS105" s="224" t="s">
        <v>298</v>
      </c>
    </row>
    <row r="106" spans="1:71" ht="51" x14ac:dyDescent="0.2">
      <c r="A106" s="214" t="s">
        <v>236</v>
      </c>
      <c r="B106" s="57" t="s">
        <v>1068</v>
      </c>
      <c r="C106" s="195" t="s">
        <v>1069</v>
      </c>
      <c r="D106" s="214" t="s">
        <v>298</v>
      </c>
      <c r="E106" s="388">
        <f t="shared" si="90"/>
        <v>0</v>
      </c>
      <c r="F106" s="388">
        <f t="shared" si="91"/>
        <v>0</v>
      </c>
      <c r="G106" s="388">
        <f t="shared" si="92"/>
        <v>0</v>
      </c>
      <c r="H106" s="388">
        <f t="shared" si="93"/>
        <v>0</v>
      </c>
      <c r="I106" s="388">
        <f t="shared" si="94"/>
        <v>0</v>
      </c>
      <c r="J106" s="388">
        <f t="shared" si="95"/>
        <v>0</v>
      </c>
      <c r="K106" s="224">
        <v>0</v>
      </c>
      <c r="L106" s="224">
        <v>0</v>
      </c>
      <c r="M106" s="224">
        <v>0</v>
      </c>
      <c r="N106" s="224">
        <v>0</v>
      </c>
      <c r="O106" s="224">
        <v>0</v>
      </c>
      <c r="P106" s="224">
        <v>0</v>
      </c>
      <c r="Q106" s="224">
        <v>0</v>
      </c>
      <c r="R106" s="224">
        <v>0</v>
      </c>
      <c r="S106" s="224">
        <v>0</v>
      </c>
      <c r="T106" s="224">
        <v>0</v>
      </c>
      <c r="U106" s="224">
        <v>0</v>
      </c>
      <c r="V106" s="224">
        <v>0</v>
      </c>
      <c r="W106" s="224">
        <v>0</v>
      </c>
      <c r="X106" s="224">
        <v>0</v>
      </c>
      <c r="Y106" s="224">
        <v>0</v>
      </c>
      <c r="Z106" s="224">
        <v>0</v>
      </c>
      <c r="AA106" s="224">
        <v>0</v>
      </c>
      <c r="AB106" s="224">
        <v>0</v>
      </c>
      <c r="AC106" s="196">
        <v>0</v>
      </c>
      <c r="AD106" s="196">
        <v>0</v>
      </c>
      <c r="AE106" s="196">
        <v>0</v>
      </c>
      <c r="AF106" s="224">
        <v>0</v>
      </c>
      <c r="AG106" s="224">
        <v>0</v>
      </c>
      <c r="AH106" s="224">
        <v>0</v>
      </c>
      <c r="AI106" s="388">
        <f t="shared" si="96"/>
        <v>0</v>
      </c>
      <c r="AJ106" s="388">
        <f t="shared" si="97"/>
        <v>0</v>
      </c>
      <c r="AK106" s="388">
        <f t="shared" si="98"/>
        <v>0</v>
      </c>
      <c r="AL106" s="388">
        <f t="shared" si="99"/>
        <v>0</v>
      </c>
      <c r="AM106" s="388">
        <f t="shared" si="100"/>
        <v>0</v>
      </c>
      <c r="AN106" s="388">
        <f t="shared" si="101"/>
        <v>0</v>
      </c>
      <c r="AO106" s="224">
        <v>0</v>
      </c>
      <c r="AP106" s="224">
        <v>0</v>
      </c>
      <c r="AQ106" s="224">
        <v>0</v>
      </c>
      <c r="AR106" s="224">
        <v>0</v>
      </c>
      <c r="AS106" s="224">
        <v>0</v>
      </c>
      <c r="AT106" s="224">
        <v>0</v>
      </c>
      <c r="AU106" s="224">
        <v>0</v>
      </c>
      <c r="AV106" s="224">
        <v>0</v>
      </c>
      <c r="AW106" s="224">
        <v>0</v>
      </c>
      <c r="AX106" s="224">
        <v>0</v>
      </c>
      <c r="AY106" s="224">
        <v>0</v>
      </c>
      <c r="AZ106" s="224">
        <v>0</v>
      </c>
      <c r="BA106" s="224">
        <v>0</v>
      </c>
      <c r="BB106" s="224">
        <v>0</v>
      </c>
      <c r="BC106" s="224">
        <v>0</v>
      </c>
      <c r="BD106" s="224">
        <v>0</v>
      </c>
      <c r="BE106" s="224">
        <v>0</v>
      </c>
      <c r="BF106" s="224">
        <v>0</v>
      </c>
      <c r="BG106" s="196">
        <v>0</v>
      </c>
      <c r="BH106" s="196">
        <v>0</v>
      </c>
      <c r="BI106" s="196">
        <v>0</v>
      </c>
      <c r="BJ106" s="224">
        <v>0</v>
      </c>
      <c r="BK106" s="224">
        <v>0</v>
      </c>
      <c r="BL106" s="224">
        <v>0</v>
      </c>
      <c r="BM106" s="191">
        <v>0</v>
      </c>
      <c r="BN106" s="191">
        <v>0</v>
      </c>
      <c r="BO106" s="191">
        <v>0</v>
      </c>
      <c r="BP106" s="191">
        <v>0</v>
      </c>
      <c r="BQ106" s="191">
        <v>0</v>
      </c>
      <c r="BR106" s="191">
        <v>0</v>
      </c>
      <c r="BS106" s="224" t="s">
        <v>298</v>
      </c>
    </row>
    <row r="107" spans="1:71" ht="51" x14ac:dyDescent="0.2">
      <c r="A107" s="258" t="s">
        <v>236</v>
      </c>
      <c r="B107" s="57" t="s">
        <v>1070</v>
      </c>
      <c r="C107" s="195" t="s">
        <v>1071</v>
      </c>
      <c r="D107" s="214" t="s">
        <v>298</v>
      </c>
      <c r="E107" s="388">
        <f t="shared" si="90"/>
        <v>0</v>
      </c>
      <c r="F107" s="388">
        <f t="shared" si="91"/>
        <v>0</v>
      </c>
      <c r="G107" s="388">
        <f t="shared" si="92"/>
        <v>0</v>
      </c>
      <c r="H107" s="388">
        <f t="shared" si="93"/>
        <v>0</v>
      </c>
      <c r="I107" s="388">
        <f t="shared" si="94"/>
        <v>0</v>
      </c>
      <c r="J107" s="388">
        <f t="shared" si="95"/>
        <v>0</v>
      </c>
      <c r="K107" s="224">
        <v>0</v>
      </c>
      <c r="L107" s="224">
        <v>0</v>
      </c>
      <c r="M107" s="224">
        <v>0</v>
      </c>
      <c r="N107" s="224">
        <v>0</v>
      </c>
      <c r="O107" s="224">
        <v>0</v>
      </c>
      <c r="P107" s="224">
        <v>0</v>
      </c>
      <c r="Q107" s="224">
        <v>0</v>
      </c>
      <c r="R107" s="224">
        <v>0</v>
      </c>
      <c r="S107" s="224">
        <v>0</v>
      </c>
      <c r="T107" s="224">
        <v>0</v>
      </c>
      <c r="U107" s="224">
        <v>0</v>
      </c>
      <c r="V107" s="224">
        <v>0</v>
      </c>
      <c r="W107" s="58">
        <v>0</v>
      </c>
      <c r="X107" s="58">
        <v>0</v>
      </c>
      <c r="Y107" s="58">
        <v>0</v>
      </c>
      <c r="Z107" s="58">
        <v>0</v>
      </c>
      <c r="AA107" s="58">
        <v>0</v>
      </c>
      <c r="AB107" s="58">
        <v>0</v>
      </c>
      <c r="AC107" s="196">
        <v>0</v>
      </c>
      <c r="AD107" s="196">
        <v>0</v>
      </c>
      <c r="AE107" s="196">
        <v>0</v>
      </c>
      <c r="AF107" s="224">
        <v>0</v>
      </c>
      <c r="AG107" s="224">
        <v>0</v>
      </c>
      <c r="AH107" s="224">
        <v>0</v>
      </c>
      <c r="AI107" s="388">
        <f t="shared" si="96"/>
        <v>0</v>
      </c>
      <c r="AJ107" s="388">
        <f t="shared" si="97"/>
        <v>0</v>
      </c>
      <c r="AK107" s="388">
        <f t="shared" si="98"/>
        <v>0</v>
      </c>
      <c r="AL107" s="388">
        <f t="shared" si="99"/>
        <v>0</v>
      </c>
      <c r="AM107" s="388">
        <f t="shared" si="100"/>
        <v>0</v>
      </c>
      <c r="AN107" s="388">
        <f t="shared" si="101"/>
        <v>0</v>
      </c>
      <c r="AO107" s="224">
        <v>0</v>
      </c>
      <c r="AP107" s="224">
        <v>0</v>
      </c>
      <c r="AQ107" s="224">
        <v>0</v>
      </c>
      <c r="AR107" s="224">
        <v>0</v>
      </c>
      <c r="AS107" s="224">
        <v>0</v>
      </c>
      <c r="AT107" s="224">
        <v>0</v>
      </c>
      <c r="AU107" s="224">
        <v>0</v>
      </c>
      <c r="AV107" s="224">
        <v>0</v>
      </c>
      <c r="AW107" s="224">
        <v>0</v>
      </c>
      <c r="AX107" s="224">
        <v>0</v>
      </c>
      <c r="AY107" s="224">
        <v>0</v>
      </c>
      <c r="AZ107" s="224">
        <v>0</v>
      </c>
      <c r="BA107" s="224">
        <v>0</v>
      </c>
      <c r="BB107" s="224">
        <v>0</v>
      </c>
      <c r="BC107" s="224">
        <v>0</v>
      </c>
      <c r="BD107" s="224">
        <v>0</v>
      </c>
      <c r="BE107" s="224">
        <v>0</v>
      </c>
      <c r="BF107" s="224">
        <v>0</v>
      </c>
      <c r="BG107" s="196">
        <v>0</v>
      </c>
      <c r="BH107" s="196">
        <v>0</v>
      </c>
      <c r="BI107" s="196">
        <v>0</v>
      </c>
      <c r="BJ107" s="224">
        <v>0</v>
      </c>
      <c r="BK107" s="224">
        <v>0</v>
      </c>
      <c r="BL107" s="224">
        <v>0</v>
      </c>
      <c r="BM107" s="191">
        <v>0</v>
      </c>
      <c r="BN107" s="191">
        <v>0</v>
      </c>
      <c r="BO107" s="191">
        <v>0</v>
      </c>
      <c r="BP107" s="191">
        <v>0</v>
      </c>
      <c r="BQ107" s="191">
        <v>0</v>
      </c>
      <c r="BR107" s="191">
        <v>0</v>
      </c>
      <c r="BS107" s="224" t="s">
        <v>298</v>
      </c>
    </row>
    <row r="108" spans="1:71" ht="44.25" customHeight="1" x14ac:dyDescent="0.2">
      <c r="A108" s="258" t="s">
        <v>236</v>
      </c>
      <c r="B108" s="57" t="s">
        <v>1072</v>
      </c>
      <c r="C108" s="195" t="s">
        <v>1073</v>
      </c>
      <c r="D108" s="214" t="s">
        <v>298</v>
      </c>
      <c r="E108" s="388">
        <f t="shared" si="90"/>
        <v>0</v>
      </c>
      <c r="F108" s="388">
        <f t="shared" si="91"/>
        <v>0</v>
      </c>
      <c r="G108" s="388">
        <f t="shared" si="92"/>
        <v>0</v>
      </c>
      <c r="H108" s="388">
        <f t="shared" si="93"/>
        <v>0</v>
      </c>
      <c r="I108" s="388">
        <f t="shared" si="94"/>
        <v>0</v>
      </c>
      <c r="J108" s="388">
        <f t="shared" si="95"/>
        <v>0</v>
      </c>
      <c r="K108" s="224">
        <v>0</v>
      </c>
      <c r="L108" s="224">
        <v>0</v>
      </c>
      <c r="M108" s="224">
        <v>0</v>
      </c>
      <c r="N108" s="224">
        <v>0</v>
      </c>
      <c r="O108" s="224">
        <v>0</v>
      </c>
      <c r="P108" s="224">
        <v>0</v>
      </c>
      <c r="Q108" s="224">
        <v>0</v>
      </c>
      <c r="R108" s="224">
        <v>0</v>
      </c>
      <c r="S108" s="224">
        <v>0</v>
      </c>
      <c r="T108" s="224">
        <v>0</v>
      </c>
      <c r="U108" s="224">
        <v>0</v>
      </c>
      <c r="V108" s="224">
        <v>0</v>
      </c>
      <c r="W108" s="58">
        <v>0</v>
      </c>
      <c r="X108" s="58">
        <v>0</v>
      </c>
      <c r="Y108" s="58">
        <v>0</v>
      </c>
      <c r="Z108" s="58">
        <v>0</v>
      </c>
      <c r="AA108" s="58">
        <v>0</v>
      </c>
      <c r="AB108" s="58">
        <v>0</v>
      </c>
      <c r="AC108" s="224">
        <v>0</v>
      </c>
      <c r="AD108" s="224">
        <v>0</v>
      </c>
      <c r="AE108" s="224">
        <v>0</v>
      </c>
      <c r="AF108" s="224">
        <v>0</v>
      </c>
      <c r="AG108" s="224">
        <v>0</v>
      </c>
      <c r="AH108" s="224">
        <v>0</v>
      </c>
      <c r="AI108" s="388">
        <f t="shared" si="96"/>
        <v>0</v>
      </c>
      <c r="AJ108" s="388">
        <f t="shared" si="97"/>
        <v>0</v>
      </c>
      <c r="AK108" s="388">
        <f t="shared" si="98"/>
        <v>0</v>
      </c>
      <c r="AL108" s="388">
        <f t="shared" si="99"/>
        <v>0</v>
      </c>
      <c r="AM108" s="388">
        <f t="shared" si="100"/>
        <v>0</v>
      </c>
      <c r="AN108" s="388">
        <f t="shared" si="101"/>
        <v>0</v>
      </c>
      <c r="AO108" s="224">
        <v>0</v>
      </c>
      <c r="AP108" s="224">
        <v>0</v>
      </c>
      <c r="AQ108" s="224">
        <v>0</v>
      </c>
      <c r="AR108" s="224">
        <v>0</v>
      </c>
      <c r="AS108" s="224">
        <v>0</v>
      </c>
      <c r="AT108" s="224">
        <v>0</v>
      </c>
      <c r="AU108" s="224">
        <v>0</v>
      </c>
      <c r="AV108" s="224">
        <v>0</v>
      </c>
      <c r="AW108" s="224">
        <v>0</v>
      </c>
      <c r="AX108" s="224">
        <v>0</v>
      </c>
      <c r="AY108" s="224">
        <v>0</v>
      </c>
      <c r="AZ108" s="224">
        <v>0</v>
      </c>
      <c r="BA108" s="224">
        <v>0</v>
      </c>
      <c r="BB108" s="224">
        <v>0</v>
      </c>
      <c r="BC108" s="224">
        <v>0</v>
      </c>
      <c r="BD108" s="224">
        <v>0</v>
      </c>
      <c r="BE108" s="224">
        <v>0</v>
      </c>
      <c r="BF108" s="224">
        <v>0</v>
      </c>
      <c r="BG108" s="224">
        <v>0</v>
      </c>
      <c r="BH108" s="224">
        <v>0</v>
      </c>
      <c r="BI108" s="224">
        <v>0</v>
      </c>
      <c r="BJ108" s="224">
        <v>0</v>
      </c>
      <c r="BK108" s="224">
        <v>0</v>
      </c>
      <c r="BL108" s="224">
        <v>0</v>
      </c>
      <c r="BM108" s="191">
        <v>0</v>
      </c>
      <c r="BN108" s="191">
        <v>0</v>
      </c>
      <c r="BO108" s="191">
        <v>0</v>
      </c>
      <c r="BP108" s="191">
        <v>0</v>
      </c>
      <c r="BQ108" s="191">
        <v>0</v>
      </c>
      <c r="BR108" s="191">
        <v>0</v>
      </c>
      <c r="BS108" s="224" t="s">
        <v>298</v>
      </c>
    </row>
    <row r="109" spans="1:71" ht="38.25" x14ac:dyDescent="0.2">
      <c r="A109" s="258" t="s">
        <v>236</v>
      </c>
      <c r="B109" s="57" t="s">
        <v>1074</v>
      </c>
      <c r="C109" s="195" t="s">
        <v>1075</v>
      </c>
      <c r="D109" s="214" t="s">
        <v>298</v>
      </c>
      <c r="E109" s="388">
        <f t="shared" si="90"/>
        <v>0</v>
      </c>
      <c r="F109" s="388">
        <f t="shared" si="91"/>
        <v>0</v>
      </c>
      <c r="G109" s="388">
        <f t="shared" si="92"/>
        <v>0</v>
      </c>
      <c r="H109" s="388">
        <f t="shared" si="93"/>
        <v>0</v>
      </c>
      <c r="I109" s="388">
        <f t="shared" si="94"/>
        <v>0</v>
      </c>
      <c r="J109" s="388">
        <f t="shared" si="95"/>
        <v>0</v>
      </c>
      <c r="K109" s="224">
        <v>0</v>
      </c>
      <c r="L109" s="224">
        <v>0</v>
      </c>
      <c r="M109" s="224">
        <v>0</v>
      </c>
      <c r="N109" s="224">
        <v>0</v>
      </c>
      <c r="O109" s="224">
        <v>0</v>
      </c>
      <c r="P109" s="224">
        <v>0</v>
      </c>
      <c r="Q109" s="224">
        <v>0</v>
      </c>
      <c r="R109" s="224">
        <v>0</v>
      </c>
      <c r="S109" s="224">
        <v>0</v>
      </c>
      <c r="T109" s="224">
        <v>0</v>
      </c>
      <c r="U109" s="224">
        <v>0</v>
      </c>
      <c r="V109" s="224">
        <v>0</v>
      </c>
      <c r="W109" s="224">
        <v>0</v>
      </c>
      <c r="X109" s="224">
        <v>0</v>
      </c>
      <c r="Y109" s="224">
        <v>0</v>
      </c>
      <c r="Z109" s="224">
        <v>0</v>
      </c>
      <c r="AA109" s="224">
        <v>0</v>
      </c>
      <c r="AB109" s="224">
        <v>0</v>
      </c>
      <c r="AC109" s="224">
        <v>0</v>
      </c>
      <c r="AD109" s="224">
        <v>0</v>
      </c>
      <c r="AE109" s="224">
        <v>0</v>
      </c>
      <c r="AF109" s="224">
        <v>0</v>
      </c>
      <c r="AG109" s="224">
        <v>0</v>
      </c>
      <c r="AH109" s="224">
        <v>0</v>
      </c>
      <c r="AI109" s="388">
        <f t="shared" si="96"/>
        <v>0</v>
      </c>
      <c r="AJ109" s="388">
        <f t="shared" si="97"/>
        <v>0</v>
      </c>
      <c r="AK109" s="388">
        <f t="shared" si="98"/>
        <v>0</v>
      </c>
      <c r="AL109" s="388">
        <f t="shared" si="99"/>
        <v>0</v>
      </c>
      <c r="AM109" s="388">
        <f t="shared" si="100"/>
        <v>0</v>
      </c>
      <c r="AN109" s="388">
        <f t="shared" si="101"/>
        <v>0</v>
      </c>
      <c r="AO109" s="224">
        <v>0</v>
      </c>
      <c r="AP109" s="224">
        <v>0</v>
      </c>
      <c r="AQ109" s="224">
        <v>0</v>
      </c>
      <c r="AR109" s="224">
        <v>0</v>
      </c>
      <c r="AS109" s="224">
        <v>0</v>
      </c>
      <c r="AT109" s="224">
        <v>0</v>
      </c>
      <c r="AU109" s="224">
        <v>0</v>
      </c>
      <c r="AV109" s="224">
        <v>0</v>
      </c>
      <c r="AW109" s="224">
        <v>0</v>
      </c>
      <c r="AX109" s="224">
        <v>0</v>
      </c>
      <c r="AY109" s="224">
        <v>0</v>
      </c>
      <c r="AZ109" s="224">
        <v>0</v>
      </c>
      <c r="BA109" s="224">
        <v>0</v>
      </c>
      <c r="BB109" s="224">
        <v>0</v>
      </c>
      <c r="BC109" s="224">
        <v>0</v>
      </c>
      <c r="BD109" s="224">
        <v>0</v>
      </c>
      <c r="BE109" s="224">
        <v>0</v>
      </c>
      <c r="BF109" s="224">
        <v>0</v>
      </c>
      <c r="BG109" s="224">
        <v>0</v>
      </c>
      <c r="BH109" s="224">
        <v>0</v>
      </c>
      <c r="BI109" s="224">
        <v>0</v>
      </c>
      <c r="BJ109" s="224">
        <v>0</v>
      </c>
      <c r="BK109" s="224">
        <v>0</v>
      </c>
      <c r="BL109" s="224">
        <v>0</v>
      </c>
      <c r="BM109" s="191">
        <v>0</v>
      </c>
      <c r="BN109" s="191">
        <v>0</v>
      </c>
      <c r="BO109" s="191">
        <v>0</v>
      </c>
      <c r="BP109" s="191">
        <v>0</v>
      </c>
      <c r="BQ109" s="191">
        <v>0</v>
      </c>
      <c r="BR109" s="191">
        <v>0</v>
      </c>
      <c r="BS109" s="224" t="s">
        <v>298</v>
      </c>
    </row>
    <row r="110" spans="1:71" ht="38.25" x14ac:dyDescent="0.2">
      <c r="A110" s="214" t="s">
        <v>236</v>
      </c>
      <c r="B110" s="57" t="s">
        <v>1076</v>
      </c>
      <c r="C110" s="195" t="s">
        <v>1077</v>
      </c>
      <c r="D110" s="214" t="s">
        <v>298</v>
      </c>
      <c r="E110" s="388">
        <f t="shared" si="90"/>
        <v>0</v>
      </c>
      <c r="F110" s="388">
        <f t="shared" si="91"/>
        <v>0</v>
      </c>
      <c r="G110" s="388">
        <f t="shared" si="92"/>
        <v>0</v>
      </c>
      <c r="H110" s="388">
        <f t="shared" si="93"/>
        <v>0</v>
      </c>
      <c r="I110" s="388">
        <f t="shared" si="94"/>
        <v>0</v>
      </c>
      <c r="J110" s="388">
        <f t="shared" si="95"/>
        <v>0</v>
      </c>
      <c r="K110" s="224">
        <v>0</v>
      </c>
      <c r="L110" s="224">
        <v>0</v>
      </c>
      <c r="M110" s="224">
        <v>0</v>
      </c>
      <c r="N110" s="224">
        <v>0</v>
      </c>
      <c r="O110" s="224">
        <v>0</v>
      </c>
      <c r="P110" s="224">
        <v>0</v>
      </c>
      <c r="Q110" s="224">
        <v>0</v>
      </c>
      <c r="R110" s="224">
        <v>0</v>
      </c>
      <c r="S110" s="224">
        <v>0</v>
      </c>
      <c r="T110" s="224">
        <v>0</v>
      </c>
      <c r="U110" s="224">
        <v>0</v>
      </c>
      <c r="V110" s="224">
        <v>0</v>
      </c>
      <c r="W110" s="224">
        <v>0</v>
      </c>
      <c r="X110" s="224">
        <v>0</v>
      </c>
      <c r="Y110" s="224">
        <v>0</v>
      </c>
      <c r="Z110" s="224">
        <v>0</v>
      </c>
      <c r="AA110" s="224">
        <v>0</v>
      </c>
      <c r="AB110" s="224">
        <v>0</v>
      </c>
      <c r="AC110" s="224">
        <v>0</v>
      </c>
      <c r="AD110" s="224">
        <v>0</v>
      </c>
      <c r="AE110" s="224">
        <v>0</v>
      </c>
      <c r="AF110" s="224">
        <v>0</v>
      </c>
      <c r="AG110" s="224">
        <v>0</v>
      </c>
      <c r="AH110" s="224">
        <v>0</v>
      </c>
      <c r="AI110" s="388">
        <f t="shared" si="96"/>
        <v>0</v>
      </c>
      <c r="AJ110" s="388">
        <f t="shared" si="97"/>
        <v>0</v>
      </c>
      <c r="AK110" s="388">
        <f t="shared" si="98"/>
        <v>0</v>
      </c>
      <c r="AL110" s="388">
        <f t="shared" si="99"/>
        <v>0</v>
      </c>
      <c r="AM110" s="388">
        <f t="shared" si="100"/>
        <v>0</v>
      </c>
      <c r="AN110" s="388">
        <f t="shared" si="101"/>
        <v>0</v>
      </c>
      <c r="AO110" s="224">
        <v>0</v>
      </c>
      <c r="AP110" s="224">
        <v>0</v>
      </c>
      <c r="AQ110" s="224">
        <v>0</v>
      </c>
      <c r="AR110" s="224">
        <v>0</v>
      </c>
      <c r="AS110" s="224">
        <v>0</v>
      </c>
      <c r="AT110" s="224">
        <v>0</v>
      </c>
      <c r="AU110" s="224">
        <v>0</v>
      </c>
      <c r="AV110" s="224">
        <v>0</v>
      </c>
      <c r="AW110" s="224">
        <v>0</v>
      </c>
      <c r="AX110" s="224">
        <v>0</v>
      </c>
      <c r="AY110" s="224">
        <v>0</v>
      </c>
      <c r="AZ110" s="224">
        <v>0</v>
      </c>
      <c r="BA110" s="224">
        <v>0</v>
      </c>
      <c r="BB110" s="224">
        <v>0</v>
      </c>
      <c r="BC110" s="224">
        <v>0</v>
      </c>
      <c r="BD110" s="224">
        <v>0</v>
      </c>
      <c r="BE110" s="224">
        <v>0</v>
      </c>
      <c r="BF110" s="224">
        <v>0</v>
      </c>
      <c r="BG110" s="224">
        <v>0</v>
      </c>
      <c r="BH110" s="224">
        <v>0</v>
      </c>
      <c r="BI110" s="224">
        <v>0</v>
      </c>
      <c r="BJ110" s="224">
        <v>0</v>
      </c>
      <c r="BK110" s="224">
        <v>0</v>
      </c>
      <c r="BL110" s="224">
        <v>0</v>
      </c>
      <c r="BM110" s="191">
        <v>0</v>
      </c>
      <c r="BN110" s="191">
        <v>0</v>
      </c>
      <c r="BO110" s="191">
        <v>0</v>
      </c>
      <c r="BP110" s="191">
        <v>0</v>
      </c>
      <c r="BQ110" s="191">
        <v>0</v>
      </c>
      <c r="BR110" s="191">
        <v>0</v>
      </c>
      <c r="BS110" s="224" t="s">
        <v>298</v>
      </c>
    </row>
    <row r="111" spans="1:71" ht="38.25" x14ac:dyDescent="0.2">
      <c r="A111" s="258" t="s">
        <v>236</v>
      </c>
      <c r="B111" s="323" t="s">
        <v>1078</v>
      </c>
      <c r="C111" s="324" t="s">
        <v>1079</v>
      </c>
      <c r="D111" s="214" t="s">
        <v>298</v>
      </c>
      <c r="E111" s="399">
        <f t="shared" si="90"/>
        <v>0</v>
      </c>
      <c r="F111" s="388">
        <f t="shared" si="91"/>
        <v>0</v>
      </c>
      <c r="G111" s="399">
        <f t="shared" si="92"/>
        <v>1</v>
      </c>
      <c r="H111" s="388">
        <f t="shared" si="93"/>
        <v>0</v>
      </c>
      <c r="I111" s="388">
        <f t="shared" si="94"/>
        <v>0</v>
      </c>
      <c r="J111" s="388">
        <f t="shared" si="95"/>
        <v>0</v>
      </c>
      <c r="K111" s="199">
        <v>0</v>
      </c>
      <c r="L111" s="224">
        <v>0</v>
      </c>
      <c r="M111" s="199">
        <v>0</v>
      </c>
      <c r="N111" s="224">
        <v>0</v>
      </c>
      <c r="O111" s="224">
        <v>0</v>
      </c>
      <c r="P111" s="224">
        <v>0</v>
      </c>
      <c r="Q111" s="199">
        <v>0</v>
      </c>
      <c r="R111" s="224">
        <v>0</v>
      </c>
      <c r="S111" s="199">
        <v>0</v>
      </c>
      <c r="T111" s="224">
        <v>0</v>
      </c>
      <c r="U111" s="224">
        <v>0</v>
      </c>
      <c r="V111" s="224">
        <v>0</v>
      </c>
      <c r="W111" s="549">
        <v>0</v>
      </c>
      <c r="X111" s="554">
        <v>0</v>
      </c>
      <c r="Y111" s="549">
        <v>1</v>
      </c>
      <c r="Z111" s="554">
        <v>0</v>
      </c>
      <c r="AA111" s="554">
        <v>0</v>
      </c>
      <c r="AB111" s="554">
        <v>0</v>
      </c>
      <c r="AC111" s="199">
        <v>0</v>
      </c>
      <c r="AD111" s="224">
        <v>0</v>
      </c>
      <c r="AE111" s="199">
        <v>0</v>
      </c>
      <c r="AF111" s="224">
        <v>0</v>
      </c>
      <c r="AG111" s="224">
        <v>0</v>
      </c>
      <c r="AH111" s="224">
        <v>0</v>
      </c>
      <c r="AI111" s="399">
        <f t="shared" si="96"/>
        <v>0</v>
      </c>
      <c r="AJ111" s="388">
        <f t="shared" si="97"/>
        <v>0</v>
      </c>
      <c r="AK111" s="399">
        <f t="shared" si="98"/>
        <v>0</v>
      </c>
      <c r="AL111" s="388">
        <f t="shared" si="99"/>
        <v>0</v>
      </c>
      <c r="AM111" s="388">
        <f t="shared" si="100"/>
        <v>0</v>
      </c>
      <c r="AN111" s="388">
        <f t="shared" si="101"/>
        <v>0</v>
      </c>
      <c r="AO111" s="199">
        <v>0</v>
      </c>
      <c r="AP111" s="224">
        <v>0</v>
      </c>
      <c r="AQ111" s="199">
        <v>0</v>
      </c>
      <c r="AR111" s="224">
        <v>0</v>
      </c>
      <c r="AS111" s="224">
        <v>0</v>
      </c>
      <c r="AT111" s="224">
        <v>0</v>
      </c>
      <c r="AU111" s="199">
        <v>0</v>
      </c>
      <c r="AV111" s="224">
        <v>0</v>
      </c>
      <c r="AW111" s="199">
        <v>0</v>
      </c>
      <c r="AX111" s="224">
        <v>0</v>
      </c>
      <c r="AY111" s="224">
        <v>0</v>
      </c>
      <c r="AZ111" s="224">
        <v>0</v>
      </c>
      <c r="BA111" s="549">
        <v>0</v>
      </c>
      <c r="BB111" s="554">
        <v>0</v>
      </c>
      <c r="BC111" s="549">
        <v>0</v>
      </c>
      <c r="BD111" s="554">
        <v>0</v>
      </c>
      <c r="BE111" s="554">
        <v>0</v>
      </c>
      <c r="BF111" s="554">
        <v>0</v>
      </c>
      <c r="BG111" s="199">
        <v>0</v>
      </c>
      <c r="BH111" s="224">
        <v>0</v>
      </c>
      <c r="BI111" s="199">
        <v>0</v>
      </c>
      <c r="BJ111" s="224">
        <v>0</v>
      </c>
      <c r="BK111" s="224">
        <v>0</v>
      </c>
      <c r="BL111" s="224">
        <v>0</v>
      </c>
      <c r="BM111" s="191">
        <v>0</v>
      </c>
      <c r="BN111" s="191">
        <v>0</v>
      </c>
      <c r="BO111" s="191">
        <v>0</v>
      </c>
      <c r="BP111" s="191">
        <v>0</v>
      </c>
      <c r="BQ111" s="191">
        <v>0</v>
      </c>
      <c r="BR111" s="191">
        <v>0</v>
      </c>
      <c r="BS111" s="224" t="s">
        <v>298</v>
      </c>
    </row>
    <row r="112" spans="1:71" ht="38.25" x14ac:dyDescent="0.2">
      <c r="A112" s="258" t="s">
        <v>236</v>
      </c>
      <c r="B112" s="57" t="s">
        <v>1080</v>
      </c>
      <c r="C112" s="195" t="s">
        <v>1081</v>
      </c>
      <c r="D112" s="214" t="s">
        <v>298</v>
      </c>
      <c r="E112" s="388">
        <f t="shared" si="90"/>
        <v>0</v>
      </c>
      <c r="F112" s="388">
        <f t="shared" si="91"/>
        <v>0</v>
      </c>
      <c r="G112" s="388">
        <f t="shared" si="92"/>
        <v>0</v>
      </c>
      <c r="H112" s="388">
        <f t="shared" si="93"/>
        <v>0</v>
      </c>
      <c r="I112" s="388">
        <f t="shared" si="94"/>
        <v>0</v>
      </c>
      <c r="J112" s="388">
        <f t="shared" si="95"/>
        <v>0</v>
      </c>
      <c r="K112" s="224">
        <v>0</v>
      </c>
      <c r="L112" s="224">
        <v>0</v>
      </c>
      <c r="M112" s="224">
        <v>0</v>
      </c>
      <c r="N112" s="224">
        <v>0</v>
      </c>
      <c r="O112" s="224">
        <v>0</v>
      </c>
      <c r="P112" s="224">
        <v>0</v>
      </c>
      <c r="Q112" s="224">
        <v>0</v>
      </c>
      <c r="R112" s="224">
        <v>0</v>
      </c>
      <c r="S112" s="224">
        <v>0</v>
      </c>
      <c r="T112" s="224">
        <v>0</v>
      </c>
      <c r="U112" s="224">
        <v>0</v>
      </c>
      <c r="V112" s="224">
        <v>0</v>
      </c>
      <c r="W112" s="58">
        <v>0</v>
      </c>
      <c r="X112" s="58">
        <v>0</v>
      </c>
      <c r="Y112" s="58">
        <v>0</v>
      </c>
      <c r="Z112" s="58">
        <v>0</v>
      </c>
      <c r="AA112" s="58">
        <v>0</v>
      </c>
      <c r="AB112" s="58">
        <v>0</v>
      </c>
      <c r="AC112" s="224">
        <v>0</v>
      </c>
      <c r="AD112" s="224">
        <v>0</v>
      </c>
      <c r="AE112" s="224">
        <v>0</v>
      </c>
      <c r="AF112" s="224">
        <v>0</v>
      </c>
      <c r="AG112" s="224">
        <v>0</v>
      </c>
      <c r="AH112" s="224">
        <v>0</v>
      </c>
      <c r="AI112" s="388">
        <f t="shared" si="96"/>
        <v>0</v>
      </c>
      <c r="AJ112" s="388">
        <f t="shared" si="97"/>
        <v>0</v>
      </c>
      <c r="AK112" s="388">
        <f t="shared" si="98"/>
        <v>0</v>
      </c>
      <c r="AL112" s="388">
        <f t="shared" si="99"/>
        <v>0</v>
      </c>
      <c r="AM112" s="388">
        <f t="shared" si="100"/>
        <v>0</v>
      </c>
      <c r="AN112" s="388">
        <f t="shared" si="101"/>
        <v>0</v>
      </c>
      <c r="AO112" s="224">
        <v>0</v>
      </c>
      <c r="AP112" s="224">
        <v>0</v>
      </c>
      <c r="AQ112" s="224">
        <v>0</v>
      </c>
      <c r="AR112" s="224">
        <v>0</v>
      </c>
      <c r="AS112" s="224">
        <v>0</v>
      </c>
      <c r="AT112" s="224">
        <v>0</v>
      </c>
      <c r="AU112" s="224">
        <v>0</v>
      </c>
      <c r="AV112" s="224">
        <v>0</v>
      </c>
      <c r="AW112" s="224">
        <v>0</v>
      </c>
      <c r="AX112" s="224">
        <v>0</v>
      </c>
      <c r="AY112" s="224">
        <v>0</v>
      </c>
      <c r="AZ112" s="224">
        <v>0</v>
      </c>
      <c r="BA112" s="224">
        <v>0</v>
      </c>
      <c r="BB112" s="224">
        <v>0</v>
      </c>
      <c r="BC112" s="224">
        <v>0</v>
      </c>
      <c r="BD112" s="224">
        <v>0</v>
      </c>
      <c r="BE112" s="224">
        <v>0</v>
      </c>
      <c r="BF112" s="224">
        <v>0</v>
      </c>
      <c r="BG112" s="224">
        <v>0</v>
      </c>
      <c r="BH112" s="224">
        <v>0</v>
      </c>
      <c r="BI112" s="224">
        <v>0</v>
      </c>
      <c r="BJ112" s="224">
        <v>0</v>
      </c>
      <c r="BK112" s="224">
        <v>0</v>
      </c>
      <c r="BL112" s="224">
        <v>0</v>
      </c>
      <c r="BM112" s="191">
        <v>0</v>
      </c>
      <c r="BN112" s="191">
        <v>0</v>
      </c>
      <c r="BO112" s="191">
        <v>0</v>
      </c>
      <c r="BP112" s="191">
        <v>0</v>
      </c>
      <c r="BQ112" s="191">
        <v>0</v>
      </c>
      <c r="BR112" s="191">
        <v>0</v>
      </c>
      <c r="BS112" s="224" t="s">
        <v>298</v>
      </c>
    </row>
    <row r="113" spans="1:71" ht="40.5" customHeight="1" x14ac:dyDescent="0.2">
      <c r="A113" s="214" t="s">
        <v>236</v>
      </c>
      <c r="B113" s="323" t="s">
        <v>1082</v>
      </c>
      <c r="C113" s="324" t="s">
        <v>1083</v>
      </c>
      <c r="D113" s="214" t="s">
        <v>298</v>
      </c>
      <c r="E113" s="399">
        <f t="shared" si="90"/>
        <v>0</v>
      </c>
      <c r="F113" s="388">
        <f t="shared" si="91"/>
        <v>0</v>
      </c>
      <c r="G113" s="399">
        <f t="shared" si="92"/>
        <v>1.2</v>
      </c>
      <c r="H113" s="388">
        <f t="shared" si="93"/>
        <v>0</v>
      </c>
      <c r="I113" s="388">
        <f t="shared" si="94"/>
        <v>0</v>
      </c>
      <c r="J113" s="388">
        <f t="shared" si="95"/>
        <v>0</v>
      </c>
      <c r="K113" s="199">
        <v>0</v>
      </c>
      <c r="L113" s="224">
        <v>0</v>
      </c>
      <c r="M113" s="199">
        <v>0</v>
      </c>
      <c r="N113" s="224">
        <v>0</v>
      </c>
      <c r="O113" s="224">
        <v>0</v>
      </c>
      <c r="P113" s="224">
        <v>0</v>
      </c>
      <c r="Q113" s="199">
        <v>0</v>
      </c>
      <c r="R113" s="224">
        <v>0</v>
      </c>
      <c r="S113" s="199">
        <v>0</v>
      </c>
      <c r="T113" s="224">
        <v>0</v>
      </c>
      <c r="U113" s="224">
        <v>0</v>
      </c>
      <c r="V113" s="224">
        <v>0</v>
      </c>
      <c r="W113" s="549">
        <v>0</v>
      </c>
      <c r="X113" s="554">
        <v>0</v>
      </c>
      <c r="Y113" s="549">
        <v>1.2</v>
      </c>
      <c r="Z113" s="554">
        <v>0</v>
      </c>
      <c r="AA113" s="554">
        <v>0</v>
      </c>
      <c r="AB113" s="554">
        <v>0</v>
      </c>
      <c r="AC113" s="199">
        <v>0</v>
      </c>
      <c r="AD113" s="224">
        <v>0</v>
      </c>
      <c r="AE113" s="199">
        <v>0</v>
      </c>
      <c r="AF113" s="224">
        <v>0</v>
      </c>
      <c r="AG113" s="224">
        <v>0</v>
      </c>
      <c r="AH113" s="224">
        <v>0</v>
      </c>
      <c r="AI113" s="399">
        <f t="shared" si="96"/>
        <v>0</v>
      </c>
      <c r="AJ113" s="388">
        <f t="shared" si="97"/>
        <v>0</v>
      </c>
      <c r="AK113" s="399">
        <f t="shared" si="98"/>
        <v>0</v>
      </c>
      <c r="AL113" s="388">
        <f t="shared" si="99"/>
        <v>0</v>
      </c>
      <c r="AM113" s="388">
        <f t="shared" si="100"/>
        <v>0</v>
      </c>
      <c r="AN113" s="388">
        <f t="shared" si="101"/>
        <v>0</v>
      </c>
      <c r="AO113" s="199">
        <v>0</v>
      </c>
      <c r="AP113" s="224">
        <v>0</v>
      </c>
      <c r="AQ113" s="199">
        <v>0</v>
      </c>
      <c r="AR113" s="224">
        <v>0</v>
      </c>
      <c r="AS113" s="224">
        <v>0</v>
      </c>
      <c r="AT113" s="224">
        <v>0</v>
      </c>
      <c r="AU113" s="199">
        <v>0</v>
      </c>
      <c r="AV113" s="224">
        <v>0</v>
      </c>
      <c r="AW113" s="199">
        <v>0</v>
      </c>
      <c r="AX113" s="224">
        <v>0</v>
      </c>
      <c r="AY113" s="224">
        <v>0</v>
      </c>
      <c r="AZ113" s="224">
        <v>0</v>
      </c>
      <c r="BA113" s="549">
        <v>0</v>
      </c>
      <c r="BB113" s="554">
        <v>0</v>
      </c>
      <c r="BC113" s="549">
        <v>0</v>
      </c>
      <c r="BD113" s="554">
        <v>0</v>
      </c>
      <c r="BE113" s="554">
        <v>0</v>
      </c>
      <c r="BF113" s="554">
        <v>0</v>
      </c>
      <c r="BG113" s="199">
        <v>0</v>
      </c>
      <c r="BH113" s="224">
        <v>0</v>
      </c>
      <c r="BI113" s="199">
        <v>0</v>
      </c>
      <c r="BJ113" s="224">
        <v>0</v>
      </c>
      <c r="BK113" s="224">
        <v>0</v>
      </c>
      <c r="BL113" s="224">
        <v>0</v>
      </c>
      <c r="BM113" s="191">
        <v>0</v>
      </c>
      <c r="BN113" s="191">
        <v>0</v>
      </c>
      <c r="BO113" s="191">
        <v>0</v>
      </c>
      <c r="BP113" s="191">
        <v>0</v>
      </c>
      <c r="BQ113" s="191">
        <v>0</v>
      </c>
      <c r="BR113" s="191">
        <v>0</v>
      </c>
      <c r="BS113" s="224" t="s">
        <v>298</v>
      </c>
    </row>
    <row r="114" spans="1:71" ht="51" x14ac:dyDescent="0.2">
      <c r="A114" s="258" t="s">
        <v>236</v>
      </c>
      <c r="B114" s="57" t="s">
        <v>1084</v>
      </c>
      <c r="C114" s="195" t="s">
        <v>1085</v>
      </c>
      <c r="D114" s="214" t="s">
        <v>298</v>
      </c>
      <c r="E114" s="388">
        <f t="shared" si="90"/>
        <v>0</v>
      </c>
      <c r="F114" s="388">
        <f t="shared" si="91"/>
        <v>0</v>
      </c>
      <c r="G114" s="388">
        <f t="shared" si="92"/>
        <v>0</v>
      </c>
      <c r="H114" s="388">
        <f t="shared" si="93"/>
        <v>0</v>
      </c>
      <c r="I114" s="388">
        <f t="shared" si="94"/>
        <v>0</v>
      </c>
      <c r="J114" s="388">
        <f t="shared" si="95"/>
        <v>0</v>
      </c>
      <c r="K114" s="224">
        <v>0</v>
      </c>
      <c r="L114" s="224">
        <v>0</v>
      </c>
      <c r="M114" s="224">
        <v>0</v>
      </c>
      <c r="N114" s="224">
        <v>0</v>
      </c>
      <c r="O114" s="224">
        <v>0</v>
      </c>
      <c r="P114" s="224">
        <v>0</v>
      </c>
      <c r="Q114" s="224">
        <v>0</v>
      </c>
      <c r="R114" s="224">
        <v>0</v>
      </c>
      <c r="S114" s="224">
        <v>0</v>
      </c>
      <c r="T114" s="224">
        <v>0</v>
      </c>
      <c r="U114" s="224">
        <v>0</v>
      </c>
      <c r="V114" s="224">
        <v>0</v>
      </c>
      <c r="W114" s="224">
        <v>0</v>
      </c>
      <c r="X114" s="224">
        <v>0</v>
      </c>
      <c r="Y114" s="224">
        <v>0</v>
      </c>
      <c r="Z114" s="224">
        <v>0</v>
      </c>
      <c r="AA114" s="224">
        <v>0</v>
      </c>
      <c r="AB114" s="224">
        <v>0</v>
      </c>
      <c r="AC114" s="224">
        <v>0</v>
      </c>
      <c r="AD114" s="224">
        <v>0</v>
      </c>
      <c r="AE114" s="224">
        <v>0</v>
      </c>
      <c r="AF114" s="224">
        <v>0</v>
      </c>
      <c r="AG114" s="224">
        <v>0</v>
      </c>
      <c r="AH114" s="224">
        <v>0</v>
      </c>
      <c r="AI114" s="388">
        <f t="shared" si="96"/>
        <v>0</v>
      </c>
      <c r="AJ114" s="388">
        <f t="shared" si="97"/>
        <v>0</v>
      </c>
      <c r="AK114" s="388">
        <f t="shared" si="98"/>
        <v>0</v>
      </c>
      <c r="AL114" s="388">
        <f t="shared" si="99"/>
        <v>0</v>
      </c>
      <c r="AM114" s="388">
        <f t="shared" si="100"/>
        <v>0</v>
      </c>
      <c r="AN114" s="388">
        <f t="shared" si="101"/>
        <v>0</v>
      </c>
      <c r="AO114" s="224">
        <v>0</v>
      </c>
      <c r="AP114" s="224">
        <v>0</v>
      </c>
      <c r="AQ114" s="224">
        <v>0</v>
      </c>
      <c r="AR114" s="224">
        <v>0</v>
      </c>
      <c r="AS114" s="224">
        <v>0</v>
      </c>
      <c r="AT114" s="224">
        <v>0</v>
      </c>
      <c r="AU114" s="224">
        <v>0</v>
      </c>
      <c r="AV114" s="224">
        <v>0</v>
      </c>
      <c r="AW114" s="224">
        <v>0</v>
      </c>
      <c r="AX114" s="224">
        <v>0</v>
      </c>
      <c r="AY114" s="224">
        <v>0</v>
      </c>
      <c r="AZ114" s="224">
        <v>0</v>
      </c>
      <c r="BA114" s="224">
        <v>0</v>
      </c>
      <c r="BB114" s="224">
        <v>0</v>
      </c>
      <c r="BC114" s="224">
        <v>0</v>
      </c>
      <c r="BD114" s="224">
        <v>0</v>
      </c>
      <c r="BE114" s="224">
        <v>0</v>
      </c>
      <c r="BF114" s="224">
        <v>0</v>
      </c>
      <c r="BG114" s="224">
        <v>0</v>
      </c>
      <c r="BH114" s="224">
        <v>0</v>
      </c>
      <c r="BI114" s="224">
        <v>0</v>
      </c>
      <c r="BJ114" s="224">
        <v>0</v>
      </c>
      <c r="BK114" s="224">
        <v>0</v>
      </c>
      <c r="BL114" s="224">
        <v>0</v>
      </c>
      <c r="BM114" s="191">
        <v>0</v>
      </c>
      <c r="BN114" s="191">
        <v>0</v>
      </c>
      <c r="BO114" s="191">
        <v>0</v>
      </c>
      <c r="BP114" s="191">
        <v>0</v>
      </c>
      <c r="BQ114" s="191">
        <v>0</v>
      </c>
      <c r="BR114" s="191">
        <v>0</v>
      </c>
      <c r="BS114" s="224" t="s">
        <v>298</v>
      </c>
    </row>
    <row r="115" spans="1:71" ht="38.25" x14ac:dyDescent="0.2">
      <c r="A115" s="258" t="s">
        <v>236</v>
      </c>
      <c r="B115" s="57" t="s">
        <v>1086</v>
      </c>
      <c r="C115" s="195" t="s">
        <v>1087</v>
      </c>
      <c r="D115" s="214" t="s">
        <v>298</v>
      </c>
      <c r="E115" s="388">
        <f t="shared" si="90"/>
        <v>0</v>
      </c>
      <c r="F115" s="388">
        <f t="shared" si="91"/>
        <v>0</v>
      </c>
      <c r="G115" s="388">
        <f t="shared" si="92"/>
        <v>0</v>
      </c>
      <c r="H115" s="388">
        <f t="shared" si="93"/>
        <v>0</v>
      </c>
      <c r="I115" s="388">
        <f t="shared" si="94"/>
        <v>0</v>
      </c>
      <c r="J115" s="388">
        <f t="shared" si="95"/>
        <v>0</v>
      </c>
      <c r="K115" s="224">
        <v>0</v>
      </c>
      <c r="L115" s="224">
        <v>0</v>
      </c>
      <c r="M115" s="224">
        <v>0</v>
      </c>
      <c r="N115" s="224">
        <v>0</v>
      </c>
      <c r="O115" s="224">
        <v>0</v>
      </c>
      <c r="P115" s="224">
        <v>0</v>
      </c>
      <c r="Q115" s="224">
        <v>0</v>
      </c>
      <c r="R115" s="224">
        <v>0</v>
      </c>
      <c r="S115" s="224">
        <v>0</v>
      </c>
      <c r="T115" s="224">
        <v>0</v>
      </c>
      <c r="U115" s="224">
        <v>0</v>
      </c>
      <c r="V115" s="224">
        <v>0</v>
      </c>
      <c r="W115" s="224">
        <v>0</v>
      </c>
      <c r="X115" s="224">
        <v>0</v>
      </c>
      <c r="Y115" s="224">
        <v>0</v>
      </c>
      <c r="Z115" s="224">
        <v>0</v>
      </c>
      <c r="AA115" s="224">
        <v>0</v>
      </c>
      <c r="AB115" s="224">
        <v>0</v>
      </c>
      <c r="AC115" s="224">
        <v>0</v>
      </c>
      <c r="AD115" s="224">
        <v>0</v>
      </c>
      <c r="AE115" s="224">
        <v>0</v>
      </c>
      <c r="AF115" s="224">
        <v>0</v>
      </c>
      <c r="AG115" s="224">
        <v>0</v>
      </c>
      <c r="AH115" s="224">
        <v>0</v>
      </c>
      <c r="AI115" s="388">
        <f t="shared" si="96"/>
        <v>0</v>
      </c>
      <c r="AJ115" s="388">
        <f t="shared" si="97"/>
        <v>0</v>
      </c>
      <c r="AK115" s="388">
        <f t="shared" si="98"/>
        <v>0</v>
      </c>
      <c r="AL115" s="388">
        <f t="shared" si="99"/>
        <v>0</v>
      </c>
      <c r="AM115" s="388">
        <f t="shared" si="100"/>
        <v>0</v>
      </c>
      <c r="AN115" s="388">
        <f t="shared" si="101"/>
        <v>0</v>
      </c>
      <c r="AO115" s="224">
        <v>0</v>
      </c>
      <c r="AP115" s="224">
        <v>0</v>
      </c>
      <c r="AQ115" s="224">
        <v>0</v>
      </c>
      <c r="AR115" s="224">
        <v>0</v>
      </c>
      <c r="AS115" s="224">
        <v>0</v>
      </c>
      <c r="AT115" s="224">
        <v>0</v>
      </c>
      <c r="AU115" s="224">
        <v>0</v>
      </c>
      <c r="AV115" s="224">
        <v>0</v>
      </c>
      <c r="AW115" s="224">
        <v>0</v>
      </c>
      <c r="AX115" s="224">
        <v>0</v>
      </c>
      <c r="AY115" s="224">
        <v>0</v>
      </c>
      <c r="AZ115" s="224">
        <v>0</v>
      </c>
      <c r="BA115" s="224">
        <v>0</v>
      </c>
      <c r="BB115" s="224">
        <v>0</v>
      </c>
      <c r="BC115" s="224">
        <v>0</v>
      </c>
      <c r="BD115" s="224">
        <v>0</v>
      </c>
      <c r="BE115" s="224">
        <v>0</v>
      </c>
      <c r="BF115" s="224">
        <v>0</v>
      </c>
      <c r="BG115" s="224">
        <v>0</v>
      </c>
      <c r="BH115" s="224">
        <v>0</v>
      </c>
      <c r="BI115" s="224">
        <v>0</v>
      </c>
      <c r="BJ115" s="224">
        <v>0</v>
      </c>
      <c r="BK115" s="224">
        <v>0</v>
      </c>
      <c r="BL115" s="224">
        <v>0</v>
      </c>
      <c r="BM115" s="191">
        <v>0</v>
      </c>
      <c r="BN115" s="191">
        <v>0</v>
      </c>
      <c r="BO115" s="191">
        <v>0</v>
      </c>
      <c r="BP115" s="191">
        <v>0</v>
      </c>
      <c r="BQ115" s="191">
        <v>0</v>
      </c>
      <c r="BR115" s="191">
        <v>0</v>
      </c>
      <c r="BS115" s="224" t="s">
        <v>298</v>
      </c>
    </row>
    <row r="116" spans="1:71" ht="38.25" x14ac:dyDescent="0.2">
      <c r="A116" s="543" t="s">
        <v>236</v>
      </c>
      <c r="B116" s="57" t="s">
        <v>1088</v>
      </c>
      <c r="C116" s="195" t="s">
        <v>1089</v>
      </c>
      <c r="D116" s="543" t="s">
        <v>298</v>
      </c>
      <c r="E116" s="388">
        <f t="shared" ref="E116:E117" si="102">K116+Q116+W116+AC116</f>
        <v>0</v>
      </c>
      <c r="F116" s="388">
        <f t="shared" ref="F116:F117" si="103">L116+R116+X116+AD116</f>
        <v>0</v>
      </c>
      <c r="G116" s="388">
        <f t="shared" ref="G116:G117" si="104">M116+S116+Y116+AE116</f>
        <v>0</v>
      </c>
      <c r="H116" s="388">
        <f t="shared" ref="H116:H117" si="105">N116+T116+Z116+AF116</f>
        <v>0</v>
      </c>
      <c r="I116" s="388">
        <f t="shared" ref="I116:I117" si="106">O116+U116+AA116+AG116</f>
        <v>0</v>
      </c>
      <c r="J116" s="388">
        <f t="shared" ref="J116:J117" si="107">P116+V116+AB116+AH116</f>
        <v>0</v>
      </c>
      <c r="K116" s="544">
        <v>0</v>
      </c>
      <c r="L116" s="544">
        <v>0</v>
      </c>
      <c r="M116" s="544">
        <v>0</v>
      </c>
      <c r="N116" s="544">
        <v>0</v>
      </c>
      <c r="O116" s="544">
        <v>0</v>
      </c>
      <c r="P116" s="544">
        <v>0</v>
      </c>
      <c r="Q116" s="544">
        <v>0</v>
      </c>
      <c r="R116" s="544">
        <v>0</v>
      </c>
      <c r="S116" s="544">
        <v>0</v>
      </c>
      <c r="T116" s="544">
        <v>0</v>
      </c>
      <c r="U116" s="544">
        <v>0</v>
      </c>
      <c r="V116" s="544">
        <v>0</v>
      </c>
      <c r="W116" s="544">
        <v>0</v>
      </c>
      <c r="X116" s="544">
        <v>0</v>
      </c>
      <c r="Y116" s="544">
        <v>0</v>
      </c>
      <c r="Z116" s="544">
        <v>0</v>
      </c>
      <c r="AA116" s="544">
        <v>0</v>
      </c>
      <c r="AB116" s="544">
        <v>0</v>
      </c>
      <c r="AC116" s="544">
        <v>0</v>
      </c>
      <c r="AD116" s="544">
        <v>0</v>
      </c>
      <c r="AE116" s="544">
        <v>0</v>
      </c>
      <c r="AF116" s="544">
        <v>0</v>
      </c>
      <c r="AG116" s="544">
        <v>0</v>
      </c>
      <c r="AH116" s="544">
        <v>0</v>
      </c>
      <c r="AI116" s="388">
        <f t="shared" ref="AI116:AI117" si="108">AO116+AU116+BA116+BG116</f>
        <v>0</v>
      </c>
      <c r="AJ116" s="388">
        <f t="shared" ref="AJ116:AJ117" si="109">AP116+AV116+BB116+BH116</f>
        <v>0</v>
      </c>
      <c r="AK116" s="388">
        <f t="shared" ref="AK116:AK117" si="110">AQ116+AW116+BC116+BI116</f>
        <v>0</v>
      </c>
      <c r="AL116" s="388">
        <f t="shared" ref="AL116:AL117" si="111">AR116+AX116+BD116+BJ116</f>
        <v>0</v>
      </c>
      <c r="AM116" s="388">
        <f t="shared" ref="AM116:AM117" si="112">AS116+AY116+BE116+BK116</f>
        <v>0</v>
      </c>
      <c r="AN116" s="388">
        <f t="shared" ref="AN116:AN117" si="113">AT116+AZ116+BF116+BL116</f>
        <v>0</v>
      </c>
      <c r="AO116" s="544">
        <v>0</v>
      </c>
      <c r="AP116" s="544">
        <v>0</v>
      </c>
      <c r="AQ116" s="544">
        <v>0</v>
      </c>
      <c r="AR116" s="544">
        <v>0</v>
      </c>
      <c r="AS116" s="544">
        <v>0</v>
      </c>
      <c r="AT116" s="544">
        <v>0</v>
      </c>
      <c r="AU116" s="544">
        <v>0</v>
      </c>
      <c r="AV116" s="544">
        <v>0</v>
      </c>
      <c r="AW116" s="544">
        <v>0</v>
      </c>
      <c r="AX116" s="544">
        <v>0</v>
      </c>
      <c r="AY116" s="544">
        <v>0</v>
      </c>
      <c r="AZ116" s="544">
        <v>0</v>
      </c>
      <c r="BA116" s="544">
        <v>0</v>
      </c>
      <c r="BB116" s="544">
        <v>0</v>
      </c>
      <c r="BC116" s="544">
        <v>0</v>
      </c>
      <c r="BD116" s="544">
        <v>0</v>
      </c>
      <c r="BE116" s="544">
        <v>0</v>
      </c>
      <c r="BF116" s="544">
        <v>0</v>
      </c>
      <c r="BG116" s="544">
        <v>0</v>
      </c>
      <c r="BH116" s="544">
        <v>0</v>
      </c>
      <c r="BI116" s="544">
        <v>0</v>
      </c>
      <c r="BJ116" s="544">
        <v>0</v>
      </c>
      <c r="BK116" s="544">
        <v>0</v>
      </c>
      <c r="BL116" s="544">
        <v>0</v>
      </c>
      <c r="BM116" s="191">
        <v>0</v>
      </c>
      <c r="BN116" s="191">
        <v>0</v>
      </c>
      <c r="BO116" s="191">
        <v>0</v>
      </c>
      <c r="BP116" s="191">
        <v>0</v>
      </c>
      <c r="BQ116" s="191">
        <v>0</v>
      </c>
      <c r="BR116" s="191">
        <v>0</v>
      </c>
      <c r="BS116" s="544" t="s">
        <v>298</v>
      </c>
    </row>
    <row r="117" spans="1:71" ht="51" x14ac:dyDescent="0.2">
      <c r="A117" s="543" t="s">
        <v>236</v>
      </c>
      <c r="B117" s="57" t="s">
        <v>1100</v>
      </c>
      <c r="C117" s="195" t="s">
        <v>1098</v>
      </c>
      <c r="D117" s="543" t="s">
        <v>298</v>
      </c>
      <c r="E117" s="388">
        <f t="shared" si="102"/>
        <v>0</v>
      </c>
      <c r="F117" s="388">
        <f t="shared" si="103"/>
        <v>0</v>
      </c>
      <c r="G117" s="388">
        <f t="shared" si="104"/>
        <v>0</v>
      </c>
      <c r="H117" s="388">
        <f t="shared" si="105"/>
        <v>0</v>
      </c>
      <c r="I117" s="388">
        <f t="shared" si="106"/>
        <v>0</v>
      </c>
      <c r="J117" s="388">
        <f t="shared" si="107"/>
        <v>0</v>
      </c>
      <c r="K117" s="544">
        <v>0</v>
      </c>
      <c r="L117" s="544">
        <v>0</v>
      </c>
      <c r="M117" s="544">
        <v>0</v>
      </c>
      <c r="N117" s="544">
        <v>0</v>
      </c>
      <c r="O117" s="544">
        <v>0</v>
      </c>
      <c r="P117" s="544">
        <v>0</v>
      </c>
      <c r="Q117" s="544">
        <v>0</v>
      </c>
      <c r="R117" s="544">
        <v>0</v>
      </c>
      <c r="S117" s="544">
        <v>0</v>
      </c>
      <c r="T117" s="544">
        <v>0</v>
      </c>
      <c r="U117" s="544">
        <v>0</v>
      </c>
      <c r="V117" s="544">
        <v>0</v>
      </c>
      <c r="W117" s="544">
        <v>0</v>
      </c>
      <c r="X117" s="544">
        <v>0</v>
      </c>
      <c r="Y117" s="544">
        <v>0</v>
      </c>
      <c r="Z117" s="544">
        <v>0</v>
      </c>
      <c r="AA117" s="544">
        <v>0</v>
      </c>
      <c r="AB117" s="544">
        <v>0</v>
      </c>
      <c r="AC117" s="544">
        <v>0</v>
      </c>
      <c r="AD117" s="544">
        <v>0</v>
      </c>
      <c r="AE117" s="544">
        <v>0</v>
      </c>
      <c r="AF117" s="544">
        <v>0</v>
      </c>
      <c r="AG117" s="544">
        <v>0</v>
      </c>
      <c r="AH117" s="544">
        <v>0</v>
      </c>
      <c r="AI117" s="388">
        <f t="shared" si="108"/>
        <v>0</v>
      </c>
      <c r="AJ117" s="388">
        <f t="shared" si="109"/>
        <v>0</v>
      </c>
      <c r="AK117" s="388">
        <f t="shared" si="110"/>
        <v>0</v>
      </c>
      <c r="AL117" s="388">
        <f t="shared" si="111"/>
        <v>0</v>
      </c>
      <c r="AM117" s="388">
        <f t="shared" si="112"/>
        <v>0</v>
      </c>
      <c r="AN117" s="388">
        <f t="shared" si="113"/>
        <v>0</v>
      </c>
      <c r="AO117" s="544">
        <v>0</v>
      </c>
      <c r="AP117" s="544">
        <v>0</v>
      </c>
      <c r="AQ117" s="544">
        <v>0</v>
      </c>
      <c r="AR117" s="544">
        <v>0</v>
      </c>
      <c r="AS117" s="544">
        <v>0</v>
      </c>
      <c r="AT117" s="544">
        <v>0</v>
      </c>
      <c r="AU117" s="544">
        <v>0</v>
      </c>
      <c r="AV117" s="544">
        <v>0</v>
      </c>
      <c r="AW117" s="544">
        <v>0</v>
      </c>
      <c r="AX117" s="544">
        <v>0</v>
      </c>
      <c r="AY117" s="544">
        <v>0</v>
      </c>
      <c r="AZ117" s="544">
        <v>0</v>
      </c>
      <c r="BA117" s="544">
        <v>0</v>
      </c>
      <c r="BB117" s="544">
        <v>0</v>
      </c>
      <c r="BC117" s="544">
        <v>0</v>
      </c>
      <c r="BD117" s="544">
        <v>0</v>
      </c>
      <c r="BE117" s="544">
        <v>0</v>
      </c>
      <c r="BF117" s="544">
        <v>0</v>
      </c>
      <c r="BG117" s="544">
        <v>0</v>
      </c>
      <c r="BH117" s="544">
        <v>0</v>
      </c>
      <c r="BI117" s="544">
        <v>0</v>
      </c>
      <c r="BJ117" s="544">
        <v>0</v>
      </c>
      <c r="BK117" s="544">
        <v>0</v>
      </c>
      <c r="BL117" s="544">
        <v>0</v>
      </c>
      <c r="BM117" s="191">
        <v>0</v>
      </c>
      <c r="BN117" s="191">
        <v>0</v>
      </c>
      <c r="BO117" s="191">
        <v>0</v>
      </c>
      <c r="BP117" s="191">
        <v>0</v>
      </c>
      <c r="BQ117" s="191">
        <v>0</v>
      </c>
      <c r="BR117" s="191">
        <v>0</v>
      </c>
      <c r="BS117" s="544" t="s">
        <v>298</v>
      </c>
    </row>
    <row r="118" spans="1:71" ht="51" x14ac:dyDescent="0.2">
      <c r="A118" s="214" t="s">
        <v>236</v>
      </c>
      <c r="B118" s="57" t="s">
        <v>1101</v>
      </c>
      <c r="C118" s="195" t="s">
        <v>1099</v>
      </c>
      <c r="D118" s="214" t="s">
        <v>298</v>
      </c>
      <c r="E118" s="388">
        <f t="shared" si="90"/>
        <v>0</v>
      </c>
      <c r="F118" s="388">
        <f t="shared" si="91"/>
        <v>0</v>
      </c>
      <c r="G118" s="388">
        <f t="shared" si="92"/>
        <v>0</v>
      </c>
      <c r="H118" s="388">
        <f t="shared" si="93"/>
        <v>0</v>
      </c>
      <c r="I118" s="388">
        <f t="shared" si="94"/>
        <v>0</v>
      </c>
      <c r="J118" s="388">
        <f t="shared" si="95"/>
        <v>0</v>
      </c>
      <c r="K118" s="224">
        <v>0</v>
      </c>
      <c r="L118" s="224">
        <v>0</v>
      </c>
      <c r="M118" s="224">
        <v>0</v>
      </c>
      <c r="N118" s="224">
        <v>0</v>
      </c>
      <c r="O118" s="224">
        <v>0</v>
      </c>
      <c r="P118" s="224">
        <v>0</v>
      </c>
      <c r="Q118" s="224">
        <v>0</v>
      </c>
      <c r="R118" s="224">
        <v>0</v>
      </c>
      <c r="S118" s="224">
        <v>0</v>
      </c>
      <c r="T118" s="224">
        <v>0</v>
      </c>
      <c r="U118" s="224">
        <v>0</v>
      </c>
      <c r="V118" s="224">
        <v>0</v>
      </c>
      <c r="W118" s="224">
        <v>0</v>
      </c>
      <c r="X118" s="224">
        <v>0</v>
      </c>
      <c r="Y118" s="224">
        <v>0</v>
      </c>
      <c r="Z118" s="224">
        <v>0</v>
      </c>
      <c r="AA118" s="224">
        <v>0</v>
      </c>
      <c r="AB118" s="224">
        <v>0</v>
      </c>
      <c r="AC118" s="224">
        <v>0</v>
      </c>
      <c r="AD118" s="224">
        <v>0</v>
      </c>
      <c r="AE118" s="224">
        <v>0</v>
      </c>
      <c r="AF118" s="224">
        <v>0</v>
      </c>
      <c r="AG118" s="224">
        <v>0</v>
      </c>
      <c r="AH118" s="224">
        <v>0</v>
      </c>
      <c r="AI118" s="388">
        <f t="shared" si="96"/>
        <v>0</v>
      </c>
      <c r="AJ118" s="388">
        <f t="shared" si="97"/>
        <v>0</v>
      </c>
      <c r="AK118" s="388">
        <f t="shared" si="98"/>
        <v>0</v>
      </c>
      <c r="AL118" s="388">
        <f t="shared" si="99"/>
        <v>0</v>
      </c>
      <c r="AM118" s="388">
        <f t="shared" si="100"/>
        <v>0</v>
      </c>
      <c r="AN118" s="388">
        <f t="shared" si="101"/>
        <v>0</v>
      </c>
      <c r="AO118" s="224">
        <v>0</v>
      </c>
      <c r="AP118" s="224">
        <v>0</v>
      </c>
      <c r="AQ118" s="224">
        <v>0</v>
      </c>
      <c r="AR118" s="224">
        <v>0</v>
      </c>
      <c r="AS118" s="224">
        <v>0</v>
      </c>
      <c r="AT118" s="224">
        <v>0</v>
      </c>
      <c r="AU118" s="224">
        <v>0</v>
      </c>
      <c r="AV118" s="224">
        <v>0</v>
      </c>
      <c r="AW118" s="224">
        <v>0</v>
      </c>
      <c r="AX118" s="224">
        <v>0</v>
      </c>
      <c r="AY118" s="224">
        <v>0</v>
      </c>
      <c r="AZ118" s="224">
        <v>0</v>
      </c>
      <c r="BA118" s="224">
        <v>0</v>
      </c>
      <c r="BB118" s="224">
        <v>0</v>
      </c>
      <c r="BC118" s="224">
        <v>0</v>
      </c>
      <c r="BD118" s="224">
        <v>0</v>
      </c>
      <c r="BE118" s="224">
        <v>0</v>
      </c>
      <c r="BF118" s="224">
        <v>0</v>
      </c>
      <c r="BG118" s="224">
        <v>0</v>
      </c>
      <c r="BH118" s="224">
        <v>0</v>
      </c>
      <c r="BI118" s="224">
        <v>0</v>
      </c>
      <c r="BJ118" s="224">
        <v>0</v>
      </c>
      <c r="BK118" s="224">
        <v>0</v>
      </c>
      <c r="BL118" s="224">
        <v>0</v>
      </c>
      <c r="BM118" s="191">
        <v>0</v>
      </c>
      <c r="BN118" s="191">
        <v>0</v>
      </c>
      <c r="BO118" s="191">
        <v>0</v>
      </c>
      <c r="BP118" s="191">
        <v>0</v>
      </c>
      <c r="BQ118" s="191">
        <v>0</v>
      </c>
      <c r="BR118" s="191">
        <v>0</v>
      </c>
      <c r="BS118" s="224" t="s">
        <v>298</v>
      </c>
    </row>
    <row r="119" spans="1:71" ht="25.5" x14ac:dyDescent="0.2">
      <c r="A119" s="259" t="s">
        <v>238</v>
      </c>
      <c r="B119" s="249" t="s">
        <v>239</v>
      </c>
      <c r="C119" s="307" t="s">
        <v>183</v>
      </c>
      <c r="D119" s="214" t="s">
        <v>298</v>
      </c>
      <c r="E119" s="244">
        <v>0</v>
      </c>
      <c r="F119" s="244">
        <v>0</v>
      </c>
      <c r="G119" s="244">
        <v>0</v>
      </c>
      <c r="H119" s="244">
        <v>0</v>
      </c>
      <c r="I119" s="244">
        <v>0</v>
      </c>
      <c r="J119" s="244">
        <v>0</v>
      </c>
      <c r="K119" s="134">
        <v>0</v>
      </c>
      <c r="L119" s="134">
        <v>0</v>
      </c>
      <c r="M119" s="134">
        <v>0</v>
      </c>
      <c r="N119" s="134">
        <v>0</v>
      </c>
      <c r="O119" s="134">
        <v>0</v>
      </c>
      <c r="P119" s="134">
        <v>0</v>
      </c>
      <c r="Q119" s="134">
        <v>0</v>
      </c>
      <c r="R119" s="134">
        <v>0</v>
      </c>
      <c r="S119" s="134">
        <v>0</v>
      </c>
      <c r="T119" s="134">
        <v>0</v>
      </c>
      <c r="U119" s="134">
        <v>0</v>
      </c>
      <c r="V119" s="134">
        <v>0</v>
      </c>
      <c r="W119" s="134">
        <v>0</v>
      </c>
      <c r="X119" s="134">
        <v>0</v>
      </c>
      <c r="Y119" s="134">
        <v>0</v>
      </c>
      <c r="Z119" s="134">
        <v>0</v>
      </c>
      <c r="AA119" s="134">
        <v>0</v>
      </c>
      <c r="AB119" s="134">
        <v>0</v>
      </c>
      <c r="AC119" s="134">
        <v>0</v>
      </c>
      <c r="AD119" s="134">
        <v>0</v>
      </c>
      <c r="AE119" s="134">
        <v>0</v>
      </c>
      <c r="AF119" s="134">
        <v>0</v>
      </c>
      <c r="AG119" s="134">
        <v>0</v>
      </c>
      <c r="AH119" s="134">
        <v>0</v>
      </c>
      <c r="AI119" s="244">
        <v>0</v>
      </c>
      <c r="AJ119" s="244">
        <v>0</v>
      </c>
      <c r="AK119" s="244">
        <v>0</v>
      </c>
      <c r="AL119" s="244">
        <v>0</v>
      </c>
      <c r="AM119" s="244">
        <v>0</v>
      </c>
      <c r="AN119" s="244">
        <v>0</v>
      </c>
      <c r="AO119" s="134">
        <v>0</v>
      </c>
      <c r="AP119" s="134">
        <v>0</v>
      </c>
      <c r="AQ119" s="134">
        <v>0</v>
      </c>
      <c r="AR119" s="134">
        <v>0</v>
      </c>
      <c r="AS119" s="134">
        <v>0</v>
      </c>
      <c r="AT119" s="134">
        <v>0</v>
      </c>
      <c r="AU119" s="134">
        <v>0</v>
      </c>
      <c r="AV119" s="134">
        <v>0</v>
      </c>
      <c r="AW119" s="134">
        <v>0</v>
      </c>
      <c r="AX119" s="134">
        <v>0</v>
      </c>
      <c r="AY119" s="134">
        <v>0</v>
      </c>
      <c r="AZ119" s="134">
        <v>0</v>
      </c>
      <c r="BA119" s="134">
        <v>0</v>
      </c>
      <c r="BB119" s="134">
        <v>0</v>
      </c>
      <c r="BC119" s="134">
        <v>0</v>
      </c>
      <c r="BD119" s="134">
        <v>0</v>
      </c>
      <c r="BE119" s="134">
        <v>0</v>
      </c>
      <c r="BF119" s="134">
        <v>0</v>
      </c>
      <c r="BG119" s="134">
        <v>0</v>
      </c>
      <c r="BH119" s="134">
        <v>0</v>
      </c>
      <c r="BI119" s="134">
        <v>0</v>
      </c>
      <c r="BJ119" s="134">
        <v>0</v>
      </c>
      <c r="BK119" s="134">
        <v>0</v>
      </c>
      <c r="BL119" s="134">
        <v>0</v>
      </c>
      <c r="BM119" s="197">
        <v>0</v>
      </c>
      <c r="BN119" s="197">
        <v>0</v>
      </c>
      <c r="BO119" s="197">
        <v>0</v>
      </c>
      <c r="BP119" s="197">
        <v>0</v>
      </c>
      <c r="BQ119" s="197">
        <v>0</v>
      </c>
      <c r="BR119" s="197">
        <v>0</v>
      </c>
      <c r="BS119" s="224" t="s">
        <v>298</v>
      </c>
    </row>
    <row r="120" spans="1:71" ht="38.25" x14ac:dyDescent="0.2">
      <c r="A120" s="262" t="s">
        <v>240</v>
      </c>
      <c r="B120" s="249" t="s">
        <v>241</v>
      </c>
      <c r="C120" s="307" t="s">
        <v>183</v>
      </c>
      <c r="D120" s="214" t="s">
        <v>298</v>
      </c>
      <c r="E120" s="244">
        <v>0</v>
      </c>
      <c r="F120" s="244">
        <v>0</v>
      </c>
      <c r="G120" s="244">
        <v>0</v>
      </c>
      <c r="H120" s="244">
        <v>0</v>
      </c>
      <c r="I120" s="244">
        <v>0</v>
      </c>
      <c r="J120" s="244">
        <v>0</v>
      </c>
      <c r="K120" s="134">
        <v>0</v>
      </c>
      <c r="L120" s="134">
        <v>0</v>
      </c>
      <c r="M120" s="134">
        <v>0</v>
      </c>
      <c r="N120" s="134">
        <v>0</v>
      </c>
      <c r="O120" s="134">
        <v>0</v>
      </c>
      <c r="P120" s="134">
        <v>0</v>
      </c>
      <c r="Q120" s="134">
        <v>0</v>
      </c>
      <c r="R120" s="134">
        <v>0</v>
      </c>
      <c r="S120" s="134">
        <v>0</v>
      </c>
      <c r="T120" s="134">
        <v>0</v>
      </c>
      <c r="U120" s="134">
        <v>0</v>
      </c>
      <c r="V120" s="134">
        <v>0</v>
      </c>
      <c r="W120" s="134">
        <v>0</v>
      </c>
      <c r="X120" s="134">
        <v>0</v>
      </c>
      <c r="Y120" s="134">
        <v>0</v>
      </c>
      <c r="Z120" s="134">
        <v>0</v>
      </c>
      <c r="AA120" s="134">
        <v>0</v>
      </c>
      <c r="AB120" s="134">
        <v>0</v>
      </c>
      <c r="AC120" s="134">
        <v>0</v>
      </c>
      <c r="AD120" s="134">
        <v>0</v>
      </c>
      <c r="AE120" s="134">
        <v>0</v>
      </c>
      <c r="AF120" s="134">
        <v>0</v>
      </c>
      <c r="AG120" s="134">
        <v>0</v>
      </c>
      <c r="AH120" s="134">
        <v>0</v>
      </c>
      <c r="AI120" s="244">
        <v>0</v>
      </c>
      <c r="AJ120" s="244">
        <v>0</v>
      </c>
      <c r="AK120" s="244">
        <v>0</v>
      </c>
      <c r="AL120" s="244">
        <v>0</v>
      </c>
      <c r="AM120" s="244">
        <v>0</v>
      </c>
      <c r="AN120" s="244">
        <v>0</v>
      </c>
      <c r="AO120" s="134">
        <v>0</v>
      </c>
      <c r="AP120" s="134">
        <v>0</v>
      </c>
      <c r="AQ120" s="134">
        <v>0</v>
      </c>
      <c r="AR120" s="134">
        <v>0</v>
      </c>
      <c r="AS120" s="134">
        <v>0</v>
      </c>
      <c r="AT120" s="134">
        <v>0</v>
      </c>
      <c r="AU120" s="134">
        <v>0</v>
      </c>
      <c r="AV120" s="134">
        <v>0</v>
      </c>
      <c r="AW120" s="134">
        <v>0</v>
      </c>
      <c r="AX120" s="134">
        <v>0</v>
      </c>
      <c r="AY120" s="134">
        <v>0</v>
      </c>
      <c r="AZ120" s="134">
        <v>0</v>
      </c>
      <c r="BA120" s="134">
        <v>0</v>
      </c>
      <c r="BB120" s="134">
        <v>0</v>
      </c>
      <c r="BC120" s="134">
        <v>0</v>
      </c>
      <c r="BD120" s="134">
        <v>0</v>
      </c>
      <c r="BE120" s="134">
        <v>0</v>
      </c>
      <c r="BF120" s="134">
        <v>0</v>
      </c>
      <c r="BG120" s="134">
        <v>0</v>
      </c>
      <c r="BH120" s="134">
        <v>0</v>
      </c>
      <c r="BI120" s="134">
        <v>0</v>
      </c>
      <c r="BJ120" s="134">
        <v>0</v>
      </c>
      <c r="BK120" s="134">
        <v>0</v>
      </c>
      <c r="BL120" s="134">
        <v>0</v>
      </c>
      <c r="BM120" s="197">
        <v>0</v>
      </c>
      <c r="BN120" s="197">
        <v>0</v>
      </c>
      <c r="BO120" s="197">
        <v>0</v>
      </c>
      <c r="BP120" s="197">
        <v>0</v>
      </c>
      <c r="BQ120" s="197">
        <v>0</v>
      </c>
      <c r="BR120" s="197">
        <v>0</v>
      </c>
      <c r="BS120" s="224" t="s">
        <v>298</v>
      </c>
    </row>
    <row r="121" spans="1:71" s="401" customFormat="1" ht="42" customHeight="1" x14ac:dyDescent="0.2">
      <c r="A121" s="252" t="s">
        <v>242</v>
      </c>
      <c r="B121" s="253" t="s">
        <v>243</v>
      </c>
      <c r="C121" s="309" t="s">
        <v>183</v>
      </c>
      <c r="D121" s="252" t="s">
        <v>298</v>
      </c>
      <c r="E121" s="404">
        <v>0</v>
      </c>
      <c r="F121" s="404">
        <v>0</v>
      </c>
      <c r="G121" s="404">
        <v>0</v>
      </c>
      <c r="H121" s="404">
        <v>0</v>
      </c>
      <c r="I121" s="404">
        <v>0</v>
      </c>
      <c r="J121" s="404">
        <v>0</v>
      </c>
      <c r="K121" s="248">
        <v>0</v>
      </c>
      <c r="L121" s="248">
        <v>0</v>
      </c>
      <c r="M121" s="248">
        <v>0</v>
      </c>
      <c r="N121" s="248">
        <v>0</v>
      </c>
      <c r="O121" s="248">
        <v>0</v>
      </c>
      <c r="P121" s="248">
        <v>0</v>
      </c>
      <c r="Q121" s="248">
        <v>0</v>
      </c>
      <c r="R121" s="248">
        <v>0</v>
      </c>
      <c r="S121" s="248">
        <v>0</v>
      </c>
      <c r="T121" s="248">
        <v>0</v>
      </c>
      <c r="U121" s="248">
        <v>0</v>
      </c>
      <c r="V121" s="248">
        <v>0</v>
      </c>
      <c r="W121" s="248">
        <v>0</v>
      </c>
      <c r="X121" s="248">
        <v>0</v>
      </c>
      <c r="Y121" s="248">
        <v>0</v>
      </c>
      <c r="Z121" s="248">
        <v>0</v>
      </c>
      <c r="AA121" s="248">
        <v>0</v>
      </c>
      <c r="AB121" s="248">
        <v>0</v>
      </c>
      <c r="AC121" s="248">
        <v>0</v>
      </c>
      <c r="AD121" s="248">
        <v>0</v>
      </c>
      <c r="AE121" s="248">
        <v>0</v>
      </c>
      <c r="AF121" s="248">
        <v>0</v>
      </c>
      <c r="AG121" s="248">
        <v>0</v>
      </c>
      <c r="AH121" s="248">
        <v>0</v>
      </c>
      <c r="AI121" s="404">
        <v>0</v>
      </c>
      <c r="AJ121" s="404">
        <v>0</v>
      </c>
      <c r="AK121" s="404">
        <v>0</v>
      </c>
      <c r="AL121" s="404">
        <v>0</v>
      </c>
      <c r="AM121" s="404">
        <v>0</v>
      </c>
      <c r="AN121" s="404">
        <v>0</v>
      </c>
      <c r="AO121" s="248">
        <v>0</v>
      </c>
      <c r="AP121" s="248">
        <v>0</v>
      </c>
      <c r="AQ121" s="248">
        <v>0</v>
      </c>
      <c r="AR121" s="248">
        <v>0</v>
      </c>
      <c r="AS121" s="248">
        <v>0</v>
      </c>
      <c r="AT121" s="248">
        <v>0</v>
      </c>
      <c r="AU121" s="248">
        <v>0</v>
      </c>
      <c r="AV121" s="248">
        <v>0</v>
      </c>
      <c r="AW121" s="248">
        <v>0</v>
      </c>
      <c r="AX121" s="248">
        <v>0</v>
      </c>
      <c r="AY121" s="248">
        <v>0</v>
      </c>
      <c r="AZ121" s="248">
        <v>0</v>
      </c>
      <c r="BA121" s="248">
        <v>0</v>
      </c>
      <c r="BB121" s="248">
        <v>0</v>
      </c>
      <c r="BC121" s="248">
        <v>0</v>
      </c>
      <c r="BD121" s="248">
        <v>0</v>
      </c>
      <c r="BE121" s="248">
        <v>0</v>
      </c>
      <c r="BF121" s="248">
        <v>0</v>
      </c>
      <c r="BG121" s="248">
        <v>0</v>
      </c>
      <c r="BH121" s="248">
        <v>0</v>
      </c>
      <c r="BI121" s="248">
        <v>0</v>
      </c>
      <c r="BJ121" s="248">
        <v>0</v>
      </c>
      <c r="BK121" s="248">
        <v>0</v>
      </c>
      <c r="BL121" s="248">
        <v>0</v>
      </c>
      <c r="BM121" s="389">
        <v>0</v>
      </c>
      <c r="BN121" s="389">
        <v>0</v>
      </c>
      <c r="BO121" s="389">
        <v>0</v>
      </c>
      <c r="BP121" s="389">
        <v>0</v>
      </c>
      <c r="BQ121" s="389">
        <v>0</v>
      </c>
      <c r="BR121" s="389">
        <v>0</v>
      </c>
      <c r="BS121" s="236" t="s">
        <v>298</v>
      </c>
    </row>
    <row r="122" spans="1:71" s="401" customFormat="1" ht="31.5" customHeight="1" x14ac:dyDescent="0.2">
      <c r="A122" s="252" t="s">
        <v>244</v>
      </c>
      <c r="B122" s="253" t="s">
        <v>245</v>
      </c>
      <c r="C122" s="309" t="s">
        <v>183</v>
      </c>
      <c r="D122" s="252" t="s">
        <v>298</v>
      </c>
      <c r="E122" s="404">
        <v>0</v>
      </c>
      <c r="F122" s="404">
        <v>0</v>
      </c>
      <c r="G122" s="404">
        <v>0</v>
      </c>
      <c r="H122" s="404">
        <v>0</v>
      </c>
      <c r="I122" s="404">
        <v>0</v>
      </c>
      <c r="J122" s="404">
        <v>0</v>
      </c>
      <c r="K122" s="248">
        <v>0</v>
      </c>
      <c r="L122" s="248">
        <v>0</v>
      </c>
      <c r="M122" s="248">
        <v>0</v>
      </c>
      <c r="N122" s="248">
        <v>0</v>
      </c>
      <c r="O122" s="248">
        <v>0</v>
      </c>
      <c r="P122" s="248">
        <v>0</v>
      </c>
      <c r="Q122" s="248">
        <v>0</v>
      </c>
      <c r="R122" s="248">
        <v>0</v>
      </c>
      <c r="S122" s="248">
        <v>0</v>
      </c>
      <c r="T122" s="248">
        <v>0</v>
      </c>
      <c r="U122" s="248">
        <v>0</v>
      </c>
      <c r="V122" s="248">
        <v>0</v>
      </c>
      <c r="W122" s="248">
        <v>0</v>
      </c>
      <c r="X122" s="248">
        <v>0</v>
      </c>
      <c r="Y122" s="248">
        <v>0</v>
      </c>
      <c r="Z122" s="248">
        <v>0</v>
      </c>
      <c r="AA122" s="248">
        <v>0</v>
      </c>
      <c r="AB122" s="248">
        <v>0</v>
      </c>
      <c r="AC122" s="248">
        <v>0</v>
      </c>
      <c r="AD122" s="248">
        <v>0</v>
      </c>
      <c r="AE122" s="248">
        <v>0</v>
      </c>
      <c r="AF122" s="248">
        <v>0</v>
      </c>
      <c r="AG122" s="248">
        <v>0</v>
      </c>
      <c r="AH122" s="248">
        <v>0</v>
      </c>
      <c r="AI122" s="404">
        <v>0</v>
      </c>
      <c r="AJ122" s="404">
        <v>0</v>
      </c>
      <c r="AK122" s="404">
        <v>0</v>
      </c>
      <c r="AL122" s="404">
        <v>0</v>
      </c>
      <c r="AM122" s="404">
        <v>0</v>
      </c>
      <c r="AN122" s="404">
        <v>0</v>
      </c>
      <c r="AO122" s="248">
        <v>0</v>
      </c>
      <c r="AP122" s="248">
        <v>0</v>
      </c>
      <c r="AQ122" s="248">
        <v>0</v>
      </c>
      <c r="AR122" s="248">
        <v>0</v>
      </c>
      <c r="AS122" s="248">
        <v>0</v>
      </c>
      <c r="AT122" s="248">
        <v>0</v>
      </c>
      <c r="AU122" s="248">
        <v>0</v>
      </c>
      <c r="AV122" s="248">
        <v>0</v>
      </c>
      <c r="AW122" s="248">
        <v>0</v>
      </c>
      <c r="AX122" s="248">
        <v>0</v>
      </c>
      <c r="AY122" s="248">
        <v>0</v>
      </c>
      <c r="AZ122" s="248">
        <v>0</v>
      </c>
      <c r="BA122" s="248">
        <v>0</v>
      </c>
      <c r="BB122" s="248">
        <v>0</v>
      </c>
      <c r="BC122" s="248">
        <v>0</v>
      </c>
      <c r="BD122" s="248">
        <v>0</v>
      </c>
      <c r="BE122" s="248">
        <v>0</v>
      </c>
      <c r="BF122" s="248">
        <v>0</v>
      </c>
      <c r="BG122" s="248">
        <v>0</v>
      </c>
      <c r="BH122" s="248">
        <v>0</v>
      </c>
      <c r="BI122" s="248">
        <v>0</v>
      </c>
      <c r="BJ122" s="248">
        <v>0</v>
      </c>
      <c r="BK122" s="248">
        <v>0</v>
      </c>
      <c r="BL122" s="248">
        <v>0</v>
      </c>
      <c r="BM122" s="389">
        <v>0</v>
      </c>
      <c r="BN122" s="389">
        <v>0</v>
      </c>
      <c r="BO122" s="389">
        <v>0</v>
      </c>
      <c r="BP122" s="389">
        <v>0</v>
      </c>
      <c r="BQ122" s="389">
        <v>0</v>
      </c>
      <c r="BR122" s="389">
        <v>0</v>
      </c>
      <c r="BS122" s="236" t="s">
        <v>298</v>
      </c>
    </row>
    <row r="123" spans="1:71" s="401" customFormat="1" ht="31.5" customHeight="1" x14ac:dyDescent="0.2">
      <c r="A123" s="252" t="s">
        <v>246</v>
      </c>
      <c r="B123" s="253" t="s">
        <v>247</v>
      </c>
      <c r="C123" s="309" t="s">
        <v>183</v>
      </c>
      <c r="D123" s="252" t="s">
        <v>298</v>
      </c>
      <c r="E123" s="404">
        <v>0</v>
      </c>
      <c r="F123" s="404">
        <v>0</v>
      </c>
      <c r="G123" s="404">
        <v>0</v>
      </c>
      <c r="H123" s="404">
        <v>0</v>
      </c>
      <c r="I123" s="404">
        <v>0</v>
      </c>
      <c r="J123" s="404">
        <v>0</v>
      </c>
      <c r="K123" s="248">
        <v>0</v>
      </c>
      <c r="L123" s="248">
        <v>0</v>
      </c>
      <c r="M123" s="248">
        <v>0</v>
      </c>
      <c r="N123" s="248">
        <v>0</v>
      </c>
      <c r="O123" s="248">
        <v>0</v>
      </c>
      <c r="P123" s="248">
        <v>0</v>
      </c>
      <c r="Q123" s="248">
        <v>0</v>
      </c>
      <c r="R123" s="248">
        <v>0</v>
      </c>
      <c r="S123" s="248">
        <v>0</v>
      </c>
      <c r="T123" s="248">
        <v>0</v>
      </c>
      <c r="U123" s="248">
        <v>0</v>
      </c>
      <c r="V123" s="248">
        <v>0</v>
      </c>
      <c r="W123" s="248">
        <v>0</v>
      </c>
      <c r="X123" s="248">
        <v>0</v>
      </c>
      <c r="Y123" s="248">
        <v>0</v>
      </c>
      <c r="Z123" s="248">
        <v>0</v>
      </c>
      <c r="AA123" s="248">
        <v>0</v>
      </c>
      <c r="AB123" s="248">
        <v>0</v>
      </c>
      <c r="AC123" s="248">
        <v>0</v>
      </c>
      <c r="AD123" s="248">
        <v>0</v>
      </c>
      <c r="AE123" s="248">
        <v>0</v>
      </c>
      <c r="AF123" s="248">
        <v>0</v>
      </c>
      <c r="AG123" s="248">
        <v>0</v>
      </c>
      <c r="AH123" s="248">
        <v>0</v>
      </c>
      <c r="AI123" s="404">
        <v>0</v>
      </c>
      <c r="AJ123" s="404">
        <v>0</v>
      </c>
      <c r="AK123" s="404">
        <v>0</v>
      </c>
      <c r="AL123" s="404">
        <v>0</v>
      </c>
      <c r="AM123" s="404">
        <v>0</v>
      </c>
      <c r="AN123" s="404">
        <v>0</v>
      </c>
      <c r="AO123" s="248">
        <v>0</v>
      </c>
      <c r="AP123" s="248">
        <v>0</v>
      </c>
      <c r="AQ123" s="248">
        <v>0</v>
      </c>
      <c r="AR123" s="248">
        <v>0</v>
      </c>
      <c r="AS123" s="248">
        <v>0</v>
      </c>
      <c r="AT123" s="248">
        <v>0</v>
      </c>
      <c r="AU123" s="248">
        <v>0</v>
      </c>
      <c r="AV123" s="248">
        <v>0</v>
      </c>
      <c r="AW123" s="248">
        <v>0</v>
      </c>
      <c r="AX123" s="248">
        <v>0</v>
      </c>
      <c r="AY123" s="248">
        <v>0</v>
      </c>
      <c r="AZ123" s="248">
        <v>0</v>
      </c>
      <c r="BA123" s="248">
        <v>0</v>
      </c>
      <c r="BB123" s="248">
        <v>0</v>
      </c>
      <c r="BC123" s="248">
        <v>0</v>
      </c>
      <c r="BD123" s="248">
        <v>0</v>
      </c>
      <c r="BE123" s="248">
        <v>0</v>
      </c>
      <c r="BF123" s="248">
        <v>0</v>
      </c>
      <c r="BG123" s="248">
        <v>0</v>
      </c>
      <c r="BH123" s="248">
        <v>0</v>
      </c>
      <c r="BI123" s="248">
        <v>0</v>
      </c>
      <c r="BJ123" s="248">
        <v>0</v>
      </c>
      <c r="BK123" s="248">
        <v>0</v>
      </c>
      <c r="BL123" s="248">
        <v>0</v>
      </c>
      <c r="BM123" s="389">
        <v>0</v>
      </c>
      <c r="BN123" s="389">
        <v>0</v>
      </c>
      <c r="BO123" s="389">
        <v>0</v>
      </c>
      <c r="BP123" s="389">
        <v>0</v>
      </c>
      <c r="BQ123" s="389">
        <v>0</v>
      </c>
      <c r="BR123" s="389">
        <v>0</v>
      </c>
      <c r="BS123" s="236" t="s">
        <v>298</v>
      </c>
    </row>
    <row r="124" spans="1:71" s="401" customFormat="1" ht="42" customHeight="1" x14ac:dyDescent="0.2">
      <c r="A124" s="252" t="s">
        <v>248</v>
      </c>
      <c r="B124" s="253" t="s">
        <v>249</v>
      </c>
      <c r="C124" s="309" t="s">
        <v>183</v>
      </c>
      <c r="D124" s="252" t="s">
        <v>298</v>
      </c>
      <c r="E124" s="404">
        <v>0</v>
      </c>
      <c r="F124" s="404">
        <v>0</v>
      </c>
      <c r="G124" s="404">
        <v>0</v>
      </c>
      <c r="H124" s="404">
        <v>0</v>
      </c>
      <c r="I124" s="404">
        <v>0</v>
      </c>
      <c r="J124" s="404">
        <v>0</v>
      </c>
      <c r="K124" s="248">
        <v>0</v>
      </c>
      <c r="L124" s="248">
        <v>0</v>
      </c>
      <c r="M124" s="248">
        <v>0</v>
      </c>
      <c r="N124" s="248">
        <v>0</v>
      </c>
      <c r="O124" s="248">
        <v>0</v>
      </c>
      <c r="P124" s="248">
        <v>0</v>
      </c>
      <c r="Q124" s="248">
        <v>0</v>
      </c>
      <c r="R124" s="248">
        <v>0</v>
      </c>
      <c r="S124" s="248">
        <v>0</v>
      </c>
      <c r="T124" s="248">
        <v>0</v>
      </c>
      <c r="U124" s="248">
        <v>0</v>
      </c>
      <c r="V124" s="248">
        <v>0</v>
      </c>
      <c r="W124" s="248">
        <v>0</v>
      </c>
      <c r="X124" s="248">
        <v>0</v>
      </c>
      <c r="Y124" s="248">
        <v>0</v>
      </c>
      <c r="Z124" s="248">
        <v>0</v>
      </c>
      <c r="AA124" s="248">
        <v>0</v>
      </c>
      <c r="AB124" s="248">
        <v>0</v>
      </c>
      <c r="AC124" s="248">
        <v>0</v>
      </c>
      <c r="AD124" s="248">
        <v>0</v>
      </c>
      <c r="AE124" s="248">
        <v>0</v>
      </c>
      <c r="AF124" s="248">
        <v>0</v>
      </c>
      <c r="AG124" s="248">
        <v>0</v>
      </c>
      <c r="AH124" s="248">
        <v>0</v>
      </c>
      <c r="AI124" s="404">
        <v>0</v>
      </c>
      <c r="AJ124" s="404">
        <v>0</v>
      </c>
      <c r="AK124" s="404">
        <v>0</v>
      </c>
      <c r="AL124" s="404">
        <v>0</v>
      </c>
      <c r="AM124" s="404">
        <v>0</v>
      </c>
      <c r="AN124" s="404">
        <v>0</v>
      </c>
      <c r="AO124" s="248">
        <v>0</v>
      </c>
      <c r="AP124" s="248">
        <v>0</v>
      </c>
      <c r="AQ124" s="248">
        <v>0</v>
      </c>
      <c r="AR124" s="248">
        <v>0</v>
      </c>
      <c r="AS124" s="248">
        <v>0</v>
      </c>
      <c r="AT124" s="248">
        <v>0</v>
      </c>
      <c r="AU124" s="248">
        <v>0</v>
      </c>
      <c r="AV124" s="248">
        <v>0</v>
      </c>
      <c r="AW124" s="248">
        <v>0</v>
      </c>
      <c r="AX124" s="248">
        <v>0</v>
      </c>
      <c r="AY124" s="248">
        <v>0</v>
      </c>
      <c r="AZ124" s="248">
        <v>0</v>
      </c>
      <c r="BA124" s="248">
        <v>0</v>
      </c>
      <c r="BB124" s="248">
        <v>0</v>
      </c>
      <c r="BC124" s="248">
        <v>0</v>
      </c>
      <c r="BD124" s="248">
        <v>0</v>
      </c>
      <c r="BE124" s="248">
        <v>0</v>
      </c>
      <c r="BF124" s="248">
        <v>0</v>
      </c>
      <c r="BG124" s="248">
        <v>0</v>
      </c>
      <c r="BH124" s="248">
        <v>0</v>
      </c>
      <c r="BI124" s="248">
        <v>0</v>
      </c>
      <c r="BJ124" s="248">
        <v>0</v>
      </c>
      <c r="BK124" s="248">
        <v>0</v>
      </c>
      <c r="BL124" s="248">
        <v>0</v>
      </c>
      <c r="BM124" s="389">
        <v>0</v>
      </c>
      <c r="BN124" s="389">
        <v>0</v>
      </c>
      <c r="BO124" s="389">
        <v>0</v>
      </c>
      <c r="BP124" s="389">
        <v>0</v>
      </c>
      <c r="BQ124" s="389">
        <v>0</v>
      </c>
      <c r="BR124" s="389">
        <v>0</v>
      </c>
      <c r="BS124" s="236" t="s">
        <v>298</v>
      </c>
    </row>
    <row r="125" spans="1:71" s="401" customFormat="1" ht="42" customHeight="1" x14ac:dyDescent="0.2">
      <c r="A125" s="252" t="s">
        <v>250</v>
      </c>
      <c r="B125" s="253" t="s">
        <v>251</v>
      </c>
      <c r="C125" s="309" t="s">
        <v>183</v>
      </c>
      <c r="D125" s="252" t="s">
        <v>298</v>
      </c>
      <c r="E125" s="404">
        <v>0</v>
      </c>
      <c r="F125" s="404">
        <v>0</v>
      </c>
      <c r="G125" s="404">
        <v>0</v>
      </c>
      <c r="H125" s="404">
        <v>0</v>
      </c>
      <c r="I125" s="404">
        <v>0</v>
      </c>
      <c r="J125" s="404">
        <v>0</v>
      </c>
      <c r="K125" s="248">
        <v>0</v>
      </c>
      <c r="L125" s="248">
        <v>0</v>
      </c>
      <c r="M125" s="248">
        <v>0</v>
      </c>
      <c r="N125" s="248">
        <v>0</v>
      </c>
      <c r="O125" s="248">
        <v>0</v>
      </c>
      <c r="P125" s="248">
        <v>0</v>
      </c>
      <c r="Q125" s="248">
        <v>0</v>
      </c>
      <c r="R125" s="248">
        <v>0</v>
      </c>
      <c r="S125" s="248">
        <v>0</v>
      </c>
      <c r="T125" s="248">
        <v>0</v>
      </c>
      <c r="U125" s="248">
        <v>0</v>
      </c>
      <c r="V125" s="248">
        <v>0</v>
      </c>
      <c r="W125" s="248">
        <v>0</v>
      </c>
      <c r="X125" s="248">
        <v>0</v>
      </c>
      <c r="Y125" s="248">
        <v>0</v>
      </c>
      <c r="Z125" s="248">
        <v>0</v>
      </c>
      <c r="AA125" s="248">
        <v>0</v>
      </c>
      <c r="AB125" s="248">
        <v>0</v>
      </c>
      <c r="AC125" s="248">
        <v>0</v>
      </c>
      <c r="AD125" s="248">
        <v>0</v>
      </c>
      <c r="AE125" s="248">
        <v>0</v>
      </c>
      <c r="AF125" s="248">
        <v>0</v>
      </c>
      <c r="AG125" s="248">
        <v>0</v>
      </c>
      <c r="AH125" s="248">
        <v>0</v>
      </c>
      <c r="AI125" s="404">
        <v>0</v>
      </c>
      <c r="AJ125" s="404">
        <v>0</v>
      </c>
      <c r="AK125" s="404">
        <v>0</v>
      </c>
      <c r="AL125" s="404">
        <v>0</v>
      </c>
      <c r="AM125" s="404">
        <v>0</v>
      </c>
      <c r="AN125" s="404">
        <v>0</v>
      </c>
      <c r="AO125" s="248">
        <v>0</v>
      </c>
      <c r="AP125" s="248">
        <v>0</v>
      </c>
      <c r="AQ125" s="248">
        <v>0</v>
      </c>
      <c r="AR125" s="248">
        <v>0</v>
      </c>
      <c r="AS125" s="248">
        <v>0</v>
      </c>
      <c r="AT125" s="248">
        <v>0</v>
      </c>
      <c r="AU125" s="248">
        <v>0</v>
      </c>
      <c r="AV125" s="248">
        <v>0</v>
      </c>
      <c r="AW125" s="248">
        <v>0</v>
      </c>
      <c r="AX125" s="248">
        <v>0</v>
      </c>
      <c r="AY125" s="248">
        <v>0</v>
      </c>
      <c r="AZ125" s="248">
        <v>0</v>
      </c>
      <c r="BA125" s="248">
        <v>0</v>
      </c>
      <c r="BB125" s="248">
        <v>0</v>
      </c>
      <c r="BC125" s="248">
        <v>0</v>
      </c>
      <c r="BD125" s="248">
        <v>0</v>
      </c>
      <c r="BE125" s="248">
        <v>0</v>
      </c>
      <c r="BF125" s="248">
        <v>0</v>
      </c>
      <c r="BG125" s="248">
        <v>0</v>
      </c>
      <c r="BH125" s="248">
        <v>0</v>
      </c>
      <c r="BI125" s="248">
        <v>0</v>
      </c>
      <c r="BJ125" s="248">
        <v>0</v>
      </c>
      <c r="BK125" s="248">
        <v>0</v>
      </c>
      <c r="BL125" s="248">
        <v>0</v>
      </c>
      <c r="BM125" s="389">
        <v>0</v>
      </c>
      <c r="BN125" s="389">
        <v>0</v>
      </c>
      <c r="BO125" s="389">
        <v>0</v>
      </c>
      <c r="BP125" s="389">
        <v>0</v>
      </c>
      <c r="BQ125" s="389">
        <v>0</v>
      </c>
      <c r="BR125" s="389">
        <v>0</v>
      </c>
      <c r="BS125" s="236" t="s">
        <v>298</v>
      </c>
    </row>
    <row r="126" spans="1:71" s="401" customFormat="1" ht="42" customHeight="1" x14ac:dyDescent="0.2">
      <c r="A126" s="252" t="s">
        <v>252</v>
      </c>
      <c r="B126" s="253" t="s">
        <v>253</v>
      </c>
      <c r="C126" s="309" t="s">
        <v>183</v>
      </c>
      <c r="D126" s="252" t="s">
        <v>298</v>
      </c>
      <c r="E126" s="404">
        <v>0</v>
      </c>
      <c r="F126" s="404">
        <v>0</v>
      </c>
      <c r="G126" s="404">
        <v>0</v>
      </c>
      <c r="H126" s="404">
        <v>0</v>
      </c>
      <c r="I126" s="404">
        <v>0</v>
      </c>
      <c r="J126" s="404">
        <v>0</v>
      </c>
      <c r="K126" s="248">
        <v>0</v>
      </c>
      <c r="L126" s="248">
        <v>0</v>
      </c>
      <c r="M126" s="248">
        <v>0</v>
      </c>
      <c r="N126" s="248">
        <v>0</v>
      </c>
      <c r="O126" s="248">
        <v>0</v>
      </c>
      <c r="P126" s="248">
        <v>0</v>
      </c>
      <c r="Q126" s="248">
        <v>0</v>
      </c>
      <c r="R126" s="248">
        <v>0</v>
      </c>
      <c r="S126" s="248">
        <v>0</v>
      </c>
      <c r="T126" s="248">
        <v>0</v>
      </c>
      <c r="U126" s="248">
        <v>0</v>
      </c>
      <c r="V126" s="248">
        <v>0</v>
      </c>
      <c r="W126" s="248">
        <v>0</v>
      </c>
      <c r="X126" s="248">
        <v>0</v>
      </c>
      <c r="Y126" s="248">
        <v>0</v>
      </c>
      <c r="Z126" s="248">
        <v>0</v>
      </c>
      <c r="AA126" s="248">
        <v>0</v>
      </c>
      <c r="AB126" s="248">
        <v>0</v>
      </c>
      <c r="AC126" s="248">
        <v>0</v>
      </c>
      <c r="AD126" s="248">
        <v>0</v>
      </c>
      <c r="AE126" s="248">
        <v>0</v>
      </c>
      <c r="AF126" s="248">
        <v>0</v>
      </c>
      <c r="AG126" s="248">
        <v>0</v>
      </c>
      <c r="AH126" s="248">
        <v>0</v>
      </c>
      <c r="AI126" s="404">
        <v>0</v>
      </c>
      <c r="AJ126" s="404">
        <v>0</v>
      </c>
      <c r="AK126" s="404">
        <v>0</v>
      </c>
      <c r="AL126" s="404">
        <v>0</v>
      </c>
      <c r="AM126" s="404">
        <v>0</v>
      </c>
      <c r="AN126" s="404">
        <v>0</v>
      </c>
      <c r="AO126" s="248">
        <v>0</v>
      </c>
      <c r="AP126" s="248">
        <v>0</v>
      </c>
      <c r="AQ126" s="248">
        <v>0</v>
      </c>
      <c r="AR126" s="248">
        <v>0</v>
      </c>
      <c r="AS126" s="248">
        <v>0</v>
      </c>
      <c r="AT126" s="248">
        <v>0</v>
      </c>
      <c r="AU126" s="248">
        <v>0</v>
      </c>
      <c r="AV126" s="248">
        <v>0</v>
      </c>
      <c r="AW126" s="248">
        <v>0</v>
      </c>
      <c r="AX126" s="248">
        <v>0</v>
      </c>
      <c r="AY126" s="248">
        <v>0</v>
      </c>
      <c r="AZ126" s="248">
        <v>0</v>
      </c>
      <c r="BA126" s="248">
        <v>0</v>
      </c>
      <c r="BB126" s="248">
        <v>0</v>
      </c>
      <c r="BC126" s="248">
        <v>0</v>
      </c>
      <c r="BD126" s="248">
        <v>0</v>
      </c>
      <c r="BE126" s="248">
        <v>0</v>
      </c>
      <c r="BF126" s="248">
        <v>0</v>
      </c>
      <c r="BG126" s="248">
        <v>0</v>
      </c>
      <c r="BH126" s="248">
        <v>0</v>
      </c>
      <c r="BI126" s="248">
        <v>0</v>
      </c>
      <c r="BJ126" s="248">
        <v>0</v>
      </c>
      <c r="BK126" s="248">
        <v>0</v>
      </c>
      <c r="BL126" s="248">
        <v>0</v>
      </c>
      <c r="BM126" s="389">
        <v>0</v>
      </c>
      <c r="BN126" s="389">
        <v>0</v>
      </c>
      <c r="BO126" s="389">
        <v>0</v>
      </c>
      <c r="BP126" s="389">
        <v>0</v>
      </c>
      <c r="BQ126" s="389">
        <v>0</v>
      </c>
      <c r="BR126" s="389">
        <v>0</v>
      </c>
      <c r="BS126" s="236" t="s">
        <v>298</v>
      </c>
    </row>
    <row r="127" spans="1:71" s="401" customFormat="1" ht="42" customHeight="1" x14ac:dyDescent="0.2">
      <c r="A127" s="252" t="s">
        <v>254</v>
      </c>
      <c r="B127" s="253" t="s">
        <v>255</v>
      </c>
      <c r="C127" s="309" t="s">
        <v>183</v>
      </c>
      <c r="D127" s="252" t="s">
        <v>298</v>
      </c>
      <c r="E127" s="404">
        <v>0</v>
      </c>
      <c r="F127" s="404">
        <v>0</v>
      </c>
      <c r="G127" s="404">
        <v>0</v>
      </c>
      <c r="H127" s="404">
        <v>0</v>
      </c>
      <c r="I127" s="404">
        <v>0</v>
      </c>
      <c r="J127" s="404">
        <v>0</v>
      </c>
      <c r="K127" s="248">
        <v>0</v>
      </c>
      <c r="L127" s="248">
        <v>0</v>
      </c>
      <c r="M127" s="248">
        <v>0</v>
      </c>
      <c r="N127" s="248">
        <v>0</v>
      </c>
      <c r="O127" s="248">
        <v>0</v>
      </c>
      <c r="P127" s="248">
        <v>0</v>
      </c>
      <c r="Q127" s="248">
        <v>0</v>
      </c>
      <c r="R127" s="248">
        <v>0</v>
      </c>
      <c r="S127" s="248">
        <v>0</v>
      </c>
      <c r="T127" s="248">
        <v>0</v>
      </c>
      <c r="U127" s="248">
        <v>0</v>
      </c>
      <c r="V127" s="248">
        <v>0</v>
      </c>
      <c r="W127" s="248">
        <v>0</v>
      </c>
      <c r="X127" s="248">
        <v>0</v>
      </c>
      <c r="Y127" s="248">
        <v>0</v>
      </c>
      <c r="Z127" s="248">
        <v>0</v>
      </c>
      <c r="AA127" s="248">
        <v>0</v>
      </c>
      <c r="AB127" s="248">
        <v>0</v>
      </c>
      <c r="AC127" s="248">
        <v>0</v>
      </c>
      <c r="AD127" s="248">
        <v>0</v>
      </c>
      <c r="AE127" s="248">
        <v>0</v>
      </c>
      <c r="AF127" s="248">
        <v>0</v>
      </c>
      <c r="AG127" s="248">
        <v>0</v>
      </c>
      <c r="AH127" s="248">
        <v>0</v>
      </c>
      <c r="AI127" s="404">
        <v>0</v>
      </c>
      <c r="AJ127" s="404">
        <v>0</v>
      </c>
      <c r="AK127" s="404">
        <v>0</v>
      </c>
      <c r="AL127" s="404">
        <v>0</v>
      </c>
      <c r="AM127" s="404">
        <v>0</v>
      </c>
      <c r="AN127" s="404">
        <v>0</v>
      </c>
      <c r="AO127" s="248">
        <v>0</v>
      </c>
      <c r="AP127" s="248">
        <v>0</v>
      </c>
      <c r="AQ127" s="248">
        <v>0</v>
      </c>
      <c r="AR127" s="248">
        <v>0</v>
      </c>
      <c r="AS127" s="248">
        <v>0</v>
      </c>
      <c r="AT127" s="248">
        <v>0</v>
      </c>
      <c r="AU127" s="248">
        <v>0</v>
      </c>
      <c r="AV127" s="248">
        <v>0</v>
      </c>
      <c r="AW127" s="248">
        <v>0</v>
      </c>
      <c r="AX127" s="248">
        <v>0</v>
      </c>
      <c r="AY127" s="248">
        <v>0</v>
      </c>
      <c r="AZ127" s="248">
        <v>0</v>
      </c>
      <c r="BA127" s="248">
        <v>0</v>
      </c>
      <c r="BB127" s="248">
        <v>0</v>
      </c>
      <c r="BC127" s="248">
        <v>0</v>
      </c>
      <c r="BD127" s="248">
        <v>0</v>
      </c>
      <c r="BE127" s="248">
        <v>0</v>
      </c>
      <c r="BF127" s="248">
        <v>0</v>
      </c>
      <c r="BG127" s="248">
        <v>0</v>
      </c>
      <c r="BH127" s="248">
        <v>0</v>
      </c>
      <c r="BI127" s="248">
        <v>0</v>
      </c>
      <c r="BJ127" s="248">
        <v>0</v>
      </c>
      <c r="BK127" s="248">
        <v>0</v>
      </c>
      <c r="BL127" s="248">
        <v>0</v>
      </c>
      <c r="BM127" s="389">
        <v>0</v>
      </c>
      <c r="BN127" s="389">
        <v>0</v>
      </c>
      <c r="BO127" s="389">
        <v>0</v>
      </c>
      <c r="BP127" s="389">
        <v>0</v>
      </c>
      <c r="BQ127" s="389">
        <v>0</v>
      </c>
      <c r="BR127" s="389">
        <v>0</v>
      </c>
      <c r="BS127" s="236" t="s">
        <v>298</v>
      </c>
    </row>
    <row r="128" spans="1:71" s="401" customFormat="1" ht="42" customHeight="1" x14ac:dyDescent="0.2">
      <c r="A128" s="252" t="s">
        <v>256</v>
      </c>
      <c r="B128" s="253" t="s">
        <v>257</v>
      </c>
      <c r="C128" s="309" t="s">
        <v>183</v>
      </c>
      <c r="D128" s="252" t="s">
        <v>298</v>
      </c>
      <c r="E128" s="404">
        <v>0</v>
      </c>
      <c r="F128" s="404">
        <v>0</v>
      </c>
      <c r="G128" s="404">
        <v>0</v>
      </c>
      <c r="H128" s="404">
        <v>0</v>
      </c>
      <c r="I128" s="404">
        <v>0</v>
      </c>
      <c r="J128" s="404">
        <v>0</v>
      </c>
      <c r="K128" s="248">
        <v>0</v>
      </c>
      <c r="L128" s="248">
        <v>0</v>
      </c>
      <c r="M128" s="248">
        <v>0</v>
      </c>
      <c r="N128" s="248">
        <v>0</v>
      </c>
      <c r="O128" s="248">
        <v>0</v>
      </c>
      <c r="P128" s="248">
        <v>0</v>
      </c>
      <c r="Q128" s="248">
        <v>0</v>
      </c>
      <c r="R128" s="248">
        <v>0</v>
      </c>
      <c r="S128" s="248">
        <v>0</v>
      </c>
      <c r="T128" s="248">
        <v>0</v>
      </c>
      <c r="U128" s="248">
        <v>0</v>
      </c>
      <c r="V128" s="248">
        <v>0</v>
      </c>
      <c r="W128" s="248">
        <v>0</v>
      </c>
      <c r="X128" s="248">
        <v>0</v>
      </c>
      <c r="Y128" s="248">
        <v>0</v>
      </c>
      <c r="Z128" s="248">
        <v>0</v>
      </c>
      <c r="AA128" s="248">
        <v>0</v>
      </c>
      <c r="AB128" s="248">
        <v>0</v>
      </c>
      <c r="AC128" s="248">
        <v>0</v>
      </c>
      <c r="AD128" s="248">
        <v>0</v>
      </c>
      <c r="AE128" s="248">
        <v>0</v>
      </c>
      <c r="AF128" s="248">
        <v>0</v>
      </c>
      <c r="AG128" s="248">
        <v>0</v>
      </c>
      <c r="AH128" s="248">
        <v>0</v>
      </c>
      <c r="AI128" s="404">
        <v>0</v>
      </c>
      <c r="AJ128" s="404">
        <v>0</v>
      </c>
      <c r="AK128" s="404">
        <v>0</v>
      </c>
      <c r="AL128" s="404">
        <v>0</v>
      </c>
      <c r="AM128" s="404">
        <v>0</v>
      </c>
      <c r="AN128" s="404">
        <v>0</v>
      </c>
      <c r="AO128" s="248">
        <v>0</v>
      </c>
      <c r="AP128" s="248">
        <v>0</v>
      </c>
      <c r="AQ128" s="248">
        <v>0</v>
      </c>
      <c r="AR128" s="248">
        <v>0</v>
      </c>
      <c r="AS128" s="248">
        <v>0</v>
      </c>
      <c r="AT128" s="248">
        <v>0</v>
      </c>
      <c r="AU128" s="248">
        <v>0</v>
      </c>
      <c r="AV128" s="248">
        <v>0</v>
      </c>
      <c r="AW128" s="248">
        <v>0</v>
      </c>
      <c r="AX128" s="248">
        <v>0</v>
      </c>
      <c r="AY128" s="248">
        <v>0</v>
      </c>
      <c r="AZ128" s="248">
        <v>0</v>
      </c>
      <c r="BA128" s="248">
        <v>0</v>
      </c>
      <c r="BB128" s="248">
        <v>0</v>
      </c>
      <c r="BC128" s="248">
        <v>0</v>
      </c>
      <c r="BD128" s="248">
        <v>0</v>
      </c>
      <c r="BE128" s="248">
        <v>0</v>
      </c>
      <c r="BF128" s="248">
        <v>0</v>
      </c>
      <c r="BG128" s="248">
        <v>0</v>
      </c>
      <c r="BH128" s="248">
        <v>0</v>
      </c>
      <c r="BI128" s="248">
        <v>0</v>
      </c>
      <c r="BJ128" s="248">
        <v>0</v>
      </c>
      <c r="BK128" s="248">
        <v>0</v>
      </c>
      <c r="BL128" s="248">
        <v>0</v>
      </c>
      <c r="BM128" s="389">
        <v>0</v>
      </c>
      <c r="BN128" s="389">
        <v>0</v>
      </c>
      <c r="BO128" s="389">
        <v>0</v>
      </c>
      <c r="BP128" s="389">
        <v>0</v>
      </c>
      <c r="BQ128" s="389">
        <v>0</v>
      </c>
      <c r="BR128" s="389">
        <v>0</v>
      </c>
      <c r="BS128" s="236" t="s">
        <v>298</v>
      </c>
    </row>
    <row r="129" spans="1:71" ht="38.25" x14ac:dyDescent="0.2">
      <c r="A129" s="262" t="s">
        <v>258</v>
      </c>
      <c r="B129" s="249" t="s">
        <v>259</v>
      </c>
      <c r="C129" s="307" t="s">
        <v>183</v>
      </c>
      <c r="D129" s="214" t="s">
        <v>298</v>
      </c>
      <c r="E129" s="244">
        <v>0</v>
      </c>
      <c r="F129" s="244">
        <v>0</v>
      </c>
      <c r="G129" s="244">
        <v>0</v>
      </c>
      <c r="H129" s="244">
        <v>0</v>
      </c>
      <c r="I129" s="244">
        <v>0</v>
      </c>
      <c r="J129" s="244">
        <v>0</v>
      </c>
      <c r="K129" s="134">
        <v>0</v>
      </c>
      <c r="L129" s="134">
        <v>0</v>
      </c>
      <c r="M129" s="134">
        <v>0</v>
      </c>
      <c r="N129" s="134">
        <v>0</v>
      </c>
      <c r="O129" s="134">
        <v>0</v>
      </c>
      <c r="P129" s="134">
        <v>0</v>
      </c>
      <c r="Q129" s="134">
        <v>0</v>
      </c>
      <c r="R129" s="134">
        <v>0</v>
      </c>
      <c r="S129" s="134">
        <v>0</v>
      </c>
      <c r="T129" s="134">
        <v>0</v>
      </c>
      <c r="U129" s="134">
        <v>0</v>
      </c>
      <c r="V129" s="134">
        <v>0</v>
      </c>
      <c r="W129" s="134">
        <v>0</v>
      </c>
      <c r="X129" s="134">
        <v>0</v>
      </c>
      <c r="Y129" s="134">
        <v>0</v>
      </c>
      <c r="Z129" s="134">
        <v>0</v>
      </c>
      <c r="AA129" s="134">
        <v>0</v>
      </c>
      <c r="AB129" s="134">
        <v>0</v>
      </c>
      <c r="AC129" s="134">
        <v>0</v>
      </c>
      <c r="AD129" s="134">
        <v>0</v>
      </c>
      <c r="AE129" s="134">
        <v>0</v>
      </c>
      <c r="AF129" s="134">
        <v>0</v>
      </c>
      <c r="AG129" s="134">
        <v>0</v>
      </c>
      <c r="AH129" s="134">
        <v>0</v>
      </c>
      <c r="AI129" s="244">
        <v>0</v>
      </c>
      <c r="AJ129" s="244">
        <v>0</v>
      </c>
      <c r="AK129" s="244">
        <v>0</v>
      </c>
      <c r="AL129" s="244">
        <v>0</v>
      </c>
      <c r="AM129" s="244">
        <v>0</v>
      </c>
      <c r="AN129" s="244">
        <v>0</v>
      </c>
      <c r="AO129" s="134">
        <v>0</v>
      </c>
      <c r="AP129" s="134">
        <v>0</v>
      </c>
      <c r="AQ129" s="134">
        <v>0</v>
      </c>
      <c r="AR129" s="134">
        <v>0</v>
      </c>
      <c r="AS129" s="134">
        <v>0</v>
      </c>
      <c r="AT129" s="134">
        <v>0</v>
      </c>
      <c r="AU129" s="134">
        <v>0</v>
      </c>
      <c r="AV129" s="134">
        <v>0</v>
      </c>
      <c r="AW129" s="134">
        <v>0</v>
      </c>
      <c r="AX129" s="134">
        <v>0</v>
      </c>
      <c r="AY129" s="134">
        <v>0</v>
      </c>
      <c r="AZ129" s="134">
        <v>0</v>
      </c>
      <c r="BA129" s="134">
        <v>0</v>
      </c>
      <c r="BB129" s="134">
        <v>0</v>
      </c>
      <c r="BC129" s="134">
        <v>0</v>
      </c>
      <c r="BD129" s="134">
        <v>0</v>
      </c>
      <c r="BE129" s="134">
        <v>0</v>
      </c>
      <c r="BF129" s="134">
        <v>0</v>
      </c>
      <c r="BG129" s="134">
        <v>0</v>
      </c>
      <c r="BH129" s="134">
        <v>0</v>
      </c>
      <c r="BI129" s="134">
        <v>0</v>
      </c>
      <c r="BJ129" s="134">
        <v>0</v>
      </c>
      <c r="BK129" s="134">
        <v>0</v>
      </c>
      <c r="BL129" s="134">
        <v>0</v>
      </c>
      <c r="BM129" s="197">
        <v>0</v>
      </c>
      <c r="BN129" s="197">
        <v>0</v>
      </c>
      <c r="BO129" s="197">
        <v>0</v>
      </c>
      <c r="BP129" s="197">
        <v>0</v>
      </c>
      <c r="BQ129" s="197">
        <v>0</v>
      </c>
      <c r="BR129" s="197">
        <v>0</v>
      </c>
      <c r="BS129" s="224" t="s">
        <v>298</v>
      </c>
    </row>
    <row r="130" spans="1:71" s="401" customFormat="1" ht="25.5" x14ac:dyDescent="0.2">
      <c r="A130" s="252" t="s">
        <v>260</v>
      </c>
      <c r="B130" s="253" t="s">
        <v>261</v>
      </c>
      <c r="C130" s="309" t="s">
        <v>183</v>
      </c>
      <c r="D130" s="252" t="s">
        <v>298</v>
      </c>
      <c r="E130" s="404">
        <v>0</v>
      </c>
      <c r="F130" s="404">
        <v>0</v>
      </c>
      <c r="G130" s="404">
        <v>0</v>
      </c>
      <c r="H130" s="404">
        <v>0</v>
      </c>
      <c r="I130" s="404">
        <v>0</v>
      </c>
      <c r="J130" s="404">
        <v>0</v>
      </c>
      <c r="K130" s="248">
        <v>0</v>
      </c>
      <c r="L130" s="248">
        <v>0</v>
      </c>
      <c r="M130" s="248">
        <v>0</v>
      </c>
      <c r="N130" s="248">
        <v>0</v>
      </c>
      <c r="O130" s="248">
        <v>0</v>
      </c>
      <c r="P130" s="248">
        <v>0</v>
      </c>
      <c r="Q130" s="248">
        <v>0</v>
      </c>
      <c r="R130" s="248">
        <v>0</v>
      </c>
      <c r="S130" s="248">
        <v>0</v>
      </c>
      <c r="T130" s="248">
        <v>0</v>
      </c>
      <c r="U130" s="248">
        <v>0</v>
      </c>
      <c r="V130" s="248">
        <v>0</v>
      </c>
      <c r="W130" s="248">
        <v>0</v>
      </c>
      <c r="X130" s="248">
        <v>0</v>
      </c>
      <c r="Y130" s="248">
        <v>0</v>
      </c>
      <c r="Z130" s="248">
        <v>0</v>
      </c>
      <c r="AA130" s="248">
        <v>0</v>
      </c>
      <c r="AB130" s="248">
        <v>0</v>
      </c>
      <c r="AC130" s="248">
        <v>0</v>
      </c>
      <c r="AD130" s="248">
        <v>0</v>
      </c>
      <c r="AE130" s="248">
        <v>0</v>
      </c>
      <c r="AF130" s="248">
        <v>0</v>
      </c>
      <c r="AG130" s="248">
        <v>0</v>
      </c>
      <c r="AH130" s="248">
        <v>0</v>
      </c>
      <c r="AI130" s="404">
        <v>0</v>
      </c>
      <c r="AJ130" s="404">
        <v>0</v>
      </c>
      <c r="AK130" s="404">
        <v>0</v>
      </c>
      <c r="AL130" s="404">
        <v>0</v>
      </c>
      <c r="AM130" s="404">
        <v>0</v>
      </c>
      <c r="AN130" s="404">
        <v>0</v>
      </c>
      <c r="AO130" s="248">
        <v>0</v>
      </c>
      <c r="AP130" s="248">
        <v>0</v>
      </c>
      <c r="AQ130" s="248">
        <v>0</v>
      </c>
      <c r="AR130" s="248">
        <v>0</v>
      </c>
      <c r="AS130" s="248">
        <v>0</v>
      </c>
      <c r="AT130" s="248">
        <v>0</v>
      </c>
      <c r="AU130" s="248">
        <v>0</v>
      </c>
      <c r="AV130" s="248">
        <v>0</v>
      </c>
      <c r="AW130" s="248">
        <v>0</v>
      </c>
      <c r="AX130" s="248">
        <v>0</v>
      </c>
      <c r="AY130" s="248">
        <v>0</v>
      </c>
      <c r="AZ130" s="248">
        <v>0</v>
      </c>
      <c r="BA130" s="248">
        <v>0</v>
      </c>
      <c r="BB130" s="248">
        <v>0</v>
      </c>
      <c r="BC130" s="248">
        <v>0</v>
      </c>
      <c r="BD130" s="248">
        <v>0</v>
      </c>
      <c r="BE130" s="248">
        <v>0</v>
      </c>
      <c r="BF130" s="248">
        <v>0</v>
      </c>
      <c r="BG130" s="248">
        <v>0</v>
      </c>
      <c r="BH130" s="248">
        <v>0</v>
      </c>
      <c r="BI130" s="248">
        <v>0</v>
      </c>
      <c r="BJ130" s="248">
        <v>0</v>
      </c>
      <c r="BK130" s="248">
        <v>0</v>
      </c>
      <c r="BL130" s="248">
        <v>0</v>
      </c>
      <c r="BM130" s="389">
        <v>0</v>
      </c>
      <c r="BN130" s="389">
        <v>0</v>
      </c>
      <c r="BO130" s="389">
        <v>0</v>
      </c>
      <c r="BP130" s="389">
        <v>0</v>
      </c>
      <c r="BQ130" s="389">
        <v>0</v>
      </c>
      <c r="BR130" s="389">
        <v>0</v>
      </c>
      <c r="BS130" s="236" t="s">
        <v>298</v>
      </c>
    </row>
    <row r="131" spans="1:71" s="401" customFormat="1" ht="38.25" x14ac:dyDescent="0.2">
      <c r="A131" s="252" t="s">
        <v>262</v>
      </c>
      <c r="B131" s="253" t="s">
        <v>263</v>
      </c>
      <c r="C131" s="309" t="s">
        <v>183</v>
      </c>
      <c r="D131" s="252" t="s">
        <v>298</v>
      </c>
      <c r="E131" s="404">
        <v>0</v>
      </c>
      <c r="F131" s="404">
        <v>0</v>
      </c>
      <c r="G131" s="404">
        <v>0</v>
      </c>
      <c r="H131" s="404">
        <v>0</v>
      </c>
      <c r="I131" s="404">
        <v>0</v>
      </c>
      <c r="J131" s="404">
        <v>0</v>
      </c>
      <c r="K131" s="248">
        <v>0</v>
      </c>
      <c r="L131" s="248">
        <v>0</v>
      </c>
      <c r="M131" s="248">
        <v>0</v>
      </c>
      <c r="N131" s="248">
        <v>0</v>
      </c>
      <c r="O131" s="248">
        <v>0</v>
      </c>
      <c r="P131" s="248">
        <v>0</v>
      </c>
      <c r="Q131" s="248">
        <v>0</v>
      </c>
      <c r="R131" s="248">
        <v>0</v>
      </c>
      <c r="S131" s="248">
        <v>0</v>
      </c>
      <c r="T131" s="248">
        <v>0</v>
      </c>
      <c r="U131" s="248">
        <v>0</v>
      </c>
      <c r="V131" s="248">
        <v>0</v>
      </c>
      <c r="W131" s="248">
        <v>0</v>
      </c>
      <c r="X131" s="248">
        <v>0</v>
      </c>
      <c r="Y131" s="248">
        <v>0</v>
      </c>
      <c r="Z131" s="248">
        <v>0</v>
      </c>
      <c r="AA131" s="248">
        <v>0</v>
      </c>
      <c r="AB131" s="248">
        <v>0</v>
      </c>
      <c r="AC131" s="248">
        <v>0</v>
      </c>
      <c r="AD131" s="248">
        <v>0</v>
      </c>
      <c r="AE131" s="248">
        <v>0</v>
      </c>
      <c r="AF131" s="248">
        <v>0</v>
      </c>
      <c r="AG131" s="248">
        <v>0</v>
      </c>
      <c r="AH131" s="248">
        <v>0</v>
      </c>
      <c r="AI131" s="404">
        <v>0</v>
      </c>
      <c r="AJ131" s="404">
        <v>0</v>
      </c>
      <c r="AK131" s="404">
        <v>0</v>
      </c>
      <c r="AL131" s="404">
        <v>0</v>
      </c>
      <c r="AM131" s="404">
        <v>0</v>
      </c>
      <c r="AN131" s="404">
        <v>0</v>
      </c>
      <c r="AO131" s="248">
        <v>0</v>
      </c>
      <c r="AP131" s="248">
        <v>0</v>
      </c>
      <c r="AQ131" s="248">
        <v>0</v>
      </c>
      <c r="AR131" s="248">
        <v>0</v>
      </c>
      <c r="AS131" s="248">
        <v>0</v>
      </c>
      <c r="AT131" s="248">
        <v>0</v>
      </c>
      <c r="AU131" s="248">
        <v>0</v>
      </c>
      <c r="AV131" s="248">
        <v>0</v>
      </c>
      <c r="AW131" s="248">
        <v>0</v>
      </c>
      <c r="AX131" s="248">
        <v>0</v>
      </c>
      <c r="AY131" s="248">
        <v>0</v>
      </c>
      <c r="AZ131" s="248">
        <v>0</v>
      </c>
      <c r="BA131" s="248">
        <v>0</v>
      </c>
      <c r="BB131" s="248">
        <v>0</v>
      </c>
      <c r="BC131" s="248">
        <v>0</v>
      </c>
      <c r="BD131" s="248">
        <v>0</v>
      </c>
      <c r="BE131" s="248">
        <v>0</v>
      </c>
      <c r="BF131" s="248">
        <v>0</v>
      </c>
      <c r="BG131" s="248">
        <v>0</v>
      </c>
      <c r="BH131" s="248">
        <v>0</v>
      </c>
      <c r="BI131" s="248">
        <v>0</v>
      </c>
      <c r="BJ131" s="248">
        <v>0</v>
      </c>
      <c r="BK131" s="248">
        <v>0</v>
      </c>
      <c r="BL131" s="248">
        <v>0</v>
      </c>
      <c r="BM131" s="389">
        <v>0</v>
      </c>
      <c r="BN131" s="389">
        <v>0</v>
      </c>
      <c r="BO131" s="389">
        <v>0</v>
      </c>
      <c r="BP131" s="389">
        <v>0</v>
      </c>
      <c r="BQ131" s="389">
        <v>0</v>
      </c>
      <c r="BR131" s="389">
        <v>0</v>
      </c>
      <c r="BS131" s="236" t="s">
        <v>298</v>
      </c>
    </row>
    <row r="132" spans="1:71" ht="51" x14ac:dyDescent="0.2">
      <c r="A132" s="60" t="s">
        <v>264</v>
      </c>
      <c r="B132" s="249" t="s">
        <v>265</v>
      </c>
      <c r="C132" s="307" t="s">
        <v>183</v>
      </c>
      <c r="D132" s="214" t="s">
        <v>298</v>
      </c>
      <c r="E132" s="244">
        <v>0</v>
      </c>
      <c r="F132" s="244">
        <v>0</v>
      </c>
      <c r="G132" s="244">
        <v>0</v>
      </c>
      <c r="H132" s="244">
        <v>0</v>
      </c>
      <c r="I132" s="244">
        <v>0</v>
      </c>
      <c r="J132" s="244">
        <v>0</v>
      </c>
      <c r="K132" s="134">
        <v>0</v>
      </c>
      <c r="L132" s="134">
        <v>0</v>
      </c>
      <c r="M132" s="134">
        <v>0</v>
      </c>
      <c r="N132" s="134">
        <v>0</v>
      </c>
      <c r="O132" s="134">
        <v>0</v>
      </c>
      <c r="P132" s="134">
        <v>0</v>
      </c>
      <c r="Q132" s="134">
        <v>0</v>
      </c>
      <c r="R132" s="134">
        <v>0</v>
      </c>
      <c r="S132" s="134">
        <v>0</v>
      </c>
      <c r="T132" s="134">
        <v>0</v>
      </c>
      <c r="U132" s="134">
        <v>0</v>
      </c>
      <c r="V132" s="134">
        <v>0</v>
      </c>
      <c r="W132" s="134">
        <v>0</v>
      </c>
      <c r="X132" s="134">
        <v>0</v>
      </c>
      <c r="Y132" s="134">
        <v>0</v>
      </c>
      <c r="Z132" s="134">
        <v>0</v>
      </c>
      <c r="AA132" s="134">
        <v>0</v>
      </c>
      <c r="AB132" s="134">
        <v>0</v>
      </c>
      <c r="AC132" s="134">
        <v>0</v>
      </c>
      <c r="AD132" s="134">
        <v>0</v>
      </c>
      <c r="AE132" s="134">
        <v>0</v>
      </c>
      <c r="AF132" s="134">
        <v>0</v>
      </c>
      <c r="AG132" s="134">
        <v>0</v>
      </c>
      <c r="AH132" s="134">
        <v>0</v>
      </c>
      <c r="AI132" s="244">
        <v>0</v>
      </c>
      <c r="AJ132" s="244">
        <v>0</v>
      </c>
      <c r="AK132" s="244">
        <v>0</v>
      </c>
      <c r="AL132" s="244">
        <v>0</v>
      </c>
      <c r="AM132" s="244">
        <v>0</v>
      </c>
      <c r="AN132" s="244">
        <v>0</v>
      </c>
      <c r="AO132" s="134">
        <v>0</v>
      </c>
      <c r="AP132" s="134">
        <v>0</v>
      </c>
      <c r="AQ132" s="134">
        <v>0</v>
      </c>
      <c r="AR132" s="134">
        <v>0</v>
      </c>
      <c r="AS132" s="134">
        <v>0</v>
      </c>
      <c r="AT132" s="134">
        <v>0</v>
      </c>
      <c r="AU132" s="134">
        <v>0</v>
      </c>
      <c r="AV132" s="134">
        <v>0</v>
      </c>
      <c r="AW132" s="134">
        <v>0</v>
      </c>
      <c r="AX132" s="134">
        <v>0</v>
      </c>
      <c r="AY132" s="134">
        <v>0</v>
      </c>
      <c r="AZ132" s="134">
        <v>0</v>
      </c>
      <c r="BA132" s="134">
        <v>0</v>
      </c>
      <c r="BB132" s="134">
        <v>0</v>
      </c>
      <c r="BC132" s="134">
        <v>0</v>
      </c>
      <c r="BD132" s="134">
        <v>0</v>
      </c>
      <c r="BE132" s="134">
        <v>0</v>
      </c>
      <c r="BF132" s="134">
        <v>0</v>
      </c>
      <c r="BG132" s="134">
        <v>0</v>
      </c>
      <c r="BH132" s="134">
        <v>0</v>
      </c>
      <c r="BI132" s="134">
        <v>0</v>
      </c>
      <c r="BJ132" s="134">
        <v>0</v>
      </c>
      <c r="BK132" s="134">
        <v>0</v>
      </c>
      <c r="BL132" s="134">
        <v>0</v>
      </c>
      <c r="BM132" s="197">
        <v>0</v>
      </c>
      <c r="BN132" s="197">
        <v>0</v>
      </c>
      <c r="BO132" s="197">
        <v>0</v>
      </c>
      <c r="BP132" s="197">
        <v>0</v>
      </c>
      <c r="BQ132" s="197">
        <v>0</v>
      </c>
      <c r="BR132" s="197">
        <v>0</v>
      </c>
      <c r="BS132" s="224" t="s">
        <v>298</v>
      </c>
    </row>
    <row r="133" spans="1:71" s="401" customFormat="1" ht="51" x14ac:dyDescent="0.2">
      <c r="A133" s="263" t="s">
        <v>266</v>
      </c>
      <c r="B133" s="253" t="s">
        <v>267</v>
      </c>
      <c r="C133" s="309" t="s">
        <v>183</v>
      </c>
      <c r="D133" s="252" t="s">
        <v>298</v>
      </c>
      <c r="E133" s="404">
        <v>0</v>
      </c>
      <c r="F133" s="404">
        <v>0</v>
      </c>
      <c r="G133" s="404">
        <v>0</v>
      </c>
      <c r="H133" s="404">
        <v>0</v>
      </c>
      <c r="I133" s="404">
        <v>0</v>
      </c>
      <c r="J133" s="404">
        <v>0</v>
      </c>
      <c r="K133" s="248">
        <v>0</v>
      </c>
      <c r="L133" s="248">
        <v>0</v>
      </c>
      <c r="M133" s="248">
        <v>0</v>
      </c>
      <c r="N133" s="248">
        <v>0</v>
      </c>
      <c r="O133" s="248">
        <v>0</v>
      </c>
      <c r="P133" s="248">
        <v>0</v>
      </c>
      <c r="Q133" s="248">
        <v>0</v>
      </c>
      <c r="R133" s="248">
        <v>0</v>
      </c>
      <c r="S133" s="248">
        <v>0</v>
      </c>
      <c r="T133" s="248">
        <v>0</v>
      </c>
      <c r="U133" s="248">
        <v>0</v>
      </c>
      <c r="V133" s="248">
        <v>0</v>
      </c>
      <c r="W133" s="248">
        <v>0</v>
      </c>
      <c r="X133" s="248">
        <v>0</v>
      </c>
      <c r="Y133" s="248">
        <v>0</v>
      </c>
      <c r="Z133" s="248">
        <v>0</v>
      </c>
      <c r="AA133" s="248">
        <v>0</v>
      </c>
      <c r="AB133" s="248">
        <v>0</v>
      </c>
      <c r="AC133" s="248">
        <v>0</v>
      </c>
      <c r="AD133" s="248">
        <v>0</v>
      </c>
      <c r="AE133" s="248">
        <v>0</v>
      </c>
      <c r="AF133" s="248">
        <v>0</v>
      </c>
      <c r="AG133" s="248">
        <v>0</v>
      </c>
      <c r="AH133" s="248">
        <v>0</v>
      </c>
      <c r="AI133" s="404">
        <v>0</v>
      </c>
      <c r="AJ133" s="404">
        <v>0</v>
      </c>
      <c r="AK133" s="404">
        <v>0</v>
      </c>
      <c r="AL133" s="404">
        <v>0</v>
      </c>
      <c r="AM133" s="404">
        <v>0</v>
      </c>
      <c r="AN133" s="404">
        <v>0</v>
      </c>
      <c r="AO133" s="248">
        <v>0</v>
      </c>
      <c r="AP133" s="248">
        <v>0</v>
      </c>
      <c r="AQ133" s="248">
        <v>0</v>
      </c>
      <c r="AR133" s="248">
        <v>0</v>
      </c>
      <c r="AS133" s="248">
        <v>0</v>
      </c>
      <c r="AT133" s="248">
        <v>0</v>
      </c>
      <c r="AU133" s="248">
        <v>0</v>
      </c>
      <c r="AV133" s="248">
        <v>0</v>
      </c>
      <c r="AW133" s="248">
        <v>0</v>
      </c>
      <c r="AX133" s="248">
        <v>0</v>
      </c>
      <c r="AY133" s="248">
        <v>0</v>
      </c>
      <c r="AZ133" s="248">
        <v>0</v>
      </c>
      <c r="BA133" s="248">
        <v>0</v>
      </c>
      <c r="BB133" s="248">
        <v>0</v>
      </c>
      <c r="BC133" s="248">
        <v>0</v>
      </c>
      <c r="BD133" s="248">
        <v>0</v>
      </c>
      <c r="BE133" s="248">
        <v>0</v>
      </c>
      <c r="BF133" s="248">
        <v>0</v>
      </c>
      <c r="BG133" s="248">
        <v>0</v>
      </c>
      <c r="BH133" s="248">
        <v>0</v>
      </c>
      <c r="BI133" s="248">
        <v>0</v>
      </c>
      <c r="BJ133" s="248">
        <v>0</v>
      </c>
      <c r="BK133" s="248">
        <v>0</v>
      </c>
      <c r="BL133" s="248">
        <v>0</v>
      </c>
      <c r="BM133" s="389">
        <v>0</v>
      </c>
      <c r="BN133" s="389">
        <v>0</v>
      </c>
      <c r="BO133" s="389">
        <v>0</v>
      </c>
      <c r="BP133" s="389">
        <v>0</v>
      </c>
      <c r="BQ133" s="389">
        <v>0</v>
      </c>
      <c r="BR133" s="389">
        <v>0</v>
      </c>
      <c r="BS133" s="236" t="s">
        <v>298</v>
      </c>
    </row>
    <row r="134" spans="1:71" s="401" customFormat="1" ht="51" x14ac:dyDescent="0.2">
      <c r="A134" s="263" t="s">
        <v>268</v>
      </c>
      <c r="B134" s="253" t="s">
        <v>269</v>
      </c>
      <c r="C134" s="309" t="s">
        <v>183</v>
      </c>
      <c r="D134" s="252" t="s">
        <v>298</v>
      </c>
      <c r="E134" s="404">
        <v>0</v>
      </c>
      <c r="F134" s="404">
        <v>0</v>
      </c>
      <c r="G134" s="404">
        <v>0</v>
      </c>
      <c r="H134" s="404">
        <v>0</v>
      </c>
      <c r="I134" s="404">
        <v>0</v>
      </c>
      <c r="J134" s="404">
        <v>0</v>
      </c>
      <c r="K134" s="248">
        <v>0</v>
      </c>
      <c r="L134" s="248">
        <v>0</v>
      </c>
      <c r="M134" s="248">
        <v>0</v>
      </c>
      <c r="N134" s="248">
        <v>0</v>
      </c>
      <c r="O134" s="248">
        <v>0</v>
      </c>
      <c r="P134" s="248">
        <v>0</v>
      </c>
      <c r="Q134" s="248">
        <v>0</v>
      </c>
      <c r="R134" s="248">
        <v>0</v>
      </c>
      <c r="S134" s="248">
        <v>0</v>
      </c>
      <c r="T134" s="248">
        <v>0</v>
      </c>
      <c r="U134" s="248">
        <v>0</v>
      </c>
      <c r="V134" s="248">
        <v>0</v>
      </c>
      <c r="W134" s="248">
        <v>0</v>
      </c>
      <c r="X134" s="248">
        <v>0</v>
      </c>
      <c r="Y134" s="248">
        <v>0</v>
      </c>
      <c r="Z134" s="248">
        <v>0</v>
      </c>
      <c r="AA134" s="248">
        <v>0</v>
      </c>
      <c r="AB134" s="248">
        <v>0</v>
      </c>
      <c r="AC134" s="248">
        <v>0</v>
      </c>
      <c r="AD134" s="248">
        <v>0</v>
      </c>
      <c r="AE134" s="248">
        <v>0</v>
      </c>
      <c r="AF134" s="248">
        <v>0</v>
      </c>
      <c r="AG134" s="248">
        <v>0</v>
      </c>
      <c r="AH134" s="248">
        <v>0</v>
      </c>
      <c r="AI134" s="404">
        <v>0</v>
      </c>
      <c r="AJ134" s="404">
        <v>0</v>
      </c>
      <c r="AK134" s="404">
        <v>0</v>
      </c>
      <c r="AL134" s="404">
        <v>0</v>
      </c>
      <c r="AM134" s="404">
        <v>0</v>
      </c>
      <c r="AN134" s="404">
        <v>0</v>
      </c>
      <c r="AO134" s="248">
        <v>0</v>
      </c>
      <c r="AP134" s="248">
        <v>0</v>
      </c>
      <c r="AQ134" s="248">
        <v>0</v>
      </c>
      <c r="AR134" s="248">
        <v>0</v>
      </c>
      <c r="AS134" s="248">
        <v>0</v>
      </c>
      <c r="AT134" s="248">
        <v>0</v>
      </c>
      <c r="AU134" s="248">
        <v>0</v>
      </c>
      <c r="AV134" s="248">
        <v>0</v>
      </c>
      <c r="AW134" s="248">
        <v>0</v>
      </c>
      <c r="AX134" s="248">
        <v>0</v>
      </c>
      <c r="AY134" s="248">
        <v>0</v>
      </c>
      <c r="AZ134" s="248">
        <v>0</v>
      </c>
      <c r="BA134" s="248">
        <v>0</v>
      </c>
      <c r="BB134" s="248">
        <v>0</v>
      </c>
      <c r="BC134" s="248">
        <v>0</v>
      </c>
      <c r="BD134" s="248">
        <v>0</v>
      </c>
      <c r="BE134" s="248">
        <v>0</v>
      </c>
      <c r="BF134" s="248">
        <v>0</v>
      </c>
      <c r="BG134" s="248">
        <v>0</v>
      </c>
      <c r="BH134" s="248">
        <v>0</v>
      </c>
      <c r="BI134" s="248">
        <v>0</v>
      </c>
      <c r="BJ134" s="248">
        <v>0</v>
      </c>
      <c r="BK134" s="248">
        <v>0</v>
      </c>
      <c r="BL134" s="248">
        <v>0</v>
      </c>
      <c r="BM134" s="389">
        <v>0</v>
      </c>
      <c r="BN134" s="389">
        <v>0</v>
      </c>
      <c r="BO134" s="389">
        <v>0</v>
      </c>
      <c r="BP134" s="389">
        <v>0</v>
      </c>
      <c r="BQ134" s="389">
        <v>0</v>
      </c>
      <c r="BR134" s="389">
        <v>0</v>
      </c>
      <c r="BS134" s="236" t="s">
        <v>298</v>
      </c>
    </row>
    <row r="135" spans="1:71" ht="38.25" x14ac:dyDescent="0.2">
      <c r="A135" s="60" t="s">
        <v>270</v>
      </c>
      <c r="B135" s="249" t="s">
        <v>271</v>
      </c>
      <c r="C135" s="307" t="s">
        <v>183</v>
      </c>
      <c r="D135" s="214" t="s">
        <v>298</v>
      </c>
      <c r="E135" s="244">
        <v>0</v>
      </c>
      <c r="F135" s="244">
        <v>0</v>
      </c>
      <c r="G135" s="244">
        <v>0</v>
      </c>
      <c r="H135" s="244">
        <v>0</v>
      </c>
      <c r="I135" s="244">
        <v>0</v>
      </c>
      <c r="J135" s="244">
        <v>0</v>
      </c>
      <c r="K135" s="134">
        <v>0</v>
      </c>
      <c r="L135" s="134">
        <v>0</v>
      </c>
      <c r="M135" s="134">
        <v>0</v>
      </c>
      <c r="N135" s="134">
        <v>0</v>
      </c>
      <c r="O135" s="134">
        <v>0</v>
      </c>
      <c r="P135" s="134">
        <v>0</v>
      </c>
      <c r="Q135" s="134">
        <v>0</v>
      </c>
      <c r="R135" s="134">
        <v>0</v>
      </c>
      <c r="S135" s="134">
        <v>0</v>
      </c>
      <c r="T135" s="134">
        <v>0</v>
      </c>
      <c r="U135" s="134">
        <v>0</v>
      </c>
      <c r="V135" s="134">
        <v>0</v>
      </c>
      <c r="W135" s="134">
        <v>0</v>
      </c>
      <c r="X135" s="134">
        <v>0</v>
      </c>
      <c r="Y135" s="134">
        <v>0</v>
      </c>
      <c r="Z135" s="134">
        <v>0</v>
      </c>
      <c r="AA135" s="134">
        <v>0</v>
      </c>
      <c r="AB135" s="134">
        <v>0</v>
      </c>
      <c r="AC135" s="134">
        <v>0</v>
      </c>
      <c r="AD135" s="134">
        <v>0</v>
      </c>
      <c r="AE135" s="134">
        <v>0</v>
      </c>
      <c r="AF135" s="134">
        <v>0</v>
      </c>
      <c r="AG135" s="134">
        <v>0</v>
      </c>
      <c r="AH135" s="134">
        <v>0</v>
      </c>
      <c r="AI135" s="244">
        <v>0</v>
      </c>
      <c r="AJ135" s="244">
        <v>0</v>
      </c>
      <c r="AK135" s="244">
        <v>0</v>
      </c>
      <c r="AL135" s="244">
        <v>0</v>
      </c>
      <c r="AM135" s="244">
        <v>0</v>
      </c>
      <c r="AN135" s="244">
        <v>0</v>
      </c>
      <c r="AO135" s="134">
        <v>0</v>
      </c>
      <c r="AP135" s="134">
        <v>0</v>
      </c>
      <c r="AQ135" s="134">
        <v>0</v>
      </c>
      <c r="AR135" s="134">
        <v>0</v>
      </c>
      <c r="AS135" s="134">
        <v>0</v>
      </c>
      <c r="AT135" s="134">
        <v>0</v>
      </c>
      <c r="AU135" s="134">
        <v>0</v>
      </c>
      <c r="AV135" s="134">
        <v>0</v>
      </c>
      <c r="AW135" s="134">
        <v>0</v>
      </c>
      <c r="AX135" s="134">
        <v>0</v>
      </c>
      <c r="AY135" s="134">
        <v>0</v>
      </c>
      <c r="AZ135" s="134">
        <v>0</v>
      </c>
      <c r="BA135" s="134">
        <v>0</v>
      </c>
      <c r="BB135" s="134">
        <v>0</v>
      </c>
      <c r="BC135" s="134">
        <v>0</v>
      </c>
      <c r="BD135" s="134">
        <v>0</v>
      </c>
      <c r="BE135" s="134">
        <v>0</v>
      </c>
      <c r="BF135" s="134">
        <v>0</v>
      </c>
      <c r="BG135" s="134">
        <v>0</v>
      </c>
      <c r="BH135" s="134">
        <v>0</v>
      </c>
      <c r="BI135" s="134">
        <v>0</v>
      </c>
      <c r="BJ135" s="134">
        <v>0</v>
      </c>
      <c r="BK135" s="134">
        <v>0</v>
      </c>
      <c r="BL135" s="134">
        <v>0</v>
      </c>
      <c r="BM135" s="134">
        <v>0</v>
      </c>
      <c r="BN135" s="134">
        <v>0</v>
      </c>
      <c r="BO135" s="134">
        <v>0</v>
      </c>
      <c r="BP135" s="134">
        <v>0</v>
      </c>
      <c r="BQ135" s="134">
        <v>0</v>
      </c>
      <c r="BR135" s="134">
        <v>0</v>
      </c>
      <c r="BS135" s="224" t="s">
        <v>298</v>
      </c>
    </row>
    <row r="136" spans="1:71" ht="38.25" x14ac:dyDescent="0.2">
      <c r="A136" s="60" t="s">
        <v>272</v>
      </c>
      <c r="B136" s="249" t="s">
        <v>273</v>
      </c>
      <c r="C136" s="307" t="s">
        <v>183</v>
      </c>
      <c r="D136" s="214" t="s">
        <v>298</v>
      </c>
      <c r="E136" s="400">
        <v>0</v>
      </c>
      <c r="F136" s="400">
        <v>0</v>
      </c>
      <c r="G136" s="400">
        <v>0</v>
      </c>
      <c r="H136" s="400">
        <v>0</v>
      </c>
      <c r="I136" s="400">
        <v>0</v>
      </c>
      <c r="J136" s="400">
        <v>0</v>
      </c>
      <c r="K136" s="78">
        <v>0</v>
      </c>
      <c r="L136" s="78">
        <v>0</v>
      </c>
      <c r="M136" s="78">
        <v>0</v>
      </c>
      <c r="N136" s="78">
        <v>0</v>
      </c>
      <c r="O136" s="78">
        <v>0</v>
      </c>
      <c r="P136" s="78">
        <v>0</v>
      </c>
      <c r="Q136" s="78">
        <v>0</v>
      </c>
      <c r="R136" s="78">
        <v>0</v>
      </c>
      <c r="S136" s="78">
        <v>0</v>
      </c>
      <c r="T136" s="78">
        <v>0</v>
      </c>
      <c r="U136" s="78">
        <v>0</v>
      </c>
      <c r="V136" s="78">
        <v>0</v>
      </c>
      <c r="W136" s="78">
        <v>0</v>
      </c>
      <c r="X136" s="78">
        <v>0</v>
      </c>
      <c r="Y136" s="78">
        <v>0</v>
      </c>
      <c r="Z136" s="78">
        <v>0</v>
      </c>
      <c r="AA136" s="78">
        <v>0</v>
      </c>
      <c r="AB136" s="78">
        <v>0</v>
      </c>
      <c r="AC136" s="78">
        <v>0</v>
      </c>
      <c r="AD136" s="78">
        <v>0</v>
      </c>
      <c r="AE136" s="78">
        <v>0</v>
      </c>
      <c r="AF136" s="78">
        <v>0</v>
      </c>
      <c r="AG136" s="78">
        <v>0</v>
      </c>
      <c r="AH136" s="78">
        <v>0</v>
      </c>
      <c r="AI136" s="400">
        <v>0</v>
      </c>
      <c r="AJ136" s="400">
        <v>0</v>
      </c>
      <c r="AK136" s="400">
        <v>0</v>
      </c>
      <c r="AL136" s="400">
        <v>0</v>
      </c>
      <c r="AM136" s="400">
        <v>0</v>
      </c>
      <c r="AN136" s="400">
        <v>0</v>
      </c>
      <c r="AO136" s="78">
        <v>0</v>
      </c>
      <c r="AP136" s="78">
        <v>0</v>
      </c>
      <c r="AQ136" s="78">
        <v>0</v>
      </c>
      <c r="AR136" s="78">
        <v>0</v>
      </c>
      <c r="AS136" s="78">
        <v>0</v>
      </c>
      <c r="AT136" s="78">
        <v>0</v>
      </c>
      <c r="AU136" s="78">
        <v>0</v>
      </c>
      <c r="AV136" s="78">
        <v>0</v>
      </c>
      <c r="AW136" s="78">
        <v>0</v>
      </c>
      <c r="AX136" s="78">
        <v>0</v>
      </c>
      <c r="AY136" s="78">
        <v>0</v>
      </c>
      <c r="AZ136" s="78">
        <v>0</v>
      </c>
      <c r="BA136" s="78">
        <v>0</v>
      </c>
      <c r="BB136" s="78">
        <v>0</v>
      </c>
      <c r="BC136" s="78">
        <v>0</v>
      </c>
      <c r="BD136" s="78">
        <v>0</v>
      </c>
      <c r="BE136" s="78">
        <v>0</v>
      </c>
      <c r="BF136" s="78">
        <v>0</v>
      </c>
      <c r="BG136" s="78">
        <v>0</v>
      </c>
      <c r="BH136" s="78">
        <v>0</v>
      </c>
      <c r="BI136" s="78">
        <v>0</v>
      </c>
      <c r="BJ136" s="78">
        <v>0</v>
      </c>
      <c r="BK136" s="78">
        <v>0</v>
      </c>
      <c r="BL136" s="78">
        <v>0</v>
      </c>
      <c r="BM136" s="197">
        <v>0</v>
      </c>
      <c r="BN136" s="197">
        <v>0</v>
      </c>
      <c r="BO136" s="197">
        <v>0</v>
      </c>
      <c r="BP136" s="197">
        <v>0</v>
      </c>
      <c r="BQ136" s="197">
        <v>0</v>
      </c>
      <c r="BR136" s="197">
        <v>0</v>
      </c>
      <c r="BS136" s="224" t="s">
        <v>298</v>
      </c>
    </row>
    <row r="137" spans="1:71" ht="25.5" x14ac:dyDescent="0.2">
      <c r="A137" s="60" t="s">
        <v>274</v>
      </c>
      <c r="B137" s="249" t="s">
        <v>275</v>
      </c>
      <c r="C137" s="307" t="s">
        <v>183</v>
      </c>
      <c r="D137" s="214" t="s">
        <v>298</v>
      </c>
      <c r="E137" s="400">
        <v>0</v>
      </c>
      <c r="F137" s="400">
        <v>0</v>
      </c>
      <c r="G137" s="400">
        <v>0</v>
      </c>
      <c r="H137" s="400">
        <v>0</v>
      </c>
      <c r="I137" s="400">
        <v>0</v>
      </c>
      <c r="J137" s="400">
        <v>0</v>
      </c>
      <c r="K137" s="78">
        <v>0</v>
      </c>
      <c r="L137" s="78">
        <v>0</v>
      </c>
      <c r="M137" s="78">
        <v>0</v>
      </c>
      <c r="N137" s="78">
        <v>0</v>
      </c>
      <c r="O137" s="78">
        <v>0</v>
      </c>
      <c r="P137" s="78">
        <v>0</v>
      </c>
      <c r="Q137" s="78">
        <v>0</v>
      </c>
      <c r="R137" s="78">
        <v>0</v>
      </c>
      <c r="S137" s="78">
        <v>0</v>
      </c>
      <c r="T137" s="78">
        <v>0</v>
      </c>
      <c r="U137" s="78">
        <v>0</v>
      </c>
      <c r="V137" s="78">
        <v>0</v>
      </c>
      <c r="W137" s="78">
        <v>0</v>
      </c>
      <c r="X137" s="78">
        <v>0</v>
      </c>
      <c r="Y137" s="78">
        <v>0</v>
      </c>
      <c r="Z137" s="78">
        <v>0</v>
      </c>
      <c r="AA137" s="78">
        <v>0</v>
      </c>
      <c r="AB137" s="78">
        <v>0</v>
      </c>
      <c r="AC137" s="78">
        <v>0</v>
      </c>
      <c r="AD137" s="78">
        <v>0</v>
      </c>
      <c r="AE137" s="78">
        <v>0</v>
      </c>
      <c r="AF137" s="78">
        <v>0</v>
      </c>
      <c r="AG137" s="78">
        <v>0</v>
      </c>
      <c r="AH137" s="78">
        <v>0</v>
      </c>
      <c r="AI137" s="400">
        <v>0</v>
      </c>
      <c r="AJ137" s="400">
        <v>0</v>
      </c>
      <c r="AK137" s="400">
        <v>0</v>
      </c>
      <c r="AL137" s="400">
        <v>0</v>
      </c>
      <c r="AM137" s="400">
        <v>0</v>
      </c>
      <c r="AN137" s="400">
        <v>0</v>
      </c>
      <c r="AO137" s="78">
        <v>0</v>
      </c>
      <c r="AP137" s="78">
        <v>0</v>
      </c>
      <c r="AQ137" s="78">
        <v>0</v>
      </c>
      <c r="AR137" s="78">
        <v>0</v>
      </c>
      <c r="AS137" s="78">
        <v>0</v>
      </c>
      <c r="AT137" s="78">
        <v>0</v>
      </c>
      <c r="AU137" s="78">
        <v>0</v>
      </c>
      <c r="AV137" s="78">
        <v>0</v>
      </c>
      <c r="AW137" s="78">
        <v>0</v>
      </c>
      <c r="AX137" s="78">
        <v>0</v>
      </c>
      <c r="AY137" s="78">
        <v>0</v>
      </c>
      <c r="AZ137" s="78">
        <v>0</v>
      </c>
      <c r="BA137" s="78">
        <v>0</v>
      </c>
      <c r="BB137" s="78">
        <v>0</v>
      </c>
      <c r="BC137" s="78">
        <v>0</v>
      </c>
      <c r="BD137" s="78">
        <v>0</v>
      </c>
      <c r="BE137" s="78">
        <v>0</v>
      </c>
      <c r="BF137" s="78">
        <v>0</v>
      </c>
      <c r="BG137" s="78">
        <v>0</v>
      </c>
      <c r="BH137" s="78">
        <v>0</v>
      </c>
      <c r="BI137" s="78">
        <v>0</v>
      </c>
      <c r="BJ137" s="78">
        <v>0</v>
      </c>
      <c r="BK137" s="78">
        <v>0</v>
      </c>
      <c r="BL137" s="78">
        <v>0</v>
      </c>
      <c r="BM137" s="197">
        <v>0</v>
      </c>
      <c r="BN137" s="197">
        <v>0</v>
      </c>
      <c r="BO137" s="197">
        <v>0</v>
      </c>
      <c r="BP137" s="197">
        <v>0</v>
      </c>
      <c r="BQ137" s="197">
        <v>0</v>
      </c>
      <c r="BR137" s="197">
        <v>0</v>
      </c>
      <c r="BS137" s="224" t="s">
        <v>298</v>
      </c>
    </row>
  </sheetData>
  <mergeCells count="29">
    <mergeCell ref="Y6:AS6"/>
    <mergeCell ref="E16:J16"/>
    <mergeCell ref="K16:P16"/>
    <mergeCell ref="Q16:V16"/>
    <mergeCell ref="W16:AB16"/>
    <mergeCell ref="E15:AH15"/>
    <mergeCell ref="AC16:AH16"/>
    <mergeCell ref="AI16:AN16"/>
    <mergeCell ref="AO16:AT16"/>
    <mergeCell ref="AI15:BL15"/>
    <mergeCell ref="BG16:BL16"/>
    <mergeCell ref="E14:BL14"/>
    <mergeCell ref="Y7:AS7"/>
    <mergeCell ref="AD9:AE9"/>
    <mergeCell ref="AC12:AV12"/>
    <mergeCell ref="BA16:BF16"/>
    <mergeCell ref="BN2:BS2"/>
    <mergeCell ref="A3:BS3"/>
    <mergeCell ref="Y4:Z4"/>
    <mergeCell ref="AA4:AC4"/>
    <mergeCell ref="AD4:AE4"/>
    <mergeCell ref="BS14:BS17"/>
    <mergeCell ref="BM14:BR16"/>
    <mergeCell ref="AC11:AX11"/>
    <mergeCell ref="A14:A17"/>
    <mergeCell ref="B14:B17"/>
    <mergeCell ref="C14:C17"/>
    <mergeCell ref="D14:D17"/>
    <mergeCell ref="AU16:AZ16"/>
  </mergeCells>
  <phoneticPr fontId="68" type="noConversion"/>
  <pageMargins left="0.25" right="0.25" top="0.75" bottom="0.75" header="0.3" footer="0.3"/>
  <pageSetup paperSize="9" scale="21" fitToHeight="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BC137"/>
  <sheetViews>
    <sheetView zoomScale="70" zoomScaleNormal="70" zoomScaleSheetLayoutView="90" workbookViewId="0">
      <selection activeCell="AL156" sqref="AL156"/>
    </sheetView>
  </sheetViews>
  <sheetFormatPr defaultColWidth="9.140625" defaultRowHeight="15.75" x14ac:dyDescent="0.25"/>
  <cols>
    <col min="1" max="1" width="13.5703125" style="10" customWidth="1"/>
    <col min="2" max="2" width="39.7109375" style="10" customWidth="1"/>
    <col min="3" max="3" width="13.28515625" style="10" customWidth="1"/>
    <col min="4" max="4" width="12.5703125" style="4" customWidth="1"/>
    <col min="5" max="5" width="11.85546875" style="325" customWidth="1"/>
    <col min="6" max="6" width="8.140625" style="325" customWidth="1"/>
    <col min="7" max="7" width="9.5703125" style="325" customWidth="1"/>
    <col min="8" max="8" width="9.42578125" style="325" customWidth="1"/>
    <col min="9" max="9" width="9.7109375" style="325" customWidth="1"/>
    <col min="10" max="11" width="9.140625" style="4" customWidth="1"/>
    <col min="12" max="12" width="9.85546875" style="4" customWidth="1"/>
    <col min="13" max="13" width="8" style="4" customWidth="1"/>
    <col min="14" max="14" width="10.85546875" style="4" customWidth="1"/>
    <col min="15" max="15" width="8.5703125" style="4" customWidth="1"/>
    <col min="16" max="16" width="7.28515625" style="4" customWidth="1"/>
    <col min="17" max="17" width="8.42578125" style="4" customWidth="1"/>
    <col min="18" max="18" width="7.85546875" style="4" customWidth="1"/>
    <col min="19" max="19" width="11.5703125" style="4" customWidth="1"/>
    <col min="20" max="20" width="10.7109375" style="4" customWidth="1"/>
    <col min="21" max="21" width="7.42578125" style="4" customWidth="1"/>
    <col min="22" max="22" width="8.28515625" style="4" customWidth="1"/>
    <col min="23" max="23" width="8.140625" style="4" customWidth="1"/>
    <col min="24" max="24" width="8.28515625" style="4" customWidth="1"/>
    <col min="25" max="25" width="10.85546875" style="4" customWidth="1"/>
    <col min="26" max="26" width="9.140625" style="4" customWidth="1"/>
    <col min="27" max="27" width="9.28515625" style="4" customWidth="1"/>
    <col min="28" max="28" width="8.42578125" style="4" customWidth="1"/>
    <col min="29" max="29" width="7.85546875" style="4" customWidth="1"/>
    <col min="30" max="30" width="13.42578125" style="4" customWidth="1"/>
    <col min="31" max="31" width="13.140625" style="325" customWidth="1"/>
    <col min="32" max="32" width="8" style="325" customWidth="1"/>
    <col min="33" max="33" width="12.85546875" style="325" customWidth="1"/>
    <col min="34" max="34" width="8.140625" style="325" customWidth="1"/>
    <col min="35" max="35" width="12.85546875" style="325" customWidth="1"/>
    <col min="36" max="36" width="14" style="4" customWidth="1"/>
    <col min="37" max="37" width="11.140625" style="4" customWidth="1"/>
    <col min="38" max="38" width="12" style="4" customWidth="1"/>
    <col min="39" max="39" width="9.85546875" style="4" customWidth="1"/>
    <col min="40" max="40" width="11.42578125" style="4" customWidth="1"/>
    <col min="41" max="41" width="10.5703125" style="4" customWidth="1"/>
    <col min="42" max="42" width="9.85546875" style="29" customWidth="1"/>
    <col min="43" max="43" width="8.85546875" style="4" customWidth="1"/>
    <col min="44" max="44" width="8.7109375" style="4" customWidth="1"/>
    <col min="45" max="45" width="9.7109375" style="4" customWidth="1"/>
    <col min="46" max="46" width="13.5703125" style="4" customWidth="1"/>
    <col min="47" max="47" width="8.42578125" style="4" customWidth="1"/>
    <col min="48" max="48" width="8.85546875" style="4" customWidth="1"/>
    <col min="49" max="49" width="7.85546875" style="4" customWidth="1"/>
    <col min="50" max="50" width="7.28515625" style="4" customWidth="1"/>
    <col min="51" max="51" width="8.85546875" style="4" customWidth="1"/>
    <col min="52" max="52" width="9.140625" style="4" customWidth="1"/>
    <col min="53" max="54" width="10.5703125" style="4" customWidth="1"/>
    <col min="55" max="55" width="11.7109375" style="4" customWidth="1"/>
    <col min="56" max="124" width="9.140625" style="10"/>
    <col min="125" max="125" width="11" style="10" customWidth="1"/>
    <col min="126" max="126" width="44.42578125" style="10" customWidth="1"/>
    <col min="127" max="127" width="13.28515625" style="10" customWidth="1"/>
    <col min="128" max="128" width="7.140625" style="10" customWidth="1"/>
    <col min="129" max="129" width="8.85546875" style="10" customWidth="1"/>
    <col min="130" max="133" width="7.140625" style="10" customWidth="1"/>
    <col min="134" max="134" width="6.5703125" style="10" customWidth="1"/>
    <col min="135" max="135" width="6.42578125" style="10" customWidth="1"/>
    <col min="136" max="136" width="6.5703125" style="10" customWidth="1"/>
    <col min="137" max="137" width="6.140625" style="10" customWidth="1"/>
    <col min="138" max="138" width="6.42578125" style="10" customWidth="1"/>
    <col min="139" max="139" width="6.28515625" style="10" customWidth="1"/>
    <col min="140" max="140" width="7.28515625" style="10" customWidth="1"/>
    <col min="141" max="141" width="8.42578125" style="10" customWidth="1"/>
    <col min="142" max="142" width="5.5703125" style="10" customWidth="1"/>
    <col min="143" max="143" width="7.28515625" style="10" customWidth="1"/>
    <col min="144" max="144" width="6.140625" style="10" customWidth="1"/>
    <col min="145" max="145" width="5.42578125" style="10" customWidth="1"/>
    <col min="146" max="146" width="7" style="10" customWidth="1"/>
    <col min="147" max="147" width="6.5703125" style="10" customWidth="1"/>
    <col min="148" max="148" width="7.28515625" style="10" customWidth="1"/>
    <col min="149" max="149" width="4.85546875" style="10" customWidth="1"/>
    <col min="150" max="151" width="4.42578125" style="10" customWidth="1"/>
    <col min="152" max="152" width="4.140625" style="10" customWidth="1"/>
    <col min="153" max="153" width="4.7109375" style="10" customWidth="1"/>
    <col min="154" max="154" width="7.85546875" style="10" customWidth="1"/>
    <col min="155" max="155" width="7.5703125" style="10" customWidth="1"/>
    <col min="156" max="156" width="5.5703125" style="10" customWidth="1"/>
    <col min="157" max="157" width="7.140625" style="10" customWidth="1"/>
    <col min="158" max="158" width="8" style="10" customWidth="1"/>
    <col min="159" max="160" width="7.42578125" style="10" customWidth="1"/>
    <col min="161" max="161" width="5.5703125" style="10" customWidth="1"/>
    <col min="162" max="162" width="6.28515625" style="10" customWidth="1"/>
    <col min="163" max="163" width="6.7109375" style="10" customWidth="1"/>
    <col min="164" max="164" width="6.28515625" style="10" customWidth="1"/>
    <col min="165" max="165" width="8.5703125" style="10" customWidth="1"/>
    <col min="166" max="166" width="7.140625" style="10" customWidth="1"/>
    <col min="167" max="167" width="7.28515625" style="10" customWidth="1"/>
    <col min="168" max="168" width="6.42578125" style="10" customWidth="1"/>
    <col min="169" max="169" width="7.5703125" style="10" customWidth="1"/>
    <col min="170" max="170" width="7.140625" style="10" customWidth="1"/>
    <col min="171" max="171" width="5.5703125" style="10" customWidth="1"/>
    <col min="172" max="172" width="6.140625" style="10" customWidth="1"/>
    <col min="173" max="173" width="6.85546875" style="10" customWidth="1"/>
    <col min="174" max="174" width="5.5703125" style="10" customWidth="1"/>
    <col min="175" max="176" width="4.7109375" style="10" customWidth="1"/>
    <col min="177" max="178" width="4.85546875" style="10" customWidth="1"/>
    <col min="179" max="179" width="4.28515625" style="10" customWidth="1"/>
    <col min="180" max="380" width="9.140625" style="10"/>
    <col min="381" max="381" width="11" style="10" customWidth="1"/>
    <col min="382" max="382" width="44.42578125" style="10" customWidth="1"/>
    <col min="383" max="383" width="13.28515625" style="10" customWidth="1"/>
    <col min="384" max="384" width="7.140625" style="10" customWidth="1"/>
    <col min="385" max="385" width="8.85546875" style="10" customWidth="1"/>
    <col min="386" max="389" width="7.140625" style="10" customWidth="1"/>
    <col min="390" max="390" width="6.5703125" style="10" customWidth="1"/>
    <col min="391" max="391" width="6.42578125" style="10" customWidth="1"/>
    <col min="392" max="392" width="6.5703125" style="10" customWidth="1"/>
    <col min="393" max="393" width="6.140625" style="10" customWidth="1"/>
    <col min="394" max="394" width="6.42578125" style="10" customWidth="1"/>
    <col min="395" max="395" width="6.28515625" style="10" customWidth="1"/>
    <col min="396" max="396" width="7.28515625" style="10" customWidth="1"/>
    <col min="397" max="397" width="8.42578125" style="10" customWidth="1"/>
    <col min="398" max="398" width="5.5703125" style="10" customWidth="1"/>
    <col min="399" max="399" width="7.28515625" style="10" customWidth="1"/>
    <col min="400" max="400" width="6.140625" style="10" customWidth="1"/>
    <col min="401" max="401" width="5.42578125" style="10" customWidth="1"/>
    <col min="402" max="402" width="7" style="10" customWidth="1"/>
    <col min="403" max="403" width="6.5703125" style="10" customWidth="1"/>
    <col min="404" max="404" width="7.28515625" style="10" customWidth="1"/>
    <col min="405" max="405" width="4.85546875" style="10" customWidth="1"/>
    <col min="406" max="407" width="4.42578125" style="10" customWidth="1"/>
    <col min="408" max="408" width="4.140625" style="10" customWidth="1"/>
    <col min="409" max="409" width="4.7109375" style="10" customWidth="1"/>
    <col min="410" max="410" width="7.85546875" style="10" customWidth="1"/>
    <col min="411" max="411" width="7.5703125" style="10" customWidth="1"/>
    <col min="412" max="412" width="5.5703125" style="10" customWidth="1"/>
    <col min="413" max="413" width="7.140625" style="10" customWidth="1"/>
    <col min="414" max="414" width="8" style="10" customWidth="1"/>
    <col min="415" max="416" width="7.42578125" style="10" customWidth="1"/>
    <col min="417" max="417" width="5.5703125" style="10" customWidth="1"/>
    <col min="418" max="418" width="6.28515625" style="10" customWidth="1"/>
    <col min="419" max="419" width="6.7109375" style="10" customWidth="1"/>
    <col min="420" max="420" width="6.28515625" style="10" customWidth="1"/>
    <col min="421" max="421" width="8.5703125" style="10" customWidth="1"/>
    <col min="422" max="422" width="7.140625" style="10" customWidth="1"/>
    <col min="423" max="423" width="7.28515625" style="10" customWidth="1"/>
    <col min="424" max="424" width="6.42578125" style="10" customWidth="1"/>
    <col min="425" max="425" width="7.5703125" style="10" customWidth="1"/>
    <col min="426" max="426" width="7.140625" style="10" customWidth="1"/>
    <col min="427" max="427" width="5.5703125" style="10" customWidth="1"/>
    <col min="428" max="428" width="6.140625" style="10" customWidth="1"/>
    <col min="429" max="429" width="6.85546875" style="10" customWidth="1"/>
    <col min="430" max="430" width="5.5703125" style="10" customWidth="1"/>
    <col min="431" max="432" width="4.7109375" style="10" customWidth="1"/>
    <col min="433" max="434" width="4.85546875" style="10" customWidth="1"/>
    <col min="435" max="435" width="4.28515625" style="10" customWidth="1"/>
    <col min="436" max="636" width="9.140625" style="10"/>
    <col min="637" max="637" width="11" style="10" customWidth="1"/>
    <col min="638" max="638" width="44.42578125" style="10" customWidth="1"/>
    <col min="639" max="639" width="13.28515625" style="10" customWidth="1"/>
    <col min="640" max="640" width="7.140625" style="10" customWidth="1"/>
    <col min="641" max="641" width="8.85546875" style="10" customWidth="1"/>
    <col min="642" max="645" width="7.140625" style="10" customWidth="1"/>
    <col min="646" max="646" width="6.5703125" style="10" customWidth="1"/>
    <col min="647" max="647" width="6.42578125" style="10" customWidth="1"/>
    <col min="648" max="648" width="6.5703125" style="10" customWidth="1"/>
    <col min="649" max="649" width="6.140625" style="10" customWidth="1"/>
    <col min="650" max="650" width="6.42578125" style="10" customWidth="1"/>
    <col min="651" max="651" width="6.28515625" style="10" customWidth="1"/>
    <col min="652" max="652" width="7.28515625" style="10" customWidth="1"/>
    <col min="653" max="653" width="8.42578125" style="10" customWidth="1"/>
    <col min="654" max="654" width="5.5703125" style="10" customWidth="1"/>
    <col min="655" max="655" width="7.28515625" style="10" customWidth="1"/>
    <col min="656" max="656" width="6.140625" style="10" customWidth="1"/>
    <col min="657" max="657" width="5.42578125" style="10" customWidth="1"/>
    <col min="658" max="658" width="7" style="10" customWidth="1"/>
    <col min="659" max="659" width="6.5703125" style="10" customWidth="1"/>
    <col min="660" max="660" width="7.28515625" style="10" customWidth="1"/>
    <col min="661" max="661" width="4.85546875" style="10" customWidth="1"/>
    <col min="662" max="663" width="4.42578125" style="10" customWidth="1"/>
    <col min="664" max="664" width="4.140625" style="10" customWidth="1"/>
    <col min="665" max="665" width="4.7109375" style="10" customWidth="1"/>
    <col min="666" max="666" width="7.85546875" style="10" customWidth="1"/>
    <col min="667" max="667" width="7.5703125" style="10" customWidth="1"/>
    <col min="668" max="668" width="5.5703125" style="10" customWidth="1"/>
    <col min="669" max="669" width="7.140625" style="10" customWidth="1"/>
    <col min="670" max="670" width="8" style="10" customWidth="1"/>
    <col min="671" max="672" width="7.42578125" style="10" customWidth="1"/>
    <col min="673" max="673" width="5.5703125" style="10" customWidth="1"/>
    <col min="674" max="674" width="6.28515625" style="10" customWidth="1"/>
    <col min="675" max="675" width="6.7109375" style="10" customWidth="1"/>
    <col min="676" max="676" width="6.28515625" style="10" customWidth="1"/>
    <col min="677" max="677" width="8.5703125" style="10" customWidth="1"/>
    <col min="678" max="678" width="7.140625" style="10" customWidth="1"/>
    <col min="679" max="679" width="7.28515625" style="10" customWidth="1"/>
    <col min="680" max="680" width="6.42578125" style="10" customWidth="1"/>
    <col min="681" max="681" width="7.5703125" style="10" customWidth="1"/>
    <col min="682" max="682" width="7.140625" style="10" customWidth="1"/>
    <col min="683" max="683" width="5.5703125" style="10" customWidth="1"/>
    <col min="684" max="684" width="6.140625" style="10" customWidth="1"/>
    <col min="685" max="685" width="6.85546875" style="10" customWidth="1"/>
    <col min="686" max="686" width="5.5703125" style="10" customWidth="1"/>
    <col min="687" max="688" width="4.7109375" style="10" customWidth="1"/>
    <col min="689" max="690" width="4.85546875" style="10" customWidth="1"/>
    <col min="691" max="691" width="4.28515625" style="10" customWidth="1"/>
    <col min="692" max="892" width="9.140625" style="10"/>
    <col min="893" max="893" width="11" style="10" customWidth="1"/>
    <col min="894" max="894" width="44.42578125" style="10" customWidth="1"/>
    <col min="895" max="895" width="13.28515625" style="10" customWidth="1"/>
    <col min="896" max="896" width="7.140625" style="10" customWidth="1"/>
    <col min="897" max="897" width="8.85546875" style="10" customWidth="1"/>
    <col min="898" max="901" width="7.140625" style="10" customWidth="1"/>
    <col min="902" max="902" width="6.5703125" style="10" customWidth="1"/>
    <col min="903" max="903" width="6.42578125" style="10" customWidth="1"/>
    <col min="904" max="904" width="6.5703125" style="10" customWidth="1"/>
    <col min="905" max="905" width="6.140625" style="10" customWidth="1"/>
    <col min="906" max="906" width="6.42578125" style="10" customWidth="1"/>
    <col min="907" max="907" width="6.28515625" style="10" customWidth="1"/>
    <col min="908" max="908" width="7.28515625" style="10" customWidth="1"/>
    <col min="909" max="909" width="8.42578125" style="10" customWidth="1"/>
    <col min="910" max="910" width="5.5703125" style="10" customWidth="1"/>
    <col min="911" max="911" width="7.28515625" style="10" customWidth="1"/>
    <col min="912" max="912" width="6.140625" style="10" customWidth="1"/>
    <col min="913" max="913" width="5.42578125" style="10" customWidth="1"/>
    <col min="914" max="914" width="7" style="10" customWidth="1"/>
    <col min="915" max="915" width="6.5703125" style="10" customWidth="1"/>
    <col min="916" max="916" width="7.28515625" style="10" customWidth="1"/>
    <col min="917" max="917" width="4.85546875" style="10" customWidth="1"/>
    <col min="918" max="919" width="4.42578125" style="10" customWidth="1"/>
    <col min="920" max="920" width="4.140625" style="10" customWidth="1"/>
    <col min="921" max="921" width="4.7109375" style="10" customWidth="1"/>
    <col min="922" max="922" width="7.85546875" style="10" customWidth="1"/>
    <col min="923" max="923" width="7.5703125" style="10" customWidth="1"/>
    <col min="924" max="924" width="5.5703125" style="10" customWidth="1"/>
    <col min="925" max="925" width="7.140625" style="10" customWidth="1"/>
    <col min="926" max="926" width="8" style="10" customWidth="1"/>
    <col min="927" max="928" width="7.42578125" style="10" customWidth="1"/>
    <col min="929" max="929" width="5.5703125" style="10" customWidth="1"/>
    <col min="930" max="930" width="6.28515625" style="10" customWidth="1"/>
    <col min="931" max="931" width="6.7109375" style="10" customWidth="1"/>
    <col min="932" max="932" width="6.28515625" style="10" customWidth="1"/>
    <col min="933" max="933" width="8.5703125" style="10" customWidth="1"/>
    <col min="934" max="934" width="7.140625" style="10" customWidth="1"/>
    <col min="935" max="935" width="7.28515625" style="10" customWidth="1"/>
    <col min="936" max="936" width="6.42578125" style="10" customWidth="1"/>
    <col min="937" max="937" width="7.5703125" style="10" customWidth="1"/>
    <col min="938" max="938" width="7.140625" style="10" customWidth="1"/>
    <col min="939" max="939" width="5.5703125" style="10" customWidth="1"/>
    <col min="940" max="940" width="6.140625" style="10" customWidth="1"/>
    <col min="941" max="941" width="6.85546875" style="10" customWidth="1"/>
    <col min="942" max="942" width="5.5703125" style="10" customWidth="1"/>
    <col min="943" max="944" width="4.7109375" style="10" customWidth="1"/>
    <col min="945" max="946" width="4.85546875" style="10" customWidth="1"/>
    <col min="947" max="947" width="4.28515625" style="10" customWidth="1"/>
    <col min="948" max="1148" width="9.140625" style="10"/>
    <col min="1149" max="1149" width="11" style="10" customWidth="1"/>
    <col min="1150" max="1150" width="44.42578125" style="10" customWidth="1"/>
    <col min="1151" max="1151" width="13.28515625" style="10" customWidth="1"/>
    <col min="1152" max="1152" width="7.140625" style="10" customWidth="1"/>
    <col min="1153" max="1153" width="8.85546875" style="10" customWidth="1"/>
    <col min="1154" max="1157" width="7.140625" style="10" customWidth="1"/>
    <col min="1158" max="1158" width="6.5703125" style="10" customWidth="1"/>
    <col min="1159" max="1159" width="6.42578125" style="10" customWidth="1"/>
    <col min="1160" max="1160" width="6.5703125" style="10" customWidth="1"/>
    <col min="1161" max="1161" width="6.140625" style="10" customWidth="1"/>
    <col min="1162" max="1162" width="6.42578125" style="10" customWidth="1"/>
    <col min="1163" max="1163" width="6.28515625" style="10" customWidth="1"/>
    <col min="1164" max="1164" width="7.28515625" style="10" customWidth="1"/>
    <col min="1165" max="1165" width="8.42578125" style="10" customWidth="1"/>
    <col min="1166" max="1166" width="5.5703125" style="10" customWidth="1"/>
    <col min="1167" max="1167" width="7.28515625" style="10" customWidth="1"/>
    <col min="1168" max="1168" width="6.140625" style="10" customWidth="1"/>
    <col min="1169" max="1169" width="5.42578125" style="10" customWidth="1"/>
    <col min="1170" max="1170" width="7" style="10" customWidth="1"/>
    <col min="1171" max="1171" width="6.5703125" style="10" customWidth="1"/>
    <col min="1172" max="1172" width="7.28515625" style="10" customWidth="1"/>
    <col min="1173" max="1173" width="4.85546875" style="10" customWidth="1"/>
    <col min="1174" max="1175" width="4.42578125" style="10" customWidth="1"/>
    <col min="1176" max="1176" width="4.140625" style="10" customWidth="1"/>
    <col min="1177" max="1177" width="4.7109375" style="10" customWidth="1"/>
    <col min="1178" max="1178" width="7.85546875" style="10" customWidth="1"/>
    <col min="1179" max="1179" width="7.5703125" style="10" customWidth="1"/>
    <col min="1180" max="1180" width="5.5703125" style="10" customWidth="1"/>
    <col min="1181" max="1181" width="7.140625" style="10" customWidth="1"/>
    <col min="1182" max="1182" width="8" style="10" customWidth="1"/>
    <col min="1183" max="1184" width="7.42578125" style="10" customWidth="1"/>
    <col min="1185" max="1185" width="5.5703125" style="10" customWidth="1"/>
    <col min="1186" max="1186" width="6.28515625" style="10" customWidth="1"/>
    <col min="1187" max="1187" width="6.7109375" style="10" customWidth="1"/>
    <col min="1188" max="1188" width="6.28515625" style="10" customWidth="1"/>
    <col min="1189" max="1189" width="8.5703125" style="10" customWidth="1"/>
    <col min="1190" max="1190" width="7.140625" style="10" customWidth="1"/>
    <col min="1191" max="1191" width="7.28515625" style="10" customWidth="1"/>
    <col min="1192" max="1192" width="6.42578125" style="10" customWidth="1"/>
    <col min="1193" max="1193" width="7.5703125" style="10" customWidth="1"/>
    <col min="1194" max="1194" width="7.140625" style="10" customWidth="1"/>
    <col min="1195" max="1195" width="5.5703125" style="10" customWidth="1"/>
    <col min="1196" max="1196" width="6.140625" style="10" customWidth="1"/>
    <col min="1197" max="1197" width="6.85546875" style="10" customWidth="1"/>
    <col min="1198" max="1198" width="5.5703125" style="10" customWidth="1"/>
    <col min="1199" max="1200" width="4.7109375" style="10" customWidth="1"/>
    <col min="1201" max="1202" width="4.85546875" style="10" customWidth="1"/>
    <col min="1203" max="1203" width="4.28515625" style="10" customWidth="1"/>
    <col min="1204" max="1404" width="9.140625" style="10"/>
    <col min="1405" max="1405" width="11" style="10" customWidth="1"/>
    <col min="1406" max="1406" width="44.42578125" style="10" customWidth="1"/>
    <col min="1407" max="1407" width="13.28515625" style="10" customWidth="1"/>
    <col min="1408" max="1408" width="7.140625" style="10" customWidth="1"/>
    <col min="1409" max="1409" width="8.85546875" style="10" customWidth="1"/>
    <col min="1410" max="1413" width="7.140625" style="10" customWidth="1"/>
    <col min="1414" max="1414" width="6.5703125" style="10" customWidth="1"/>
    <col min="1415" max="1415" width="6.42578125" style="10" customWidth="1"/>
    <col min="1416" max="1416" width="6.5703125" style="10" customWidth="1"/>
    <col min="1417" max="1417" width="6.140625" style="10" customWidth="1"/>
    <col min="1418" max="1418" width="6.42578125" style="10" customWidth="1"/>
    <col min="1419" max="1419" width="6.28515625" style="10" customWidth="1"/>
    <col min="1420" max="1420" width="7.28515625" style="10" customWidth="1"/>
    <col min="1421" max="1421" width="8.42578125" style="10" customWidth="1"/>
    <col min="1422" max="1422" width="5.5703125" style="10" customWidth="1"/>
    <col min="1423" max="1423" width="7.28515625" style="10" customWidth="1"/>
    <col min="1424" max="1424" width="6.140625" style="10" customWidth="1"/>
    <col min="1425" max="1425" width="5.42578125" style="10" customWidth="1"/>
    <col min="1426" max="1426" width="7" style="10" customWidth="1"/>
    <col min="1427" max="1427" width="6.5703125" style="10" customWidth="1"/>
    <col min="1428" max="1428" width="7.28515625" style="10" customWidth="1"/>
    <col min="1429" max="1429" width="4.85546875" style="10" customWidth="1"/>
    <col min="1430" max="1431" width="4.42578125" style="10" customWidth="1"/>
    <col min="1432" max="1432" width="4.140625" style="10" customWidth="1"/>
    <col min="1433" max="1433" width="4.7109375" style="10" customWidth="1"/>
    <col min="1434" max="1434" width="7.85546875" style="10" customWidth="1"/>
    <col min="1435" max="1435" width="7.5703125" style="10" customWidth="1"/>
    <col min="1436" max="1436" width="5.5703125" style="10" customWidth="1"/>
    <col min="1437" max="1437" width="7.140625" style="10" customWidth="1"/>
    <col min="1438" max="1438" width="8" style="10" customWidth="1"/>
    <col min="1439" max="1440" width="7.42578125" style="10" customWidth="1"/>
    <col min="1441" max="1441" width="5.5703125" style="10" customWidth="1"/>
    <col min="1442" max="1442" width="6.28515625" style="10" customWidth="1"/>
    <col min="1443" max="1443" width="6.7109375" style="10" customWidth="1"/>
    <col min="1444" max="1444" width="6.28515625" style="10" customWidth="1"/>
    <col min="1445" max="1445" width="8.5703125" style="10" customWidth="1"/>
    <col min="1446" max="1446" width="7.140625" style="10" customWidth="1"/>
    <col min="1447" max="1447" width="7.28515625" style="10" customWidth="1"/>
    <col min="1448" max="1448" width="6.42578125" style="10" customWidth="1"/>
    <col min="1449" max="1449" width="7.5703125" style="10" customWidth="1"/>
    <col min="1450" max="1450" width="7.140625" style="10" customWidth="1"/>
    <col min="1451" max="1451" width="5.5703125" style="10" customWidth="1"/>
    <col min="1452" max="1452" width="6.140625" style="10" customWidth="1"/>
    <col min="1453" max="1453" width="6.85546875" style="10" customWidth="1"/>
    <col min="1454" max="1454" width="5.5703125" style="10" customWidth="1"/>
    <col min="1455" max="1456" width="4.7109375" style="10" customWidth="1"/>
    <col min="1457" max="1458" width="4.85546875" style="10" customWidth="1"/>
    <col min="1459" max="1459" width="4.28515625" style="10" customWidth="1"/>
    <col min="1460" max="1660" width="9.140625" style="10"/>
    <col min="1661" max="1661" width="11" style="10" customWidth="1"/>
    <col min="1662" max="1662" width="44.42578125" style="10" customWidth="1"/>
    <col min="1663" max="1663" width="13.28515625" style="10" customWidth="1"/>
    <col min="1664" max="1664" width="7.140625" style="10" customWidth="1"/>
    <col min="1665" max="1665" width="8.85546875" style="10" customWidth="1"/>
    <col min="1666" max="1669" width="7.140625" style="10" customWidth="1"/>
    <col min="1670" max="1670" width="6.5703125" style="10" customWidth="1"/>
    <col min="1671" max="1671" width="6.42578125" style="10" customWidth="1"/>
    <col min="1672" max="1672" width="6.5703125" style="10" customWidth="1"/>
    <col min="1673" max="1673" width="6.140625" style="10" customWidth="1"/>
    <col min="1674" max="1674" width="6.42578125" style="10" customWidth="1"/>
    <col min="1675" max="1675" width="6.28515625" style="10" customWidth="1"/>
    <col min="1676" max="1676" width="7.28515625" style="10" customWidth="1"/>
    <col min="1677" max="1677" width="8.42578125" style="10" customWidth="1"/>
    <col min="1678" max="1678" width="5.5703125" style="10" customWidth="1"/>
    <col min="1679" max="1679" width="7.28515625" style="10" customWidth="1"/>
    <col min="1680" max="1680" width="6.140625" style="10" customWidth="1"/>
    <col min="1681" max="1681" width="5.42578125" style="10" customWidth="1"/>
    <col min="1682" max="1682" width="7" style="10" customWidth="1"/>
    <col min="1683" max="1683" width="6.5703125" style="10" customWidth="1"/>
    <col min="1684" max="1684" width="7.28515625" style="10" customWidth="1"/>
    <col min="1685" max="1685" width="4.85546875" style="10" customWidth="1"/>
    <col min="1686" max="1687" width="4.42578125" style="10" customWidth="1"/>
    <col min="1688" max="1688" width="4.140625" style="10" customWidth="1"/>
    <col min="1689" max="1689" width="4.7109375" style="10" customWidth="1"/>
    <col min="1690" max="1690" width="7.85546875" style="10" customWidth="1"/>
    <col min="1691" max="1691" width="7.5703125" style="10" customWidth="1"/>
    <col min="1692" max="1692" width="5.5703125" style="10" customWidth="1"/>
    <col min="1693" max="1693" width="7.140625" style="10" customWidth="1"/>
    <col min="1694" max="1694" width="8" style="10" customWidth="1"/>
    <col min="1695" max="1696" width="7.42578125" style="10" customWidth="1"/>
    <col min="1697" max="1697" width="5.5703125" style="10" customWidth="1"/>
    <col min="1698" max="1698" width="6.28515625" style="10" customWidth="1"/>
    <col min="1699" max="1699" width="6.7109375" style="10" customWidth="1"/>
    <col min="1700" max="1700" width="6.28515625" style="10" customWidth="1"/>
    <col min="1701" max="1701" width="8.5703125" style="10" customWidth="1"/>
    <col min="1702" max="1702" width="7.140625" style="10" customWidth="1"/>
    <col min="1703" max="1703" width="7.28515625" style="10" customWidth="1"/>
    <col min="1704" max="1704" width="6.42578125" style="10" customWidth="1"/>
    <col min="1705" max="1705" width="7.5703125" style="10" customWidth="1"/>
    <col min="1706" max="1706" width="7.140625" style="10" customWidth="1"/>
    <col min="1707" max="1707" width="5.5703125" style="10" customWidth="1"/>
    <col min="1708" max="1708" width="6.140625" style="10" customWidth="1"/>
    <col min="1709" max="1709" width="6.85546875" style="10" customWidth="1"/>
    <col min="1710" max="1710" width="5.5703125" style="10" customWidth="1"/>
    <col min="1711" max="1712" width="4.7109375" style="10" customWidth="1"/>
    <col min="1713" max="1714" width="4.85546875" style="10" customWidth="1"/>
    <col min="1715" max="1715" width="4.28515625" style="10" customWidth="1"/>
    <col min="1716" max="1916" width="9.140625" style="10"/>
    <col min="1917" max="1917" width="11" style="10" customWidth="1"/>
    <col min="1918" max="1918" width="44.42578125" style="10" customWidth="1"/>
    <col min="1919" max="1919" width="13.28515625" style="10" customWidth="1"/>
    <col min="1920" max="1920" width="7.140625" style="10" customWidth="1"/>
    <col min="1921" max="1921" width="8.85546875" style="10" customWidth="1"/>
    <col min="1922" max="1925" width="7.140625" style="10" customWidth="1"/>
    <col min="1926" max="1926" width="6.5703125" style="10" customWidth="1"/>
    <col min="1927" max="1927" width="6.42578125" style="10" customWidth="1"/>
    <col min="1928" max="1928" width="6.5703125" style="10" customWidth="1"/>
    <col min="1929" max="1929" width="6.140625" style="10" customWidth="1"/>
    <col min="1930" max="1930" width="6.42578125" style="10" customWidth="1"/>
    <col min="1931" max="1931" width="6.28515625" style="10" customWidth="1"/>
    <col min="1932" max="1932" width="7.28515625" style="10" customWidth="1"/>
    <col min="1933" max="1933" width="8.42578125" style="10" customWidth="1"/>
    <col min="1934" max="1934" width="5.5703125" style="10" customWidth="1"/>
    <col min="1935" max="1935" width="7.28515625" style="10" customWidth="1"/>
    <col min="1936" max="1936" width="6.140625" style="10" customWidth="1"/>
    <col min="1937" max="1937" width="5.42578125" style="10" customWidth="1"/>
    <col min="1938" max="1938" width="7" style="10" customWidth="1"/>
    <col min="1939" max="1939" width="6.5703125" style="10" customWidth="1"/>
    <col min="1940" max="1940" width="7.28515625" style="10" customWidth="1"/>
    <col min="1941" max="1941" width="4.85546875" style="10" customWidth="1"/>
    <col min="1942" max="1943" width="4.42578125" style="10" customWidth="1"/>
    <col min="1944" max="1944" width="4.140625" style="10" customWidth="1"/>
    <col min="1945" max="1945" width="4.7109375" style="10" customWidth="1"/>
    <col min="1946" max="1946" width="7.85546875" style="10" customWidth="1"/>
    <col min="1947" max="1947" width="7.5703125" style="10" customWidth="1"/>
    <col min="1948" max="1948" width="5.5703125" style="10" customWidth="1"/>
    <col min="1949" max="1949" width="7.140625" style="10" customWidth="1"/>
    <col min="1950" max="1950" width="8" style="10" customWidth="1"/>
    <col min="1951" max="1952" width="7.42578125" style="10" customWidth="1"/>
    <col min="1953" max="1953" width="5.5703125" style="10" customWidth="1"/>
    <col min="1954" max="1954" width="6.28515625" style="10" customWidth="1"/>
    <col min="1955" max="1955" width="6.7109375" style="10" customWidth="1"/>
    <col min="1956" max="1956" width="6.28515625" style="10" customWidth="1"/>
    <col min="1957" max="1957" width="8.5703125" style="10" customWidth="1"/>
    <col min="1958" max="1958" width="7.140625" style="10" customWidth="1"/>
    <col min="1959" max="1959" width="7.28515625" style="10" customWidth="1"/>
    <col min="1960" max="1960" width="6.42578125" style="10" customWidth="1"/>
    <col min="1961" max="1961" width="7.5703125" style="10" customWidth="1"/>
    <col min="1962" max="1962" width="7.140625" style="10" customWidth="1"/>
    <col min="1963" max="1963" width="5.5703125" style="10" customWidth="1"/>
    <col min="1964" max="1964" width="6.140625" style="10" customWidth="1"/>
    <col min="1965" max="1965" width="6.85546875" style="10" customWidth="1"/>
    <col min="1966" max="1966" width="5.5703125" style="10" customWidth="1"/>
    <col min="1967" max="1968" width="4.7109375" style="10" customWidth="1"/>
    <col min="1969" max="1970" width="4.85546875" style="10" customWidth="1"/>
    <col min="1971" max="1971" width="4.28515625" style="10" customWidth="1"/>
    <col min="1972" max="2172" width="9.140625" style="10"/>
    <col min="2173" max="2173" width="11" style="10" customWidth="1"/>
    <col min="2174" max="2174" width="44.42578125" style="10" customWidth="1"/>
    <col min="2175" max="2175" width="13.28515625" style="10" customWidth="1"/>
    <col min="2176" max="2176" width="7.140625" style="10" customWidth="1"/>
    <col min="2177" max="2177" width="8.85546875" style="10" customWidth="1"/>
    <col min="2178" max="2181" width="7.140625" style="10" customWidth="1"/>
    <col min="2182" max="2182" width="6.5703125" style="10" customWidth="1"/>
    <col min="2183" max="2183" width="6.42578125" style="10" customWidth="1"/>
    <col min="2184" max="2184" width="6.5703125" style="10" customWidth="1"/>
    <col min="2185" max="2185" width="6.140625" style="10" customWidth="1"/>
    <col min="2186" max="2186" width="6.42578125" style="10" customWidth="1"/>
    <col min="2187" max="2187" width="6.28515625" style="10" customWidth="1"/>
    <col min="2188" max="2188" width="7.28515625" style="10" customWidth="1"/>
    <col min="2189" max="2189" width="8.42578125" style="10" customWidth="1"/>
    <col min="2190" max="2190" width="5.5703125" style="10" customWidth="1"/>
    <col min="2191" max="2191" width="7.28515625" style="10" customWidth="1"/>
    <col min="2192" max="2192" width="6.140625" style="10" customWidth="1"/>
    <col min="2193" max="2193" width="5.42578125" style="10" customWidth="1"/>
    <col min="2194" max="2194" width="7" style="10" customWidth="1"/>
    <col min="2195" max="2195" width="6.5703125" style="10" customWidth="1"/>
    <col min="2196" max="2196" width="7.28515625" style="10" customWidth="1"/>
    <col min="2197" max="2197" width="4.85546875" style="10" customWidth="1"/>
    <col min="2198" max="2199" width="4.42578125" style="10" customWidth="1"/>
    <col min="2200" max="2200" width="4.140625" style="10" customWidth="1"/>
    <col min="2201" max="2201" width="4.7109375" style="10" customWidth="1"/>
    <col min="2202" max="2202" width="7.85546875" style="10" customWidth="1"/>
    <col min="2203" max="2203" width="7.5703125" style="10" customWidth="1"/>
    <col min="2204" max="2204" width="5.5703125" style="10" customWidth="1"/>
    <col min="2205" max="2205" width="7.140625" style="10" customWidth="1"/>
    <col min="2206" max="2206" width="8" style="10" customWidth="1"/>
    <col min="2207" max="2208" width="7.42578125" style="10" customWidth="1"/>
    <col min="2209" max="2209" width="5.5703125" style="10" customWidth="1"/>
    <col min="2210" max="2210" width="6.28515625" style="10" customWidth="1"/>
    <col min="2211" max="2211" width="6.7109375" style="10" customWidth="1"/>
    <col min="2212" max="2212" width="6.28515625" style="10" customWidth="1"/>
    <col min="2213" max="2213" width="8.5703125" style="10" customWidth="1"/>
    <col min="2214" max="2214" width="7.140625" style="10" customWidth="1"/>
    <col min="2215" max="2215" width="7.28515625" style="10" customWidth="1"/>
    <col min="2216" max="2216" width="6.42578125" style="10" customWidth="1"/>
    <col min="2217" max="2217" width="7.5703125" style="10" customWidth="1"/>
    <col min="2218" max="2218" width="7.140625" style="10" customWidth="1"/>
    <col min="2219" max="2219" width="5.5703125" style="10" customWidth="1"/>
    <col min="2220" max="2220" width="6.140625" style="10" customWidth="1"/>
    <col min="2221" max="2221" width="6.85546875" style="10" customWidth="1"/>
    <col min="2222" max="2222" width="5.5703125" style="10" customWidth="1"/>
    <col min="2223" max="2224" width="4.7109375" style="10" customWidth="1"/>
    <col min="2225" max="2226" width="4.85546875" style="10" customWidth="1"/>
    <col min="2227" max="2227" width="4.28515625" style="10" customWidth="1"/>
    <col min="2228" max="2428" width="9.140625" style="10"/>
    <col min="2429" max="2429" width="11" style="10" customWidth="1"/>
    <col min="2430" max="2430" width="44.42578125" style="10" customWidth="1"/>
    <col min="2431" max="2431" width="13.28515625" style="10" customWidth="1"/>
    <col min="2432" max="2432" width="7.140625" style="10" customWidth="1"/>
    <col min="2433" max="2433" width="8.85546875" style="10" customWidth="1"/>
    <col min="2434" max="2437" width="7.140625" style="10" customWidth="1"/>
    <col min="2438" max="2438" width="6.5703125" style="10" customWidth="1"/>
    <col min="2439" max="2439" width="6.42578125" style="10" customWidth="1"/>
    <col min="2440" max="2440" width="6.5703125" style="10" customWidth="1"/>
    <col min="2441" max="2441" width="6.140625" style="10" customWidth="1"/>
    <col min="2442" max="2442" width="6.42578125" style="10" customWidth="1"/>
    <col min="2443" max="2443" width="6.28515625" style="10" customWidth="1"/>
    <col min="2444" max="2444" width="7.28515625" style="10" customWidth="1"/>
    <col min="2445" max="2445" width="8.42578125" style="10" customWidth="1"/>
    <col min="2446" max="2446" width="5.5703125" style="10" customWidth="1"/>
    <col min="2447" max="2447" width="7.28515625" style="10" customWidth="1"/>
    <col min="2448" max="2448" width="6.140625" style="10" customWidth="1"/>
    <col min="2449" max="2449" width="5.42578125" style="10" customWidth="1"/>
    <col min="2450" max="2450" width="7" style="10" customWidth="1"/>
    <col min="2451" max="2451" width="6.5703125" style="10" customWidth="1"/>
    <col min="2452" max="2452" width="7.28515625" style="10" customWidth="1"/>
    <col min="2453" max="2453" width="4.85546875" style="10" customWidth="1"/>
    <col min="2454" max="2455" width="4.42578125" style="10" customWidth="1"/>
    <col min="2456" max="2456" width="4.140625" style="10" customWidth="1"/>
    <col min="2457" max="2457" width="4.7109375" style="10" customWidth="1"/>
    <col min="2458" max="2458" width="7.85546875" style="10" customWidth="1"/>
    <col min="2459" max="2459" width="7.5703125" style="10" customWidth="1"/>
    <col min="2460" max="2460" width="5.5703125" style="10" customWidth="1"/>
    <col min="2461" max="2461" width="7.140625" style="10" customWidth="1"/>
    <col min="2462" max="2462" width="8" style="10" customWidth="1"/>
    <col min="2463" max="2464" width="7.42578125" style="10" customWidth="1"/>
    <col min="2465" max="2465" width="5.5703125" style="10" customWidth="1"/>
    <col min="2466" max="2466" width="6.28515625" style="10" customWidth="1"/>
    <col min="2467" max="2467" width="6.7109375" style="10" customWidth="1"/>
    <col min="2468" max="2468" width="6.28515625" style="10" customWidth="1"/>
    <col min="2469" max="2469" width="8.5703125" style="10" customWidth="1"/>
    <col min="2470" max="2470" width="7.140625" style="10" customWidth="1"/>
    <col min="2471" max="2471" width="7.28515625" style="10" customWidth="1"/>
    <col min="2472" max="2472" width="6.42578125" style="10" customWidth="1"/>
    <col min="2473" max="2473" width="7.5703125" style="10" customWidth="1"/>
    <col min="2474" max="2474" width="7.140625" style="10" customWidth="1"/>
    <col min="2475" max="2475" width="5.5703125" style="10" customWidth="1"/>
    <col min="2476" max="2476" width="6.140625" style="10" customWidth="1"/>
    <col min="2477" max="2477" width="6.85546875" style="10" customWidth="1"/>
    <col min="2478" max="2478" width="5.5703125" style="10" customWidth="1"/>
    <col min="2479" max="2480" width="4.7109375" style="10" customWidth="1"/>
    <col min="2481" max="2482" width="4.85546875" style="10" customWidth="1"/>
    <col min="2483" max="2483" width="4.28515625" style="10" customWidth="1"/>
    <col min="2484" max="2684" width="9.140625" style="10"/>
    <col min="2685" max="2685" width="11" style="10" customWidth="1"/>
    <col min="2686" max="2686" width="44.42578125" style="10" customWidth="1"/>
    <col min="2687" max="2687" width="13.28515625" style="10" customWidth="1"/>
    <col min="2688" max="2688" width="7.140625" style="10" customWidth="1"/>
    <col min="2689" max="2689" width="8.85546875" style="10" customWidth="1"/>
    <col min="2690" max="2693" width="7.140625" style="10" customWidth="1"/>
    <col min="2694" max="2694" width="6.5703125" style="10" customWidth="1"/>
    <col min="2695" max="2695" width="6.42578125" style="10" customWidth="1"/>
    <col min="2696" max="2696" width="6.5703125" style="10" customWidth="1"/>
    <col min="2697" max="2697" width="6.140625" style="10" customWidth="1"/>
    <col min="2698" max="2698" width="6.42578125" style="10" customWidth="1"/>
    <col min="2699" max="2699" width="6.28515625" style="10" customWidth="1"/>
    <col min="2700" max="2700" width="7.28515625" style="10" customWidth="1"/>
    <col min="2701" max="2701" width="8.42578125" style="10" customWidth="1"/>
    <col min="2702" max="2702" width="5.5703125" style="10" customWidth="1"/>
    <col min="2703" max="2703" width="7.28515625" style="10" customWidth="1"/>
    <col min="2704" max="2704" width="6.140625" style="10" customWidth="1"/>
    <col min="2705" max="2705" width="5.42578125" style="10" customWidth="1"/>
    <col min="2706" max="2706" width="7" style="10" customWidth="1"/>
    <col min="2707" max="2707" width="6.5703125" style="10" customWidth="1"/>
    <col min="2708" max="2708" width="7.28515625" style="10" customWidth="1"/>
    <col min="2709" max="2709" width="4.85546875" style="10" customWidth="1"/>
    <col min="2710" max="2711" width="4.42578125" style="10" customWidth="1"/>
    <col min="2712" max="2712" width="4.140625" style="10" customWidth="1"/>
    <col min="2713" max="2713" width="4.7109375" style="10" customWidth="1"/>
    <col min="2714" max="2714" width="7.85546875" style="10" customWidth="1"/>
    <col min="2715" max="2715" width="7.5703125" style="10" customWidth="1"/>
    <col min="2716" max="2716" width="5.5703125" style="10" customWidth="1"/>
    <col min="2717" max="2717" width="7.140625" style="10" customWidth="1"/>
    <col min="2718" max="2718" width="8" style="10" customWidth="1"/>
    <col min="2719" max="2720" width="7.42578125" style="10" customWidth="1"/>
    <col min="2721" max="2721" width="5.5703125" style="10" customWidth="1"/>
    <col min="2722" max="2722" width="6.28515625" style="10" customWidth="1"/>
    <col min="2723" max="2723" width="6.7109375" style="10" customWidth="1"/>
    <col min="2724" max="2724" width="6.28515625" style="10" customWidth="1"/>
    <col min="2725" max="2725" width="8.5703125" style="10" customWidth="1"/>
    <col min="2726" max="2726" width="7.140625" style="10" customWidth="1"/>
    <col min="2727" max="2727" width="7.28515625" style="10" customWidth="1"/>
    <col min="2728" max="2728" width="6.42578125" style="10" customWidth="1"/>
    <col min="2729" max="2729" width="7.5703125" style="10" customWidth="1"/>
    <col min="2730" max="2730" width="7.140625" style="10" customWidth="1"/>
    <col min="2731" max="2731" width="5.5703125" style="10" customWidth="1"/>
    <col min="2732" max="2732" width="6.140625" style="10" customWidth="1"/>
    <col min="2733" max="2733" width="6.85546875" style="10" customWidth="1"/>
    <col min="2734" max="2734" width="5.5703125" style="10" customWidth="1"/>
    <col min="2735" max="2736" width="4.7109375" style="10" customWidth="1"/>
    <col min="2737" max="2738" width="4.85546875" style="10" customWidth="1"/>
    <col min="2739" max="2739" width="4.28515625" style="10" customWidth="1"/>
    <col min="2740" max="2940" width="9.140625" style="10"/>
    <col min="2941" max="2941" width="11" style="10" customWidth="1"/>
    <col min="2942" max="2942" width="44.42578125" style="10" customWidth="1"/>
    <col min="2943" max="2943" width="13.28515625" style="10" customWidth="1"/>
    <col min="2944" max="2944" width="7.140625" style="10" customWidth="1"/>
    <col min="2945" max="2945" width="8.85546875" style="10" customWidth="1"/>
    <col min="2946" max="2949" width="7.140625" style="10" customWidth="1"/>
    <col min="2950" max="2950" width="6.5703125" style="10" customWidth="1"/>
    <col min="2951" max="2951" width="6.42578125" style="10" customWidth="1"/>
    <col min="2952" max="2952" width="6.5703125" style="10" customWidth="1"/>
    <col min="2953" max="2953" width="6.140625" style="10" customWidth="1"/>
    <col min="2954" max="2954" width="6.42578125" style="10" customWidth="1"/>
    <col min="2955" max="2955" width="6.28515625" style="10" customWidth="1"/>
    <col min="2956" max="2956" width="7.28515625" style="10" customWidth="1"/>
    <col min="2957" max="2957" width="8.42578125" style="10" customWidth="1"/>
    <col min="2958" max="2958" width="5.5703125" style="10" customWidth="1"/>
    <col min="2959" max="2959" width="7.28515625" style="10" customWidth="1"/>
    <col min="2960" max="2960" width="6.140625" style="10" customWidth="1"/>
    <col min="2961" max="2961" width="5.42578125" style="10" customWidth="1"/>
    <col min="2962" max="2962" width="7" style="10" customWidth="1"/>
    <col min="2963" max="2963" width="6.5703125" style="10" customWidth="1"/>
    <col min="2964" max="2964" width="7.28515625" style="10" customWidth="1"/>
    <col min="2965" max="2965" width="4.85546875" style="10" customWidth="1"/>
    <col min="2966" max="2967" width="4.42578125" style="10" customWidth="1"/>
    <col min="2968" max="2968" width="4.140625" style="10" customWidth="1"/>
    <col min="2969" max="2969" width="4.7109375" style="10" customWidth="1"/>
    <col min="2970" max="2970" width="7.85546875" style="10" customWidth="1"/>
    <col min="2971" max="2971" width="7.5703125" style="10" customWidth="1"/>
    <col min="2972" max="2972" width="5.5703125" style="10" customWidth="1"/>
    <col min="2973" max="2973" width="7.140625" style="10" customWidth="1"/>
    <col min="2974" max="2974" width="8" style="10" customWidth="1"/>
    <col min="2975" max="2976" width="7.42578125" style="10" customWidth="1"/>
    <col min="2977" max="2977" width="5.5703125" style="10" customWidth="1"/>
    <col min="2978" max="2978" width="6.28515625" style="10" customWidth="1"/>
    <col min="2979" max="2979" width="6.7109375" style="10" customWidth="1"/>
    <col min="2980" max="2980" width="6.28515625" style="10" customWidth="1"/>
    <col min="2981" max="2981" width="8.5703125" style="10" customWidth="1"/>
    <col min="2982" max="2982" width="7.140625" style="10" customWidth="1"/>
    <col min="2983" max="2983" width="7.28515625" style="10" customWidth="1"/>
    <col min="2984" max="2984" width="6.42578125" style="10" customWidth="1"/>
    <col min="2985" max="2985" width="7.5703125" style="10" customWidth="1"/>
    <col min="2986" max="2986" width="7.140625" style="10" customWidth="1"/>
    <col min="2987" max="2987" width="5.5703125" style="10" customWidth="1"/>
    <col min="2988" max="2988" width="6.140625" style="10" customWidth="1"/>
    <col min="2989" max="2989" width="6.85546875" style="10" customWidth="1"/>
    <col min="2990" max="2990" width="5.5703125" style="10" customWidth="1"/>
    <col min="2991" max="2992" width="4.7109375" style="10" customWidth="1"/>
    <col min="2993" max="2994" width="4.85546875" style="10" customWidth="1"/>
    <col min="2995" max="2995" width="4.28515625" style="10" customWidth="1"/>
    <col min="2996" max="3196" width="9.140625" style="10"/>
    <col min="3197" max="3197" width="11" style="10" customWidth="1"/>
    <col min="3198" max="3198" width="44.42578125" style="10" customWidth="1"/>
    <col min="3199" max="3199" width="13.28515625" style="10" customWidth="1"/>
    <col min="3200" max="3200" width="7.140625" style="10" customWidth="1"/>
    <col min="3201" max="3201" width="8.85546875" style="10" customWidth="1"/>
    <col min="3202" max="3205" width="7.140625" style="10" customWidth="1"/>
    <col min="3206" max="3206" width="6.5703125" style="10" customWidth="1"/>
    <col min="3207" max="3207" width="6.42578125" style="10" customWidth="1"/>
    <col min="3208" max="3208" width="6.5703125" style="10" customWidth="1"/>
    <col min="3209" max="3209" width="6.140625" style="10" customWidth="1"/>
    <col min="3210" max="3210" width="6.42578125" style="10" customWidth="1"/>
    <col min="3211" max="3211" width="6.28515625" style="10" customWidth="1"/>
    <col min="3212" max="3212" width="7.28515625" style="10" customWidth="1"/>
    <col min="3213" max="3213" width="8.42578125" style="10" customWidth="1"/>
    <col min="3214" max="3214" width="5.5703125" style="10" customWidth="1"/>
    <col min="3215" max="3215" width="7.28515625" style="10" customWidth="1"/>
    <col min="3216" max="3216" width="6.140625" style="10" customWidth="1"/>
    <col min="3217" max="3217" width="5.42578125" style="10" customWidth="1"/>
    <col min="3218" max="3218" width="7" style="10" customWidth="1"/>
    <col min="3219" max="3219" width="6.5703125" style="10" customWidth="1"/>
    <col min="3220" max="3220" width="7.28515625" style="10" customWidth="1"/>
    <col min="3221" max="3221" width="4.85546875" style="10" customWidth="1"/>
    <col min="3222" max="3223" width="4.42578125" style="10" customWidth="1"/>
    <col min="3224" max="3224" width="4.140625" style="10" customWidth="1"/>
    <col min="3225" max="3225" width="4.7109375" style="10" customWidth="1"/>
    <col min="3226" max="3226" width="7.85546875" style="10" customWidth="1"/>
    <col min="3227" max="3227" width="7.5703125" style="10" customWidth="1"/>
    <col min="3228" max="3228" width="5.5703125" style="10" customWidth="1"/>
    <col min="3229" max="3229" width="7.140625" style="10" customWidth="1"/>
    <col min="3230" max="3230" width="8" style="10" customWidth="1"/>
    <col min="3231" max="3232" width="7.42578125" style="10" customWidth="1"/>
    <col min="3233" max="3233" width="5.5703125" style="10" customWidth="1"/>
    <col min="3234" max="3234" width="6.28515625" style="10" customWidth="1"/>
    <col min="3235" max="3235" width="6.7109375" style="10" customWidth="1"/>
    <col min="3236" max="3236" width="6.28515625" style="10" customWidth="1"/>
    <col min="3237" max="3237" width="8.5703125" style="10" customWidth="1"/>
    <col min="3238" max="3238" width="7.140625" style="10" customWidth="1"/>
    <col min="3239" max="3239" width="7.28515625" style="10" customWidth="1"/>
    <col min="3240" max="3240" width="6.42578125" style="10" customWidth="1"/>
    <col min="3241" max="3241" width="7.5703125" style="10" customWidth="1"/>
    <col min="3242" max="3242" width="7.140625" style="10" customWidth="1"/>
    <col min="3243" max="3243" width="5.5703125" style="10" customWidth="1"/>
    <col min="3244" max="3244" width="6.140625" style="10" customWidth="1"/>
    <col min="3245" max="3245" width="6.85546875" style="10" customWidth="1"/>
    <col min="3246" max="3246" width="5.5703125" style="10" customWidth="1"/>
    <col min="3247" max="3248" width="4.7109375" style="10" customWidth="1"/>
    <col min="3249" max="3250" width="4.85546875" style="10" customWidth="1"/>
    <col min="3251" max="3251" width="4.28515625" style="10" customWidth="1"/>
    <col min="3252" max="3452" width="9.140625" style="10"/>
    <col min="3453" max="3453" width="11" style="10" customWidth="1"/>
    <col min="3454" max="3454" width="44.42578125" style="10" customWidth="1"/>
    <col min="3455" max="3455" width="13.28515625" style="10" customWidth="1"/>
    <col min="3456" max="3456" width="7.140625" style="10" customWidth="1"/>
    <col min="3457" max="3457" width="8.85546875" style="10" customWidth="1"/>
    <col min="3458" max="3461" width="7.140625" style="10" customWidth="1"/>
    <col min="3462" max="3462" width="6.5703125" style="10" customWidth="1"/>
    <col min="3463" max="3463" width="6.42578125" style="10" customWidth="1"/>
    <col min="3464" max="3464" width="6.5703125" style="10" customWidth="1"/>
    <col min="3465" max="3465" width="6.140625" style="10" customWidth="1"/>
    <col min="3466" max="3466" width="6.42578125" style="10" customWidth="1"/>
    <col min="3467" max="3467" width="6.28515625" style="10" customWidth="1"/>
    <col min="3468" max="3468" width="7.28515625" style="10" customWidth="1"/>
    <col min="3469" max="3469" width="8.42578125" style="10" customWidth="1"/>
    <col min="3470" max="3470" width="5.5703125" style="10" customWidth="1"/>
    <col min="3471" max="3471" width="7.28515625" style="10" customWidth="1"/>
    <col min="3472" max="3472" width="6.140625" style="10" customWidth="1"/>
    <col min="3473" max="3473" width="5.42578125" style="10" customWidth="1"/>
    <col min="3474" max="3474" width="7" style="10" customWidth="1"/>
    <col min="3475" max="3475" width="6.5703125" style="10" customWidth="1"/>
    <col min="3476" max="3476" width="7.28515625" style="10" customWidth="1"/>
    <col min="3477" max="3477" width="4.85546875" style="10" customWidth="1"/>
    <col min="3478" max="3479" width="4.42578125" style="10" customWidth="1"/>
    <col min="3480" max="3480" width="4.140625" style="10" customWidth="1"/>
    <col min="3481" max="3481" width="4.7109375" style="10" customWidth="1"/>
    <col min="3482" max="3482" width="7.85546875" style="10" customWidth="1"/>
    <col min="3483" max="3483" width="7.5703125" style="10" customWidth="1"/>
    <col min="3484" max="3484" width="5.5703125" style="10" customWidth="1"/>
    <col min="3485" max="3485" width="7.140625" style="10" customWidth="1"/>
    <col min="3486" max="3486" width="8" style="10" customWidth="1"/>
    <col min="3487" max="3488" width="7.42578125" style="10" customWidth="1"/>
    <col min="3489" max="3489" width="5.5703125" style="10" customWidth="1"/>
    <col min="3490" max="3490" width="6.28515625" style="10" customWidth="1"/>
    <col min="3491" max="3491" width="6.7109375" style="10" customWidth="1"/>
    <col min="3492" max="3492" width="6.28515625" style="10" customWidth="1"/>
    <col min="3493" max="3493" width="8.5703125" style="10" customWidth="1"/>
    <col min="3494" max="3494" width="7.140625" style="10" customWidth="1"/>
    <col min="3495" max="3495" width="7.28515625" style="10" customWidth="1"/>
    <col min="3496" max="3496" width="6.42578125" style="10" customWidth="1"/>
    <col min="3497" max="3497" width="7.5703125" style="10" customWidth="1"/>
    <col min="3498" max="3498" width="7.140625" style="10" customWidth="1"/>
    <col min="3499" max="3499" width="5.5703125" style="10" customWidth="1"/>
    <col min="3500" max="3500" width="6.140625" style="10" customWidth="1"/>
    <col min="3501" max="3501" width="6.85546875" style="10" customWidth="1"/>
    <col min="3502" max="3502" width="5.5703125" style="10" customWidth="1"/>
    <col min="3503" max="3504" width="4.7109375" style="10" customWidth="1"/>
    <col min="3505" max="3506" width="4.85546875" style="10" customWidth="1"/>
    <col min="3507" max="3507" width="4.28515625" style="10" customWidth="1"/>
    <col min="3508" max="3708" width="9.140625" style="10"/>
    <col min="3709" max="3709" width="11" style="10" customWidth="1"/>
    <col min="3710" max="3710" width="44.42578125" style="10" customWidth="1"/>
    <col min="3711" max="3711" width="13.28515625" style="10" customWidth="1"/>
    <col min="3712" max="3712" width="7.140625" style="10" customWidth="1"/>
    <col min="3713" max="3713" width="8.85546875" style="10" customWidth="1"/>
    <col min="3714" max="3717" width="7.140625" style="10" customWidth="1"/>
    <col min="3718" max="3718" width="6.5703125" style="10" customWidth="1"/>
    <col min="3719" max="3719" width="6.42578125" style="10" customWidth="1"/>
    <col min="3720" max="3720" width="6.5703125" style="10" customWidth="1"/>
    <col min="3721" max="3721" width="6.140625" style="10" customWidth="1"/>
    <col min="3722" max="3722" width="6.42578125" style="10" customWidth="1"/>
    <col min="3723" max="3723" width="6.28515625" style="10" customWidth="1"/>
    <col min="3724" max="3724" width="7.28515625" style="10" customWidth="1"/>
    <col min="3725" max="3725" width="8.42578125" style="10" customWidth="1"/>
    <col min="3726" max="3726" width="5.5703125" style="10" customWidth="1"/>
    <col min="3727" max="3727" width="7.28515625" style="10" customWidth="1"/>
    <col min="3728" max="3728" width="6.140625" style="10" customWidth="1"/>
    <col min="3729" max="3729" width="5.42578125" style="10" customWidth="1"/>
    <col min="3730" max="3730" width="7" style="10" customWidth="1"/>
    <col min="3731" max="3731" width="6.5703125" style="10" customWidth="1"/>
    <col min="3732" max="3732" width="7.28515625" style="10" customWidth="1"/>
    <col min="3733" max="3733" width="4.85546875" style="10" customWidth="1"/>
    <col min="3734" max="3735" width="4.42578125" style="10" customWidth="1"/>
    <col min="3736" max="3736" width="4.140625" style="10" customWidth="1"/>
    <col min="3737" max="3737" width="4.7109375" style="10" customWidth="1"/>
    <col min="3738" max="3738" width="7.85546875" style="10" customWidth="1"/>
    <col min="3739" max="3739" width="7.5703125" style="10" customWidth="1"/>
    <col min="3740" max="3740" width="5.5703125" style="10" customWidth="1"/>
    <col min="3741" max="3741" width="7.140625" style="10" customWidth="1"/>
    <col min="3742" max="3742" width="8" style="10" customWidth="1"/>
    <col min="3743" max="3744" width="7.42578125" style="10" customWidth="1"/>
    <col min="3745" max="3745" width="5.5703125" style="10" customWidth="1"/>
    <col min="3746" max="3746" width="6.28515625" style="10" customWidth="1"/>
    <col min="3747" max="3747" width="6.7109375" style="10" customWidth="1"/>
    <col min="3748" max="3748" width="6.28515625" style="10" customWidth="1"/>
    <col min="3749" max="3749" width="8.5703125" style="10" customWidth="1"/>
    <col min="3750" max="3750" width="7.140625" style="10" customWidth="1"/>
    <col min="3751" max="3751" width="7.28515625" style="10" customWidth="1"/>
    <col min="3752" max="3752" width="6.42578125" style="10" customWidth="1"/>
    <col min="3753" max="3753" width="7.5703125" style="10" customWidth="1"/>
    <col min="3754" max="3754" width="7.140625" style="10" customWidth="1"/>
    <col min="3755" max="3755" width="5.5703125" style="10" customWidth="1"/>
    <col min="3756" max="3756" width="6.140625" style="10" customWidth="1"/>
    <col min="3757" max="3757" width="6.85546875" style="10" customWidth="1"/>
    <col min="3758" max="3758" width="5.5703125" style="10" customWidth="1"/>
    <col min="3759" max="3760" width="4.7109375" style="10" customWidth="1"/>
    <col min="3761" max="3762" width="4.85546875" style="10" customWidth="1"/>
    <col min="3763" max="3763" width="4.28515625" style="10" customWidth="1"/>
    <col min="3764" max="3964" width="9.140625" style="10"/>
    <col min="3965" max="3965" width="11" style="10" customWidth="1"/>
    <col min="3966" max="3966" width="44.42578125" style="10" customWidth="1"/>
    <col min="3967" max="3967" width="13.28515625" style="10" customWidth="1"/>
    <col min="3968" max="3968" width="7.140625" style="10" customWidth="1"/>
    <col min="3969" max="3969" width="8.85546875" style="10" customWidth="1"/>
    <col min="3970" max="3973" width="7.140625" style="10" customWidth="1"/>
    <col min="3974" max="3974" width="6.5703125" style="10" customWidth="1"/>
    <col min="3975" max="3975" width="6.42578125" style="10" customWidth="1"/>
    <col min="3976" max="3976" width="6.5703125" style="10" customWidth="1"/>
    <col min="3977" max="3977" width="6.140625" style="10" customWidth="1"/>
    <col min="3978" max="3978" width="6.42578125" style="10" customWidth="1"/>
    <col min="3979" max="3979" width="6.28515625" style="10" customWidth="1"/>
    <col min="3980" max="3980" width="7.28515625" style="10" customWidth="1"/>
    <col min="3981" max="3981" width="8.42578125" style="10" customWidth="1"/>
    <col min="3982" max="3982" width="5.5703125" style="10" customWidth="1"/>
    <col min="3983" max="3983" width="7.28515625" style="10" customWidth="1"/>
    <col min="3984" max="3984" width="6.140625" style="10" customWidth="1"/>
    <col min="3985" max="3985" width="5.42578125" style="10" customWidth="1"/>
    <col min="3986" max="3986" width="7" style="10" customWidth="1"/>
    <col min="3987" max="3987" width="6.5703125" style="10" customWidth="1"/>
    <col min="3988" max="3988" width="7.28515625" style="10" customWidth="1"/>
    <col min="3989" max="3989" width="4.85546875" style="10" customWidth="1"/>
    <col min="3990" max="3991" width="4.42578125" style="10" customWidth="1"/>
    <col min="3992" max="3992" width="4.140625" style="10" customWidth="1"/>
    <col min="3993" max="3993" width="4.7109375" style="10" customWidth="1"/>
    <col min="3994" max="3994" width="7.85546875" style="10" customWidth="1"/>
    <col min="3995" max="3995" width="7.5703125" style="10" customWidth="1"/>
    <col min="3996" max="3996" width="5.5703125" style="10" customWidth="1"/>
    <col min="3997" max="3997" width="7.140625" style="10" customWidth="1"/>
    <col min="3998" max="3998" width="8" style="10" customWidth="1"/>
    <col min="3999" max="4000" width="7.42578125" style="10" customWidth="1"/>
    <col min="4001" max="4001" width="5.5703125" style="10" customWidth="1"/>
    <col min="4002" max="4002" width="6.28515625" style="10" customWidth="1"/>
    <col min="4003" max="4003" width="6.7109375" style="10" customWidth="1"/>
    <col min="4004" max="4004" width="6.28515625" style="10" customWidth="1"/>
    <col min="4005" max="4005" width="8.5703125" style="10" customWidth="1"/>
    <col min="4006" max="4006" width="7.140625" style="10" customWidth="1"/>
    <col min="4007" max="4007" width="7.28515625" style="10" customWidth="1"/>
    <col min="4008" max="4008" width="6.42578125" style="10" customWidth="1"/>
    <col min="4009" max="4009" width="7.5703125" style="10" customWidth="1"/>
    <col min="4010" max="4010" width="7.140625" style="10" customWidth="1"/>
    <col min="4011" max="4011" width="5.5703125" style="10" customWidth="1"/>
    <col min="4012" max="4012" width="6.140625" style="10" customWidth="1"/>
    <col min="4013" max="4013" width="6.85546875" style="10" customWidth="1"/>
    <col min="4014" max="4014" width="5.5703125" style="10" customWidth="1"/>
    <col min="4015" max="4016" width="4.7109375" style="10" customWidth="1"/>
    <col min="4017" max="4018" width="4.85546875" style="10" customWidth="1"/>
    <col min="4019" max="4019" width="4.28515625" style="10" customWidth="1"/>
    <col min="4020" max="4220" width="9.140625" style="10"/>
    <col min="4221" max="4221" width="11" style="10" customWidth="1"/>
    <col min="4222" max="4222" width="44.42578125" style="10" customWidth="1"/>
    <col min="4223" max="4223" width="13.28515625" style="10" customWidth="1"/>
    <col min="4224" max="4224" width="7.140625" style="10" customWidth="1"/>
    <col min="4225" max="4225" width="8.85546875" style="10" customWidth="1"/>
    <col min="4226" max="4229" width="7.140625" style="10" customWidth="1"/>
    <col min="4230" max="4230" width="6.5703125" style="10" customWidth="1"/>
    <col min="4231" max="4231" width="6.42578125" style="10" customWidth="1"/>
    <col min="4232" max="4232" width="6.5703125" style="10" customWidth="1"/>
    <col min="4233" max="4233" width="6.140625" style="10" customWidth="1"/>
    <col min="4234" max="4234" width="6.42578125" style="10" customWidth="1"/>
    <col min="4235" max="4235" width="6.28515625" style="10" customWidth="1"/>
    <col min="4236" max="4236" width="7.28515625" style="10" customWidth="1"/>
    <col min="4237" max="4237" width="8.42578125" style="10" customWidth="1"/>
    <col min="4238" max="4238" width="5.5703125" style="10" customWidth="1"/>
    <col min="4239" max="4239" width="7.28515625" style="10" customWidth="1"/>
    <col min="4240" max="4240" width="6.140625" style="10" customWidth="1"/>
    <col min="4241" max="4241" width="5.42578125" style="10" customWidth="1"/>
    <col min="4242" max="4242" width="7" style="10" customWidth="1"/>
    <col min="4243" max="4243" width="6.5703125" style="10" customWidth="1"/>
    <col min="4244" max="4244" width="7.28515625" style="10" customWidth="1"/>
    <col min="4245" max="4245" width="4.85546875" style="10" customWidth="1"/>
    <col min="4246" max="4247" width="4.42578125" style="10" customWidth="1"/>
    <col min="4248" max="4248" width="4.140625" style="10" customWidth="1"/>
    <col min="4249" max="4249" width="4.7109375" style="10" customWidth="1"/>
    <col min="4250" max="4250" width="7.85546875" style="10" customWidth="1"/>
    <col min="4251" max="4251" width="7.5703125" style="10" customWidth="1"/>
    <col min="4252" max="4252" width="5.5703125" style="10" customWidth="1"/>
    <col min="4253" max="4253" width="7.140625" style="10" customWidth="1"/>
    <col min="4254" max="4254" width="8" style="10" customWidth="1"/>
    <col min="4255" max="4256" width="7.42578125" style="10" customWidth="1"/>
    <col min="4257" max="4257" width="5.5703125" style="10" customWidth="1"/>
    <col min="4258" max="4258" width="6.28515625" style="10" customWidth="1"/>
    <col min="4259" max="4259" width="6.7109375" style="10" customWidth="1"/>
    <col min="4260" max="4260" width="6.28515625" style="10" customWidth="1"/>
    <col min="4261" max="4261" width="8.5703125" style="10" customWidth="1"/>
    <col min="4262" max="4262" width="7.140625" style="10" customWidth="1"/>
    <col min="4263" max="4263" width="7.28515625" style="10" customWidth="1"/>
    <col min="4264" max="4264" width="6.42578125" style="10" customWidth="1"/>
    <col min="4265" max="4265" width="7.5703125" style="10" customWidth="1"/>
    <col min="4266" max="4266" width="7.140625" style="10" customWidth="1"/>
    <col min="4267" max="4267" width="5.5703125" style="10" customWidth="1"/>
    <col min="4268" max="4268" width="6.140625" style="10" customWidth="1"/>
    <col min="4269" max="4269" width="6.85546875" style="10" customWidth="1"/>
    <col min="4270" max="4270" width="5.5703125" style="10" customWidth="1"/>
    <col min="4271" max="4272" width="4.7109375" style="10" customWidth="1"/>
    <col min="4273" max="4274" width="4.85546875" style="10" customWidth="1"/>
    <col min="4275" max="4275" width="4.28515625" style="10" customWidth="1"/>
    <col min="4276" max="4476" width="9.140625" style="10"/>
    <col min="4477" max="4477" width="11" style="10" customWidth="1"/>
    <col min="4478" max="4478" width="44.42578125" style="10" customWidth="1"/>
    <col min="4479" max="4479" width="13.28515625" style="10" customWidth="1"/>
    <col min="4480" max="4480" width="7.140625" style="10" customWidth="1"/>
    <col min="4481" max="4481" width="8.85546875" style="10" customWidth="1"/>
    <col min="4482" max="4485" width="7.140625" style="10" customWidth="1"/>
    <col min="4486" max="4486" width="6.5703125" style="10" customWidth="1"/>
    <col min="4487" max="4487" width="6.42578125" style="10" customWidth="1"/>
    <col min="4488" max="4488" width="6.5703125" style="10" customWidth="1"/>
    <col min="4489" max="4489" width="6.140625" style="10" customWidth="1"/>
    <col min="4490" max="4490" width="6.42578125" style="10" customWidth="1"/>
    <col min="4491" max="4491" width="6.28515625" style="10" customWidth="1"/>
    <col min="4492" max="4492" width="7.28515625" style="10" customWidth="1"/>
    <col min="4493" max="4493" width="8.42578125" style="10" customWidth="1"/>
    <col min="4494" max="4494" width="5.5703125" style="10" customWidth="1"/>
    <col min="4495" max="4495" width="7.28515625" style="10" customWidth="1"/>
    <col min="4496" max="4496" width="6.140625" style="10" customWidth="1"/>
    <col min="4497" max="4497" width="5.42578125" style="10" customWidth="1"/>
    <col min="4498" max="4498" width="7" style="10" customWidth="1"/>
    <col min="4499" max="4499" width="6.5703125" style="10" customWidth="1"/>
    <col min="4500" max="4500" width="7.28515625" style="10" customWidth="1"/>
    <col min="4501" max="4501" width="4.85546875" style="10" customWidth="1"/>
    <col min="4502" max="4503" width="4.42578125" style="10" customWidth="1"/>
    <col min="4504" max="4504" width="4.140625" style="10" customWidth="1"/>
    <col min="4505" max="4505" width="4.7109375" style="10" customWidth="1"/>
    <col min="4506" max="4506" width="7.85546875" style="10" customWidth="1"/>
    <col min="4507" max="4507" width="7.5703125" style="10" customWidth="1"/>
    <col min="4508" max="4508" width="5.5703125" style="10" customWidth="1"/>
    <col min="4509" max="4509" width="7.140625" style="10" customWidth="1"/>
    <col min="4510" max="4510" width="8" style="10" customWidth="1"/>
    <col min="4511" max="4512" width="7.42578125" style="10" customWidth="1"/>
    <col min="4513" max="4513" width="5.5703125" style="10" customWidth="1"/>
    <col min="4514" max="4514" width="6.28515625" style="10" customWidth="1"/>
    <col min="4515" max="4515" width="6.7109375" style="10" customWidth="1"/>
    <col min="4516" max="4516" width="6.28515625" style="10" customWidth="1"/>
    <col min="4517" max="4517" width="8.5703125" style="10" customWidth="1"/>
    <col min="4518" max="4518" width="7.140625" style="10" customWidth="1"/>
    <col min="4519" max="4519" width="7.28515625" style="10" customWidth="1"/>
    <col min="4520" max="4520" width="6.42578125" style="10" customWidth="1"/>
    <col min="4521" max="4521" width="7.5703125" style="10" customWidth="1"/>
    <col min="4522" max="4522" width="7.140625" style="10" customWidth="1"/>
    <col min="4523" max="4523" width="5.5703125" style="10" customWidth="1"/>
    <col min="4524" max="4524" width="6.140625" style="10" customWidth="1"/>
    <col min="4525" max="4525" width="6.85546875" style="10" customWidth="1"/>
    <col min="4526" max="4526" width="5.5703125" style="10" customWidth="1"/>
    <col min="4527" max="4528" width="4.7109375" style="10" customWidth="1"/>
    <col min="4529" max="4530" width="4.85546875" style="10" customWidth="1"/>
    <col min="4531" max="4531" width="4.28515625" style="10" customWidth="1"/>
    <col min="4532" max="4732" width="9.140625" style="10"/>
    <col min="4733" max="4733" width="11" style="10" customWidth="1"/>
    <col min="4734" max="4734" width="44.42578125" style="10" customWidth="1"/>
    <col min="4735" max="4735" width="13.28515625" style="10" customWidth="1"/>
    <col min="4736" max="4736" width="7.140625" style="10" customWidth="1"/>
    <col min="4737" max="4737" width="8.85546875" style="10" customWidth="1"/>
    <col min="4738" max="4741" width="7.140625" style="10" customWidth="1"/>
    <col min="4742" max="4742" width="6.5703125" style="10" customWidth="1"/>
    <col min="4743" max="4743" width="6.42578125" style="10" customWidth="1"/>
    <col min="4744" max="4744" width="6.5703125" style="10" customWidth="1"/>
    <col min="4745" max="4745" width="6.140625" style="10" customWidth="1"/>
    <col min="4746" max="4746" width="6.42578125" style="10" customWidth="1"/>
    <col min="4747" max="4747" width="6.28515625" style="10" customWidth="1"/>
    <col min="4748" max="4748" width="7.28515625" style="10" customWidth="1"/>
    <col min="4749" max="4749" width="8.42578125" style="10" customWidth="1"/>
    <col min="4750" max="4750" width="5.5703125" style="10" customWidth="1"/>
    <col min="4751" max="4751" width="7.28515625" style="10" customWidth="1"/>
    <col min="4752" max="4752" width="6.140625" style="10" customWidth="1"/>
    <col min="4753" max="4753" width="5.42578125" style="10" customWidth="1"/>
    <col min="4754" max="4754" width="7" style="10" customWidth="1"/>
    <col min="4755" max="4755" width="6.5703125" style="10" customWidth="1"/>
    <col min="4756" max="4756" width="7.28515625" style="10" customWidth="1"/>
    <col min="4757" max="4757" width="4.85546875" style="10" customWidth="1"/>
    <col min="4758" max="4759" width="4.42578125" style="10" customWidth="1"/>
    <col min="4760" max="4760" width="4.140625" style="10" customWidth="1"/>
    <col min="4761" max="4761" width="4.7109375" style="10" customWidth="1"/>
    <col min="4762" max="4762" width="7.85546875" style="10" customWidth="1"/>
    <col min="4763" max="4763" width="7.5703125" style="10" customWidth="1"/>
    <col min="4764" max="4764" width="5.5703125" style="10" customWidth="1"/>
    <col min="4765" max="4765" width="7.140625" style="10" customWidth="1"/>
    <col min="4766" max="4766" width="8" style="10" customWidth="1"/>
    <col min="4767" max="4768" width="7.42578125" style="10" customWidth="1"/>
    <col min="4769" max="4769" width="5.5703125" style="10" customWidth="1"/>
    <col min="4770" max="4770" width="6.28515625" style="10" customWidth="1"/>
    <col min="4771" max="4771" width="6.7109375" style="10" customWidth="1"/>
    <col min="4772" max="4772" width="6.28515625" style="10" customWidth="1"/>
    <col min="4773" max="4773" width="8.5703125" style="10" customWidth="1"/>
    <col min="4774" max="4774" width="7.140625" style="10" customWidth="1"/>
    <col min="4775" max="4775" width="7.28515625" style="10" customWidth="1"/>
    <col min="4776" max="4776" width="6.42578125" style="10" customWidth="1"/>
    <col min="4777" max="4777" width="7.5703125" style="10" customWidth="1"/>
    <col min="4778" max="4778" width="7.140625" style="10" customWidth="1"/>
    <col min="4779" max="4779" width="5.5703125" style="10" customWidth="1"/>
    <col min="4780" max="4780" width="6.140625" style="10" customWidth="1"/>
    <col min="4781" max="4781" width="6.85546875" style="10" customWidth="1"/>
    <col min="4782" max="4782" width="5.5703125" style="10" customWidth="1"/>
    <col min="4783" max="4784" width="4.7109375" style="10" customWidth="1"/>
    <col min="4785" max="4786" width="4.85546875" style="10" customWidth="1"/>
    <col min="4787" max="4787" width="4.28515625" style="10" customWidth="1"/>
    <col min="4788" max="4988" width="9.140625" style="10"/>
    <col min="4989" max="4989" width="11" style="10" customWidth="1"/>
    <col min="4990" max="4990" width="44.42578125" style="10" customWidth="1"/>
    <col min="4991" max="4991" width="13.28515625" style="10" customWidth="1"/>
    <col min="4992" max="4992" width="7.140625" style="10" customWidth="1"/>
    <col min="4993" max="4993" width="8.85546875" style="10" customWidth="1"/>
    <col min="4994" max="4997" width="7.140625" style="10" customWidth="1"/>
    <col min="4998" max="4998" width="6.5703125" style="10" customWidth="1"/>
    <col min="4999" max="4999" width="6.42578125" style="10" customWidth="1"/>
    <col min="5000" max="5000" width="6.5703125" style="10" customWidth="1"/>
    <col min="5001" max="5001" width="6.140625" style="10" customWidth="1"/>
    <col min="5002" max="5002" width="6.42578125" style="10" customWidth="1"/>
    <col min="5003" max="5003" width="6.28515625" style="10" customWidth="1"/>
    <col min="5004" max="5004" width="7.28515625" style="10" customWidth="1"/>
    <col min="5005" max="5005" width="8.42578125" style="10" customWidth="1"/>
    <col min="5006" max="5006" width="5.5703125" style="10" customWidth="1"/>
    <col min="5007" max="5007" width="7.28515625" style="10" customWidth="1"/>
    <col min="5008" max="5008" width="6.140625" style="10" customWidth="1"/>
    <col min="5009" max="5009" width="5.42578125" style="10" customWidth="1"/>
    <col min="5010" max="5010" width="7" style="10" customWidth="1"/>
    <col min="5011" max="5011" width="6.5703125" style="10" customWidth="1"/>
    <col min="5012" max="5012" width="7.28515625" style="10" customWidth="1"/>
    <col min="5013" max="5013" width="4.85546875" style="10" customWidth="1"/>
    <col min="5014" max="5015" width="4.42578125" style="10" customWidth="1"/>
    <col min="5016" max="5016" width="4.140625" style="10" customWidth="1"/>
    <col min="5017" max="5017" width="4.7109375" style="10" customWidth="1"/>
    <col min="5018" max="5018" width="7.85546875" style="10" customWidth="1"/>
    <col min="5019" max="5019" width="7.5703125" style="10" customWidth="1"/>
    <col min="5020" max="5020" width="5.5703125" style="10" customWidth="1"/>
    <col min="5021" max="5021" width="7.140625" style="10" customWidth="1"/>
    <col min="5022" max="5022" width="8" style="10" customWidth="1"/>
    <col min="5023" max="5024" width="7.42578125" style="10" customWidth="1"/>
    <col min="5025" max="5025" width="5.5703125" style="10" customWidth="1"/>
    <col min="5026" max="5026" width="6.28515625" style="10" customWidth="1"/>
    <col min="5027" max="5027" width="6.7109375" style="10" customWidth="1"/>
    <col min="5028" max="5028" width="6.28515625" style="10" customWidth="1"/>
    <col min="5029" max="5029" width="8.5703125" style="10" customWidth="1"/>
    <col min="5030" max="5030" width="7.140625" style="10" customWidth="1"/>
    <col min="5031" max="5031" width="7.28515625" style="10" customWidth="1"/>
    <col min="5032" max="5032" width="6.42578125" style="10" customWidth="1"/>
    <col min="5033" max="5033" width="7.5703125" style="10" customWidth="1"/>
    <col min="5034" max="5034" width="7.140625" style="10" customWidth="1"/>
    <col min="5035" max="5035" width="5.5703125" style="10" customWidth="1"/>
    <col min="5036" max="5036" width="6.140625" style="10" customWidth="1"/>
    <col min="5037" max="5037" width="6.85546875" style="10" customWidth="1"/>
    <col min="5038" max="5038" width="5.5703125" style="10" customWidth="1"/>
    <col min="5039" max="5040" width="4.7109375" style="10" customWidth="1"/>
    <col min="5041" max="5042" width="4.85546875" style="10" customWidth="1"/>
    <col min="5043" max="5043" width="4.28515625" style="10" customWidth="1"/>
    <col min="5044" max="5244" width="9.140625" style="10"/>
    <col min="5245" max="5245" width="11" style="10" customWidth="1"/>
    <col min="5246" max="5246" width="44.42578125" style="10" customWidth="1"/>
    <col min="5247" max="5247" width="13.28515625" style="10" customWidth="1"/>
    <col min="5248" max="5248" width="7.140625" style="10" customWidth="1"/>
    <col min="5249" max="5249" width="8.85546875" style="10" customWidth="1"/>
    <col min="5250" max="5253" width="7.140625" style="10" customWidth="1"/>
    <col min="5254" max="5254" width="6.5703125" style="10" customWidth="1"/>
    <col min="5255" max="5255" width="6.42578125" style="10" customWidth="1"/>
    <col min="5256" max="5256" width="6.5703125" style="10" customWidth="1"/>
    <col min="5257" max="5257" width="6.140625" style="10" customWidth="1"/>
    <col min="5258" max="5258" width="6.42578125" style="10" customWidth="1"/>
    <col min="5259" max="5259" width="6.28515625" style="10" customWidth="1"/>
    <col min="5260" max="5260" width="7.28515625" style="10" customWidth="1"/>
    <col min="5261" max="5261" width="8.42578125" style="10" customWidth="1"/>
    <col min="5262" max="5262" width="5.5703125" style="10" customWidth="1"/>
    <col min="5263" max="5263" width="7.28515625" style="10" customWidth="1"/>
    <col min="5264" max="5264" width="6.140625" style="10" customWidth="1"/>
    <col min="5265" max="5265" width="5.42578125" style="10" customWidth="1"/>
    <col min="5266" max="5266" width="7" style="10" customWidth="1"/>
    <col min="5267" max="5267" width="6.5703125" style="10" customWidth="1"/>
    <col min="5268" max="5268" width="7.28515625" style="10" customWidth="1"/>
    <col min="5269" max="5269" width="4.85546875" style="10" customWidth="1"/>
    <col min="5270" max="5271" width="4.42578125" style="10" customWidth="1"/>
    <col min="5272" max="5272" width="4.140625" style="10" customWidth="1"/>
    <col min="5273" max="5273" width="4.7109375" style="10" customWidth="1"/>
    <col min="5274" max="5274" width="7.85546875" style="10" customWidth="1"/>
    <col min="5275" max="5275" width="7.5703125" style="10" customWidth="1"/>
    <col min="5276" max="5276" width="5.5703125" style="10" customWidth="1"/>
    <col min="5277" max="5277" width="7.140625" style="10" customWidth="1"/>
    <col min="5278" max="5278" width="8" style="10" customWidth="1"/>
    <col min="5279" max="5280" width="7.42578125" style="10" customWidth="1"/>
    <col min="5281" max="5281" width="5.5703125" style="10" customWidth="1"/>
    <col min="5282" max="5282" width="6.28515625" style="10" customWidth="1"/>
    <col min="5283" max="5283" width="6.7109375" style="10" customWidth="1"/>
    <col min="5284" max="5284" width="6.28515625" style="10" customWidth="1"/>
    <col min="5285" max="5285" width="8.5703125" style="10" customWidth="1"/>
    <col min="5286" max="5286" width="7.140625" style="10" customWidth="1"/>
    <col min="5287" max="5287" width="7.28515625" style="10" customWidth="1"/>
    <col min="5288" max="5288" width="6.42578125" style="10" customWidth="1"/>
    <col min="5289" max="5289" width="7.5703125" style="10" customWidth="1"/>
    <col min="5290" max="5290" width="7.140625" style="10" customWidth="1"/>
    <col min="5291" max="5291" width="5.5703125" style="10" customWidth="1"/>
    <col min="5292" max="5292" width="6.140625" style="10" customWidth="1"/>
    <col min="5293" max="5293" width="6.85546875" style="10" customWidth="1"/>
    <col min="5294" max="5294" width="5.5703125" style="10" customWidth="1"/>
    <col min="5295" max="5296" width="4.7109375" style="10" customWidth="1"/>
    <col min="5297" max="5298" width="4.85546875" style="10" customWidth="1"/>
    <col min="5299" max="5299" width="4.28515625" style="10" customWidth="1"/>
    <col min="5300" max="5500" width="9.140625" style="10"/>
    <col min="5501" max="5501" width="11" style="10" customWidth="1"/>
    <col min="5502" max="5502" width="44.42578125" style="10" customWidth="1"/>
    <col min="5503" max="5503" width="13.28515625" style="10" customWidth="1"/>
    <col min="5504" max="5504" width="7.140625" style="10" customWidth="1"/>
    <col min="5505" max="5505" width="8.85546875" style="10" customWidth="1"/>
    <col min="5506" max="5509" width="7.140625" style="10" customWidth="1"/>
    <col min="5510" max="5510" width="6.5703125" style="10" customWidth="1"/>
    <col min="5511" max="5511" width="6.42578125" style="10" customWidth="1"/>
    <col min="5512" max="5512" width="6.5703125" style="10" customWidth="1"/>
    <col min="5513" max="5513" width="6.140625" style="10" customWidth="1"/>
    <col min="5514" max="5514" width="6.42578125" style="10" customWidth="1"/>
    <col min="5515" max="5515" width="6.28515625" style="10" customWidth="1"/>
    <col min="5516" max="5516" width="7.28515625" style="10" customWidth="1"/>
    <col min="5517" max="5517" width="8.42578125" style="10" customWidth="1"/>
    <col min="5518" max="5518" width="5.5703125" style="10" customWidth="1"/>
    <col min="5519" max="5519" width="7.28515625" style="10" customWidth="1"/>
    <col min="5520" max="5520" width="6.140625" style="10" customWidth="1"/>
    <col min="5521" max="5521" width="5.42578125" style="10" customWidth="1"/>
    <col min="5522" max="5522" width="7" style="10" customWidth="1"/>
    <col min="5523" max="5523" width="6.5703125" style="10" customWidth="1"/>
    <col min="5524" max="5524" width="7.28515625" style="10" customWidth="1"/>
    <col min="5525" max="5525" width="4.85546875" style="10" customWidth="1"/>
    <col min="5526" max="5527" width="4.42578125" style="10" customWidth="1"/>
    <col min="5528" max="5528" width="4.140625" style="10" customWidth="1"/>
    <col min="5529" max="5529" width="4.7109375" style="10" customWidth="1"/>
    <col min="5530" max="5530" width="7.85546875" style="10" customWidth="1"/>
    <col min="5531" max="5531" width="7.5703125" style="10" customWidth="1"/>
    <col min="5532" max="5532" width="5.5703125" style="10" customWidth="1"/>
    <col min="5533" max="5533" width="7.140625" style="10" customWidth="1"/>
    <col min="5534" max="5534" width="8" style="10" customWidth="1"/>
    <col min="5535" max="5536" width="7.42578125" style="10" customWidth="1"/>
    <col min="5537" max="5537" width="5.5703125" style="10" customWidth="1"/>
    <col min="5538" max="5538" width="6.28515625" style="10" customWidth="1"/>
    <col min="5539" max="5539" width="6.7109375" style="10" customWidth="1"/>
    <col min="5540" max="5540" width="6.28515625" style="10" customWidth="1"/>
    <col min="5541" max="5541" width="8.5703125" style="10" customWidth="1"/>
    <col min="5542" max="5542" width="7.140625" style="10" customWidth="1"/>
    <col min="5543" max="5543" width="7.28515625" style="10" customWidth="1"/>
    <col min="5544" max="5544" width="6.42578125" style="10" customWidth="1"/>
    <col min="5545" max="5545" width="7.5703125" style="10" customWidth="1"/>
    <col min="5546" max="5546" width="7.140625" style="10" customWidth="1"/>
    <col min="5547" max="5547" width="5.5703125" style="10" customWidth="1"/>
    <col min="5548" max="5548" width="6.140625" style="10" customWidth="1"/>
    <col min="5549" max="5549" width="6.85546875" style="10" customWidth="1"/>
    <col min="5550" max="5550" width="5.5703125" style="10" customWidth="1"/>
    <col min="5551" max="5552" width="4.7109375" style="10" customWidth="1"/>
    <col min="5553" max="5554" width="4.85546875" style="10" customWidth="1"/>
    <col min="5555" max="5555" width="4.28515625" style="10" customWidth="1"/>
    <col min="5556" max="5756" width="9.140625" style="10"/>
    <col min="5757" max="5757" width="11" style="10" customWidth="1"/>
    <col min="5758" max="5758" width="44.42578125" style="10" customWidth="1"/>
    <col min="5759" max="5759" width="13.28515625" style="10" customWidth="1"/>
    <col min="5760" max="5760" width="7.140625" style="10" customWidth="1"/>
    <col min="5761" max="5761" width="8.85546875" style="10" customWidth="1"/>
    <col min="5762" max="5765" width="7.140625" style="10" customWidth="1"/>
    <col min="5766" max="5766" width="6.5703125" style="10" customWidth="1"/>
    <col min="5767" max="5767" width="6.42578125" style="10" customWidth="1"/>
    <col min="5768" max="5768" width="6.5703125" style="10" customWidth="1"/>
    <col min="5769" max="5769" width="6.140625" style="10" customWidth="1"/>
    <col min="5770" max="5770" width="6.42578125" style="10" customWidth="1"/>
    <col min="5771" max="5771" width="6.28515625" style="10" customWidth="1"/>
    <col min="5772" max="5772" width="7.28515625" style="10" customWidth="1"/>
    <col min="5773" max="5773" width="8.42578125" style="10" customWidth="1"/>
    <col min="5774" max="5774" width="5.5703125" style="10" customWidth="1"/>
    <col min="5775" max="5775" width="7.28515625" style="10" customWidth="1"/>
    <col min="5776" max="5776" width="6.140625" style="10" customWidth="1"/>
    <col min="5777" max="5777" width="5.42578125" style="10" customWidth="1"/>
    <col min="5778" max="5778" width="7" style="10" customWidth="1"/>
    <col min="5779" max="5779" width="6.5703125" style="10" customWidth="1"/>
    <col min="5780" max="5780" width="7.28515625" style="10" customWidth="1"/>
    <col min="5781" max="5781" width="4.85546875" style="10" customWidth="1"/>
    <col min="5782" max="5783" width="4.42578125" style="10" customWidth="1"/>
    <col min="5784" max="5784" width="4.140625" style="10" customWidth="1"/>
    <col min="5785" max="5785" width="4.7109375" style="10" customWidth="1"/>
    <col min="5786" max="5786" width="7.85546875" style="10" customWidth="1"/>
    <col min="5787" max="5787" width="7.5703125" style="10" customWidth="1"/>
    <col min="5788" max="5788" width="5.5703125" style="10" customWidth="1"/>
    <col min="5789" max="5789" width="7.140625" style="10" customWidth="1"/>
    <col min="5790" max="5790" width="8" style="10" customWidth="1"/>
    <col min="5791" max="5792" width="7.42578125" style="10" customWidth="1"/>
    <col min="5793" max="5793" width="5.5703125" style="10" customWidth="1"/>
    <col min="5794" max="5794" width="6.28515625" style="10" customWidth="1"/>
    <col min="5795" max="5795" width="6.7109375" style="10" customWidth="1"/>
    <col min="5796" max="5796" width="6.28515625" style="10" customWidth="1"/>
    <col min="5797" max="5797" width="8.5703125" style="10" customWidth="1"/>
    <col min="5798" max="5798" width="7.140625" style="10" customWidth="1"/>
    <col min="5799" max="5799" width="7.28515625" style="10" customWidth="1"/>
    <col min="5800" max="5800" width="6.42578125" style="10" customWidth="1"/>
    <col min="5801" max="5801" width="7.5703125" style="10" customWidth="1"/>
    <col min="5802" max="5802" width="7.140625" style="10" customWidth="1"/>
    <col min="5803" max="5803" width="5.5703125" style="10" customWidth="1"/>
    <col min="5804" max="5804" width="6.140625" style="10" customWidth="1"/>
    <col min="5805" max="5805" width="6.85546875" style="10" customWidth="1"/>
    <col min="5806" max="5806" width="5.5703125" style="10" customWidth="1"/>
    <col min="5807" max="5808" width="4.7109375" style="10" customWidth="1"/>
    <col min="5809" max="5810" width="4.85546875" style="10" customWidth="1"/>
    <col min="5811" max="5811" width="4.28515625" style="10" customWidth="1"/>
    <col min="5812" max="6012" width="9.140625" style="10"/>
    <col min="6013" max="6013" width="11" style="10" customWidth="1"/>
    <col min="6014" max="6014" width="44.42578125" style="10" customWidth="1"/>
    <col min="6015" max="6015" width="13.28515625" style="10" customWidth="1"/>
    <col min="6016" max="6016" width="7.140625" style="10" customWidth="1"/>
    <col min="6017" max="6017" width="8.85546875" style="10" customWidth="1"/>
    <col min="6018" max="6021" width="7.140625" style="10" customWidth="1"/>
    <col min="6022" max="6022" width="6.5703125" style="10" customWidth="1"/>
    <col min="6023" max="6023" width="6.42578125" style="10" customWidth="1"/>
    <col min="6024" max="6024" width="6.5703125" style="10" customWidth="1"/>
    <col min="6025" max="6025" width="6.140625" style="10" customWidth="1"/>
    <col min="6026" max="6026" width="6.42578125" style="10" customWidth="1"/>
    <col min="6027" max="6027" width="6.28515625" style="10" customWidth="1"/>
    <col min="6028" max="6028" width="7.28515625" style="10" customWidth="1"/>
    <col min="6029" max="6029" width="8.42578125" style="10" customWidth="1"/>
    <col min="6030" max="6030" width="5.5703125" style="10" customWidth="1"/>
    <col min="6031" max="6031" width="7.28515625" style="10" customWidth="1"/>
    <col min="6032" max="6032" width="6.140625" style="10" customWidth="1"/>
    <col min="6033" max="6033" width="5.42578125" style="10" customWidth="1"/>
    <col min="6034" max="6034" width="7" style="10" customWidth="1"/>
    <col min="6035" max="6035" width="6.5703125" style="10" customWidth="1"/>
    <col min="6036" max="6036" width="7.28515625" style="10" customWidth="1"/>
    <col min="6037" max="6037" width="4.85546875" style="10" customWidth="1"/>
    <col min="6038" max="6039" width="4.42578125" style="10" customWidth="1"/>
    <col min="6040" max="6040" width="4.140625" style="10" customWidth="1"/>
    <col min="6041" max="6041" width="4.7109375" style="10" customWidth="1"/>
    <col min="6042" max="6042" width="7.85546875" style="10" customWidth="1"/>
    <col min="6043" max="6043" width="7.5703125" style="10" customWidth="1"/>
    <col min="6044" max="6044" width="5.5703125" style="10" customWidth="1"/>
    <col min="6045" max="6045" width="7.140625" style="10" customWidth="1"/>
    <col min="6046" max="6046" width="8" style="10" customWidth="1"/>
    <col min="6047" max="6048" width="7.42578125" style="10" customWidth="1"/>
    <col min="6049" max="6049" width="5.5703125" style="10" customWidth="1"/>
    <col min="6050" max="6050" width="6.28515625" style="10" customWidth="1"/>
    <col min="6051" max="6051" width="6.7109375" style="10" customWidth="1"/>
    <col min="6052" max="6052" width="6.28515625" style="10" customWidth="1"/>
    <col min="6053" max="6053" width="8.5703125" style="10" customWidth="1"/>
    <col min="6054" max="6054" width="7.140625" style="10" customWidth="1"/>
    <col min="6055" max="6055" width="7.28515625" style="10" customWidth="1"/>
    <col min="6056" max="6056" width="6.42578125" style="10" customWidth="1"/>
    <col min="6057" max="6057" width="7.5703125" style="10" customWidth="1"/>
    <col min="6058" max="6058" width="7.140625" style="10" customWidth="1"/>
    <col min="6059" max="6059" width="5.5703125" style="10" customWidth="1"/>
    <col min="6060" max="6060" width="6.140625" style="10" customWidth="1"/>
    <col min="6061" max="6061" width="6.85546875" style="10" customWidth="1"/>
    <col min="6062" max="6062" width="5.5703125" style="10" customWidth="1"/>
    <col min="6063" max="6064" width="4.7109375" style="10" customWidth="1"/>
    <col min="6065" max="6066" width="4.85546875" style="10" customWidth="1"/>
    <col min="6067" max="6067" width="4.28515625" style="10" customWidth="1"/>
    <col min="6068" max="6268" width="9.140625" style="10"/>
    <col min="6269" max="6269" width="11" style="10" customWidth="1"/>
    <col min="6270" max="6270" width="44.42578125" style="10" customWidth="1"/>
    <col min="6271" max="6271" width="13.28515625" style="10" customWidth="1"/>
    <col min="6272" max="6272" width="7.140625" style="10" customWidth="1"/>
    <col min="6273" max="6273" width="8.85546875" style="10" customWidth="1"/>
    <col min="6274" max="6277" width="7.140625" style="10" customWidth="1"/>
    <col min="6278" max="6278" width="6.5703125" style="10" customWidth="1"/>
    <col min="6279" max="6279" width="6.42578125" style="10" customWidth="1"/>
    <col min="6280" max="6280" width="6.5703125" style="10" customWidth="1"/>
    <col min="6281" max="6281" width="6.140625" style="10" customWidth="1"/>
    <col min="6282" max="6282" width="6.42578125" style="10" customWidth="1"/>
    <col min="6283" max="6283" width="6.28515625" style="10" customWidth="1"/>
    <col min="6284" max="6284" width="7.28515625" style="10" customWidth="1"/>
    <col min="6285" max="6285" width="8.42578125" style="10" customWidth="1"/>
    <col min="6286" max="6286" width="5.5703125" style="10" customWidth="1"/>
    <col min="6287" max="6287" width="7.28515625" style="10" customWidth="1"/>
    <col min="6288" max="6288" width="6.140625" style="10" customWidth="1"/>
    <col min="6289" max="6289" width="5.42578125" style="10" customWidth="1"/>
    <col min="6290" max="6290" width="7" style="10" customWidth="1"/>
    <col min="6291" max="6291" width="6.5703125" style="10" customWidth="1"/>
    <col min="6292" max="6292" width="7.28515625" style="10" customWidth="1"/>
    <col min="6293" max="6293" width="4.85546875" style="10" customWidth="1"/>
    <col min="6294" max="6295" width="4.42578125" style="10" customWidth="1"/>
    <col min="6296" max="6296" width="4.140625" style="10" customWidth="1"/>
    <col min="6297" max="6297" width="4.7109375" style="10" customWidth="1"/>
    <col min="6298" max="6298" width="7.85546875" style="10" customWidth="1"/>
    <col min="6299" max="6299" width="7.5703125" style="10" customWidth="1"/>
    <col min="6300" max="6300" width="5.5703125" style="10" customWidth="1"/>
    <col min="6301" max="6301" width="7.140625" style="10" customWidth="1"/>
    <col min="6302" max="6302" width="8" style="10" customWidth="1"/>
    <col min="6303" max="6304" width="7.42578125" style="10" customWidth="1"/>
    <col min="6305" max="6305" width="5.5703125" style="10" customWidth="1"/>
    <col min="6306" max="6306" width="6.28515625" style="10" customWidth="1"/>
    <col min="6307" max="6307" width="6.7109375" style="10" customWidth="1"/>
    <col min="6308" max="6308" width="6.28515625" style="10" customWidth="1"/>
    <col min="6309" max="6309" width="8.5703125" style="10" customWidth="1"/>
    <col min="6310" max="6310" width="7.140625" style="10" customWidth="1"/>
    <col min="6311" max="6311" width="7.28515625" style="10" customWidth="1"/>
    <col min="6312" max="6312" width="6.42578125" style="10" customWidth="1"/>
    <col min="6313" max="6313" width="7.5703125" style="10" customWidth="1"/>
    <col min="6314" max="6314" width="7.140625" style="10" customWidth="1"/>
    <col min="6315" max="6315" width="5.5703125" style="10" customWidth="1"/>
    <col min="6316" max="6316" width="6.140625" style="10" customWidth="1"/>
    <col min="6317" max="6317" width="6.85546875" style="10" customWidth="1"/>
    <col min="6318" max="6318" width="5.5703125" style="10" customWidth="1"/>
    <col min="6319" max="6320" width="4.7109375" style="10" customWidth="1"/>
    <col min="6321" max="6322" width="4.85546875" style="10" customWidth="1"/>
    <col min="6323" max="6323" width="4.28515625" style="10" customWidth="1"/>
    <col min="6324" max="6524" width="9.140625" style="10"/>
    <col min="6525" max="6525" width="11" style="10" customWidth="1"/>
    <col min="6526" max="6526" width="44.42578125" style="10" customWidth="1"/>
    <col min="6527" max="6527" width="13.28515625" style="10" customWidth="1"/>
    <col min="6528" max="6528" width="7.140625" style="10" customWidth="1"/>
    <col min="6529" max="6529" width="8.85546875" style="10" customWidth="1"/>
    <col min="6530" max="6533" width="7.140625" style="10" customWidth="1"/>
    <col min="6534" max="6534" width="6.5703125" style="10" customWidth="1"/>
    <col min="6535" max="6535" width="6.42578125" style="10" customWidth="1"/>
    <col min="6536" max="6536" width="6.5703125" style="10" customWidth="1"/>
    <col min="6537" max="6537" width="6.140625" style="10" customWidth="1"/>
    <col min="6538" max="6538" width="6.42578125" style="10" customWidth="1"/>
    <col min="6539" max="6539" width="6.28515625" style="10" customWidth="1"/>
    <col min="6540" max="6540" width="7.28515625" style="10" customWidth="1"/>
    <col min="6541" max="6541" width="8.42578125" style="10" customWidth="1"/>
    <col min="6542" max="6542" width="5.5703125" style="10" customWidth="1"/>
    <col min="6543" max="6543" width="7.28515625" style="10" customWidth="1"/>
    <col min="6544" max="6544" width="6.140625" style="10" customWidth="1"/>
    <col min="6545" max="6545" width="5.42578125" style="10" customWidth="1"/>
    <col min="6546" max="6546" width="7" style="10" customWidth="1"/>
    <col min="6547" max="6547" width="6.5703125" style="10" customWidth="1"/>
    <col min="6548" max="6548" width="7.28515625" style="10" customWidth="1"/>
    <col min="6549" max="6549" width="4.85546875" style="10" customWidth="1"/>
    <col min="6550" max="6551" width="4.42578125" style="10" customWidth="1"/>
    <col min="6552" max="6552" width="4.140625" style="10" customWidth="1"/>
    <col min="6553" max="6553" width="4.7109375" style="10" customWidth="1"/>
    <col min="6554" max="6554" width="7.85546875" style="10" customWidth="1"/>
    <col min="6555" max="6555" width="7.5703125" style="10" customWidth="1"/>
    <col min="6556" max="6556" width="5.5703125" style="10" customWidth="1"/>
    <col min="6557" max="6557" width="7.140625" style="10" customWidth="1"/>
    <col min="6558" max="6558" width="8" style="10" customWidth="1"/>
    <col min="6559" max="6560" width="7.42578125" style="10" customWidth="1"/>
    <col min="6561" max="6561" width="5.5703125" style="10" customWidth="1"/>
    <col min="6562" max="6562" width="6.28515625" style="10" customWidth="1"/>
    <col min="6563" max="6563" width="6.7109375" style="10" customWidth="1"/>
    <col min="6564" max="6564" width="6.28515625" style="10" customWidth="1"/>
    <col min="6565" max="6565" width="8.5703125" style="10" customWidth="1"/>
    <col min="6566" max="6566" width="7.140625" style="10" customWidth="1"/>
    <col min="6567" max="6567" width="7.28515625" style="10" customWidth="1"/>
    <col min="6568" max="6568" width="6.42578125" style="10" customWidth="1"/>
    <col min="6569" max="6569" width="7.5703125" style="10" customWidth="1"/>
    <col min="6570" max="6570" width="7.140625" style="10" customWidth="1"/>
    <col min="6571" max="6571" width="5.5703125" style="10" customWidth="1"/>
    <col min="6572" max="6572" width="6.140625" style="10" customWidth="1"/>
    <col min="6573" max="6573" width="6.85546875" style="10" customWidth="1"/>
    <col min="6574" max="6574" width="5.5703125" style="10" customWidth="1"/>
    <col min="6575" max="6576" width="4.7109375" style="10" customWidth="1"/>
    <col min="6577" max="6578" width="4.85546875" style="10" customWidth="1"/>
    <col min="6579" max="6579" width="4.28515625" style="10" customWidth="1"/>
    <col min="6580" max="6780" width="9.140625" style="10"/>
    <col min="6781" max="6781" width="11" style="10" customWidth="1"/>
    <col min="6782" max="6782" width="44.42578125" style="10" customWidth="1"/>
    <col min="6783" max="6783" width="13.28515625" style="10" customWidth="1"/>
    <col min="6784" max="6784" width="7.140625" style="10" customWidth="1"/>
    <col min="6785" max="6785" width="8.85546875" style="10" customWidth="1"/>
    <col min="6786" max="6789" width="7.140625" style="10" customWidth="1"/>
    <col min="6790" max="6790" width="6.5703125" style="10" customWidth="1"/>
    <col min="6791" max="6791" width="6.42578125" style="10" customWidth="1"/>
    <col min="6792" max="6792" width="6.5703125" style="10" customWidth="1"/>
    <col min="6793" max="6793" width="6.140625" style="10" customWidth="1"/>
    <col min="6794" max="6794" width="6.42578125" style="10" customWidth="1"/>
    <col min="6795" max="6795" width="6.28515625" style="10" customWidth="1"/>
    <col min="6796" max="6796" width="7.28515625" style="10" customWidth="1"/>
    <col min="6797" max="6797" width="8.42578125" style="10" customWidth="1"/>
    <col min="6798" max="6798" width="5.5703125" style="10" customWidth="1"/>
    <col min="6799" max="6799" width="7.28515625" style="10" customWidth="1"/>
    <col min="6800" max="6800" width="6.140625" style="10" customWidth="1"/>
    <col min="6801" max="6801" width="5.42578125" style="10" customWidth="1"/>
    <col min="6802" max="6802" width="7" style="10" customWidth="1"/>
    <col min="6803" max="6803" width="6.5703125" style="10" customWidth="1"/>
    <col min="6804" max="6804" width="7.28515625" style="10" customWidth="1"/>
    <col min="6805" max="6805" width="4.85546875" style="10" customWidth="1"/>
    <col min="6806" max="6807" width="4.42578125" style="10" customWidth="1"/>
    <col min="6808" max="6808" width="4.140625" style="10" customWidth="1"/>
    <col min="6809" max="6809" width="4.7109375" style="10" customWidth="1"/>
    <col min="6810" max="6810" width="7.85546875" style="10" customWidth="1"/>
    <col min="6811" max="6811" width="7.5703125" style="10" customWidth="1"/>
    <col min="6812" max="6812" width="5.5703125" style="10" customWidth="1"/>
    <col min="6813" max="6813" width="7.140625" style="10" customWidth="1"/>
    <col min="6814" max="6814" width="8" style="10" customWidth="1"/>
    <col min="6815" max="6816" width="7.42578125" style="10" customWidth="1"/>
    <col min="6817" max="6817" width="5.5703125" style="10" customWidth="1"/>
    <col min="6818" max="6818" width="6.28515625" style="10" customWidth="1"/>
    <col min="6819" max="6819" width="6.7109375" style="10" customWidth="1"/>
    <col min="6820" max="6820" width="6.28515625" style="10" customWidth="1"/>
    <col min="6821" max="6821" width="8.5703125" style="10" customWidth="1"/>
    <col min="6822" max="6822" width="7.140625" style="10" customWidth="1"/>
    <col min="6823" max="6823" width="7.28515625" style="10" customWidth="1"/>
    <col min="6824" max="6824" width="6.42578125" style="10" customWidth="1"/>
    <col min="6825" max="6825" width="7.5703125" style="10" customWidth="1"/>
    <col min="6826" max="6826" width="7.140625" style="10" customWidth="1"/>
    <col min="6827" max="6827" width="5.5703125" style="10" customWidth="1"/>
    <col min="6828" max="6828" width="6.140625" style="10" customWidth="1"/>
    <col min="6829" max="6829" width="6.85546875" style="10" customWidth="1"/>
    <col min="6830" max="6830" width="5.5703125" style="10" customWidth="1"/>
    <col min="6831" max="6832" width="4.7109375" style="10" customWidth="1"/>
    <col min="6833" max="6834" width="4.85546875" style="10" customWidth="1"/>
    <col min="6835" max="6835" width="4.28515625" style="10" customWidth="1"/>
    <col min="6836" max="7036" width="9.140625" style="10"/>
    <col min="7037" max="7037" width="11" style="10" customWidth="1"/>
    <col min="7038" max="7038" width="44.42578125" style="10" customWidth="1"/>
    <col min="7039" max="7039" width="13.28515625" style="10" customWidth="1"/>
    <col min="7040" max="7040" width="7.140625" style="10" customWidth="1"/>
    <col min="7041" max="7041" width="8.85546875" style="10" customWidth="1"/>
    <col min="7042" max="7045" width="7.140625" style="10" customWidth="1"/>
    <col min="7046" max="7046" width="6.5703125" style="10" customWidth="1"/>
    <col min="7047" max="7047" width="6.42578125" style="10" customWidth="1"/>
    <col min="7048" max="7048" width="6.5703125" style="10" customWidth="1"/>
    <col min="7049" max="7049" width="6.140625" style="10" customWidth="1"/>
    <col min="7050" max="7050" width="6.42578125" style="10" customWidth="1"/>
    <col min="7051" max="7051" width="6.28515625" style="10" customWidth="1"/>
    <col min="7052" max="7052" width="7.28515625" style="10" customWidth="1"/>
    <col min="7053" max="7053" width="8.42578125" style="10" customWidth="1"/>
    <col min="7054" max="7054" width="5.5703125" style="10" customWidth="1"/>
    <col min="7055" max="7055" width="7.28515625" style="10" customWidth="1"/>
    <col min="7056" max="7056" width="6.140625" style="10" customWidth="1"/>
    <col min="7057" max="7057" width="5.42578125" style="10" customWidth="1"/>
    <col min="7058" max="7058" width="7" style="10" customWidth="1"/>
    <col min="7059" max="7059" width="6.5703125" style="10" customWidth="1"/>
    <col min="7060" max="7060" width="7.28515625" style="10" customWidth="1"/>
    <col min="7061" max="7061" width="4.85546875" style="10" customWidth="1"/>
    <col min="7062" max="7063" width="4.42578125" style="10" customWidth="1"/>
    <col min="7064" max="7064" width="4.140625" style="10" customWidth="1"/>
    <col min="7065" max="7065" width="4.7109375" style="10" customWidth="1"/>
    <col min="7066" max="7066" width="7.85546875" style="10" customWidth="1"/>
    <col min="7067" max="7067" width="7.5703125" style="10" customWidth="1"/>
    <col min="7068" max="7068" width="5.5703125" style="10" customWidth="1"/>
    <col min="7069" max="7069" width="7.140625" style="10" customWidth="1"/>
    <col min="7070" max="7070" width="8" style="10" customWidth="1"/>
    <col min="7071" max="7072" width="7.42578125" style="10" customWidth="1"/>
    <col min="7073" max="7073" width="5.5703125" style="10" customWidth="1"/>
    <col min="7074" max="7074" width="6.28515625" style="10" customWidth="1"/>
    <col min="7075" max="7075" width="6.7109375" style="10" customWidth="1"/>
    <col min="7076" max="7076" width="6.28515625" style="10" customWidth="1"/>
    <col min="7077" max="7077" width="8.5703125" style="10" customWidth="1"/>
    <col min="7078" max="7078" width="7.140625" style="10" customWidth="1"/>
    <col min="7079" max="7079" width="7.28515625" style="10" customWidth="1"/>
    <col min="7080" max="7080" width="6.42578125" style="10" customWidth="1"/>
    <col min="7081" max="7081" width="7.5703125" style="10" customWidth="1"/>
    <col min="7082" max="7082" width="7.140625" style="10" customWidth="1"/>
    <col min="7083" max="7083" width="5.5703125" style="10" customWidth="1"/>
    <col min="7084" max="7084" width="6.140625" style="10" customWidth="1"/>
    <col min="7085" max="7085" width="6.85546875" style="10" customWidth="1"/>
    <col min="7086" max="7086" width="5.5703125" style="10" customWidth="1"/>
    <col min="7087" max="7088" width="4.7109375" style="10" customWidth="1"/>
    <col min="7089" max="7090" width="4.85546875" style="10" customWidth="1"/>
    <col min="7091" max="7091" width="4.28515625" style="10" customWidth="1"/>
    <col min="7092" max="7292" width="9.140625" style="10"/>
    <col min="7293" max="7293" width="11" style="10" customWidth="1"/>
    <col min="7294" max="7294" width="44.42578125" style="10" customWidth="1"/>
    <col min="7295" max="7295" width="13.28515625" style="10" customWidth="1"/>
    <col min="7296" max="7296" width="7.140625" style="10" customWidth="1"/>
    <col min="7297" max="7297" width="8.85546875" style="10" customWidth="1"/>
    <col min="7298" max="7301" width="7.140625" style="10" customWidth="1"/>
    <col min="7302" max="7302" width="6.5703125" style="10" customWidth="1"/>
    <col min="7303" max="7303" width="6.42578125" style="10" customWidth="1"/>
    <col min="7304" max="7304" width="6.5703125" style="10" customWidth="1"/>
    <col min="7305" max="7305" width="6.140625" style="10" customWidth="1"/>
    <col min="7306" max="7306" width="6.42578125" style="10" customWidth="1"/>
    <col min="7307" max="7307" width="6.28515625" style="10" customWidth="1"/>
    <col min="7308" max="7308" width="7.28515625" style="10" customWidth="1"/>
    <col min="7309" max="7309" width="8.42578125" style="10" customWidth="1"/>
    <col min="7310" max="7310" width="5.5703125" style="10" customWidth="1"/>
    <col min="7311" max="7311" width="7.28515625" style="10" customWidth="1"/>
    <col min="7312" max="7312" width="6.140625" style="10" customWidth="1"/>
    <col min="7313" max="7313" width="5.42578125" style="10" customWidth="1"/>
    <col min="7314" max="7314" width="7" style="10" customWidth="1"/>
    <col min="7315" max="7315" width="6.5703125" style="10" customWidth="1"/>
    <col min="7316" max="7316" width="7.28515625" style="10" customWidth="1"/>
    <col min="7317" max="7317" width="4.85546875" style="10" customWidth="1"/>
    <col min="7318" max="7319" width="4.42578125" style="10" customWidth="1"/>
    <col min="7320" max="7320" width="4.140625" style="10" customWidth="1"/>
    <col min="7321" max="7321" width="4.7109375" style="10" customWidth="1"/>
    <col min="7322" max="7322" width="7.85546875" style="10" customWidth="1"/>
    <col min="7323" max="7323" width="7.5703125" style="10" customWidth="1"/>
    <col min="7324" max="7324" width="5.5703125" style="10" customWidth="1"/>
    <col min="7325" max="7325" width="7.140625" style="10" customWidth="1"/>
    <col min="7326" max="7326" width="8" style="10" customWidth="1"/>
    <col min="7327" max="7328" width="7.42578125" style="10" customWidth="1"/>
    <col min="7329" max="7329" width="5.5703125" style="10" customWidth="1"/>
    <col min="7330" max="7330" width="6.28515625" style="10" customWidth="1"/>
    <col min="7331" max="7331" width="6.7109375" style="10" customWidth="1"/>
    <col min="7332" max="7332" width="6.28515625" style="10" customWidth="1"/>
    <col min="7333" max="7333" width="8.5703125" style="10" customWidth="1"/>
    <col min="7334" max="7334" width="7.140625" style="10" customWidth="1"/>
    <col min="7335" max="7335" width="7.28515625" style="10" customWidth="1"/>
    <col min="7336" max="7336" width="6.42578125" style="10" customWidth="1"/>
    <col min="7337" max="7337" width="7.5703125" style="10" customWidth="1"/>
    <col min="7338" max="7338" width="7.140625" style="10" customWidth="1"/>
    <col min="7339" max="7339" width="5.5703125" style="10" customWidth="1"/>
    <col min="7340" max="7340" width="6.140625" style="10" customWidth="1"/>
    <col min="7341" max="7341" width="6.85546875" style="10" customWidth="1"/>
    <col min="7342" max="7342" width="5.5703125" style="10" customWidth="1"/>
    <col min="7343" max="7344" width="4.7109375" style="10" customWidth="1"/>
    <col min="7345" max="7346" width="4.85546875" style="10" customWidth="1"/>
    <col min="7347" max="7347" width="4.28515625" style="10" customWidth="1"/>
    <col min="7348" max="7548" width="9.140625" style="10"/>
    <col min="7549" max="7549" width="11" style="10" customWidth="1"/>
    <col min="7550" max="7550" width="44.42578125" style="10" customWidth="1"/>
    <col min="7551" max="7551" width="13.28515625" style="10" customWidth="1"/>
    <col min="7552" max="7552" width="7.140625" style="10" customWidth="1"/>
    <col min="7553" max="7553" width="8.85546875" style="10" customWidth="1"/>
    <col min="7554" max="7557" width="7.140625" style="10" customWidth="1"/>
    <col min="7558" max="7558" width="6.5703125" style="10" customWidth="1"/>
    <col min="7559" max="7559" width="6.42578125" style="10" customWidth="1"/>
    <col min="7560" max="7560" width="6.5703125" style="10" customWidth="1"/>
    <col min="7561" max="7561" width="6.140625" style="10" customWidth="1"/>
    <col min="7562" max="7562" width="6.42578125" style="10" customWidth="1"/>
    <col min="7563" max="7563" width="6.28515625" style="10" customWidth="1"/>
    <col min="7564" max="7564" width="7.28515625" style="10" customWidth="1"/>
    <col min="7565" max="7565" width="8.42578125" style="10" customWidth="1"/>
    <col min="7566" max="7566" width="5.5703125" style="10" customWidth="1"/>
    <col min="7567" max="7567" width="7.28515625" style="10" customWidth="1"/>
    <col min="7568" max="7568" width="6.140625" style="10" customWidth="1"/>
    <col min="7569" max="7569" width="5.42578125" style="10" customWidth="1"/>
    <col min="7570" max="7570" width="7" style="10" customWidth="1"/>
    <col min="7571" max="7571" width="6.5703125" style="10" customWidth="1"/>
    <col min="7572" max="7572" width="7.28515625" style="10" customWidth="1"/>
    <col min="7573" max="7573" width="4.85546875" style="10" customWidth="1"/>
    <col min="7574" max="7575" width="4.42578125" style="10" customWidth="1"/>
    <col min="7576" max="7576" width="4.140625" style="10" customWidth="1"/>
    <col min="7577" max="7577" width="4.7109375" style="10" customWidth="1"/>
    <col min="7578" max="7578" width="7.85546875" style="10" customWidth="1"/>
    <col min="7579" max="7579" width="7.5703125" style="10" customWidth="1"/>
    <col min="7580" max="7580" width="5.5703125" style="10" customWidth="1"/>
    <col min="7581" max="7581" width="7.140625" style="10" customWidth="1"/>
    <col min="7582" max="7582" width="8" style="10" customWidth="1"/>
    <col min="7583" max="7584" width="7.42578125" style="10" customWidth="1"/>
    <col min="7585" max="7585" width="5.5703125" style="10" customWidth="1"/>
    <col min="7586" max="7586" width="6.28515625" style="10" customWidth="1"/>
    <col min="7587" max="7587" width="6.7109375" style="10" customWidth="1"/>
    <col min="7588" max="7588" width="6.28515625" style="10" customWidth="1"/>
    <col min="7589" max="7589" width="8.5703125" style="10" customWidth="1"/>
    <col min="7590" max="7590" width="7.140625" style="10" customWidth="1"/>
    <col min="7591" max="7591" width="7.28515625" style="10" customWidth="1"/>
    <col min="7592" max="7592" width="6.42578125" style="10" customWidth="1"/>
    <col min="7593" max="7593" width="7.5703125" style="10" customWidth="1"/>
    <col min="7594" max="7594" width="7.140625" style="10" customWidth="1"/>
    <col min="7595" max="7595" width="5.5703125" style="10" customWidth="1"/>
    <col min="7596" max="7596" width="6.140625" style="10" customWidth="1"/>
    <col min="7597" max="7597" width="6.85546875" style="10" customWidth="1"/>
    <col min="7598" max="7598" width="5.5703125" style="10" customWidth="1"/>
    <col min="7599" max="7600" width="4.7109375" style="10" customWidth="1"/>
    <col min="7601" max="7602" width="4.85546875" style="10" customWidth="1"/>
    <col min="7603" max="7603" width="4.28515625" style="10" customWidth="1"/>
    <col min="7604" max="7804" width="9.140625" style="10"/>
    <col min="7805" max="7805" width="11" style="10" customWidth="1"/>
    <col min="7806" max="7806" width="44.42578125" style="10" customWidth="1"/>
    <col min="7807" max="7807" width="13.28515625" style="10" customWidth="1"/>
    <col min="7808" max="7808" width="7.140625" style="10" customWidth="1"/>
    <col min="7809" max="7809" width="8.85546875" style="10" customWidth="1"/>
    <col min="7810" max="7813" width="7.140625" style="10" customWidth="1"/>
    <col min="7814" max="7814" width="6.5703125" style="10" customWidth="1"/>
    <col min="7815" max="7815" width="6.42578125" style="10" customWidth="1"/>
    <col min="7816" max="7816" width="6.5703125" style="10" customWidth="1"/>
    <col min="7817" max="7817" width="6.140625" style="10" customWidth="1"/>
    <col min="7818" max="7818" width="6.42578125" style="10" customWidth="1"/>
    <col min="7819" max="7819" width="6.28515625" style="10" customWidth="1"/>
    <col min="7820" max="7820" width="7.28515625" style="10" customWidth="1"/>
    <col min="7821" max="7821" width="8.42578125" style="10" customWidth="1"/>
    <col min="7822" max="7822" width="5.5703125" style="10" customWidth="1"/>
    <col min="7823" max="7823" width="7.28515625" style="10" customWidth="1"/>
    <col min="7824" max="7824" width="6.140625" style="10" customWidth="1"/>
    <col min="7825" max="7825" width="5.42578125" style="10" customWidth="1"/>
    <col min="7826" max="7826" width="7" style="10" customWidth="1"/>
    <col min="7827" max="7827" width="6.5703125" style="10" customWidth="1"/>
    <col min="7828" max="7828" width="7.28515625" style="10" customWidth="1"/>
    <col min="7829" max="7829" width="4.85546875" style="10" customWidth="1"/>
    <col min="7830" max="7831" width="4.42578125" style="10" customWidth="1"/>
    <col min="7832" max="7832" width="4.140625" style="10" customWidth="1"/>
    <col min="7833" max="7833" width="4.7109375" style="10" customWidth="1"/>
    <col min="7834" max="7834" width="7.85546875" style="10" customWidth="1"/>
    <col min="7835" max="7835" width="7.5703125" style="10" customWidth="1"/>
    <col min="7836" max="7836" width="5.5703125" style="10" customWidth="1"/>
    <col min="7837" max="7837" width="7.140625" style="10" customWidth="1"/>
    <col min="7838" max="7838" width="8" style="10" customWidth="1"/>
    <col min="7839" max="7840" width="7.42578125" style="10" customWidth="1"/>
    <col min="7841" max="7841" width="5.5703125" style="10" customWidth="1"/>
    <col min="7842" max="7842" width="6.28515625" style="10" customWidth="1"/>
    <col min="7843" max="7843" width="6.7109375" style="10" customWidth="1"/>
    <col min="7844" max="7844" width="6.28515625" style="10" customWidth="1"/>
    <col min="7845" max="7845" width="8.5703125" style="10" customWidth="1"/>
    <col min="7846" max="7846" width="7.140625" style="10" customWidth="1"/>
    <col min="7847" max="7847" width="7.28515625" style="10" customWidth="1"/>
    <col min="7848" max="7848" width="6.42578125" style="10" customWidth="1"/>
    <col min="7849" max="7849" width="7.5703125" style="10" customWidth="1"/>
    <col min="7850" max="7850" width="7.140625" style="10" customWidth="1"/>
    <col min="7851" max="7851" width="5.5703125" style="10" customWidth="1"/>
    <col min="7852" max="7852" width="6.140625" style="10" customWidth="1"/>
    <col min="7853" max="7853" width="6.85546875" style="10" customWidth="1"/>
    <col min="7854" max="7854" width="5.5703125" style="10" customWidth="1"/>
    <col min="7855" max="7856" width="4.7109375" style="10" customWidth="1"/>
    <col min="7857" max="7858" width="4.85546875" style="10" customWidth="1"/>
    <col min="7859" max="7859" width="4.28515625" style="10" customWidth="1"/>
    <col min="7860" max="8060" width="9.140625" style="10"/>
    <col min="8061" max="8061" width="11" style="10" customWidth="1"/>
    <col min="8062" max="8062" width="44.42578125" style="10" customWidth="1"/>
    <col min="8063" max="8063" width="13.28515625" style="10" customWidth="1"/>
    <col min="8064" max="8064" width="7.140625" style="10" customWidth="1"/>
    <col min="8065" max="8065" width="8.85546875" style="10" customWidth="1"/>
    <col min="8066" max="8069" width="7.140625" style="10" customWidth="1"/>
    <col min="8070" max="8070" width="6.5703125" style="10" customWidth="1"/>
    <col min="8071" max="8071" width="6.42578125" style="10" customWidth="1"/>
    <col min="8072" max="8072" width="6.5703125" style="10" customWidth="1"/>
    <col min="8073" max="8073" width="6.140625" style="10" customWidth="1"/>
    <col min="8074" max="8074" width="6.42578125" style="10" customWidth="1"/>
    <col min="8075" max="8075" width="6.28515625" style="10" customWidth="1"/>
    <col min="8076" max="8076" width="7.28515625" style="10" customWidth="1"/>
    <col min="8077" max="8077" width="8.42578125" style="10" customWidth="1"/>
    <col min="8078" max="8078" width="5.5703125" style="10" customWidth="1"/>
    <col min="8079" max="8079" width="7.28515625" style="10" customWidth="1"/>
    <col min="8080" max="8080" width="6.140625" style="10" customWidth="1"/>
    <col min="8081" max="8081" width="5.42578125" style="10" customWidth="1"/>
    <col min="8082" max="8082" width="7" style="10" customWidth="1"/>
    <col min="8083" max="8083" width="6.5703125" style="10" customWidth="1"/>
    <col min="8084" max="8084" width="7.28515625" style="10" customWidth="1"/>
    <col min="8085" max="8085" width="4.85546875" style="10" customWidth="1"/>
    <col min="8086" max="8087" width="4.42578125" style="10" customWidth="1"/>
    <col min="8088" max="8088" width="4.140625" style="10" customWidth="1"/>
    <col min="8089" max="8089" width="4.7109375" style="10" customWidth="1"/>
    <col min="8090" max="8090" width="7.85546875" style="10" customWidth="1"/>
    <col min="8091" max="8091" width="7.5703125" style="10" customWidth="1"/>
    <col min="8092" max="8092" width="5.5703125" style="10" customWidth="1"/>
    <col min="8093" max="8093" width="7.140625" style="10" customWidth="1"/>
    <col min="8094" max="8094" width="8" style="10" customWidth="1"/>
    <col min="8095" max="8096" width="7.42578125" style="10" customWidth="1"/>
    <col min="8097" max="8097" width="5.5703125" style="10" customWidth="1"/>
    <col min="8098" max="8098" width="6.28515625" style="10" customWidth="1"/>
    <col min="8099" max="8099" width="6.7109375" style="10" customWidth="1"/>
    <col min="8100" max="8100" width="6.28515625" style="10" customWidth="1"/>
    <col min="8101" max="8101" width="8.5703125" style="10" customWidth="1"/>
    <col min="8102" max="8102" width="7.140625" style="10" customWidth="1"/>
    <col min="8103" max="8103" width="7.28515625" style="10" customWidth="1"/>
    <col min="8104" max="8104" width="6.42578125" style="10" customWidth="1"/>
    <col min="8105" max="8105" width="7.5703125" style="10" customWidth="1"/>
    <col min="8106" max="8106" width="7.140625" style="10" customWidth="1"/>
    <col min="8107" max="8107" width="5.5703125" style="10" customWidth="1"/>
    <col min="8108" max="8108" width="6.140625" style="10" customWidth="1"/>
    <col min="8109" max="8109" width="6.85546875" style="10" customWidth="1"/>
    <col min="8110" max="8110" width="5.5703125" style="10" customWidth="1"/>
    <col min="8111" max="8112" width="4.7109375" style="10" customWidth="1"/>
    <col min="8113" max="8114" width="4.85546875" style="10" customWidth="1"/>
    <col min="8115" max="8115" width="4.28515625" style="10" customWidth="1"/>
    <col min="8116" max="8316" width="9.140625" style="10"/>
    <col min="8317" max="8317" width="11" style="10" customWidth="1"/>
    <col min="8318" max="8318" width="44.42578125" style="10" customWidth="1"/>
    <col min="8319" max="8319" width="13.28515625" style="10" customWidth="1"/>
    <col min="8320" max="8320" width="7.140625" style="10" customWidth="1"/>
    <col min="8321" max="8321" width="8.85546875" style="10" customWidth="1"/>
    <col min="8322" max="8325" width="7.140625" style="10" customWidth="1"/>
    <col min="8326" max="8326" width="6.5703125" style="10" customWidth="1"/>
    <col min="8327" max="8327" width="6.42578125" style="10" customWidth="1"/>
    <col min="8328" max="8328" width="6.5703125" style="10" customWidth="1"/>
    <col min="8329" max="8329" width="6.140625" style="10" customWidth="1"/>
    <col min="8330" max="8330" width="6.42578125" style="10" customWidth="1"/>
    <col min="8331" max="8331" width="6.28515625" style="10" customWidth="1"/>
    <col min="8332" max="8332" width="7.28515625" style="10" customWidth="1"/>
    <col min="8333" max="8333" width="8.42578125" style="10" customWidth="1"/>
    <col min="8334" max="8334" width="5.5703125" style="10" customWidth="1"/>
    <col min="8335" max="8335" width="7.28515625" style="10" customWidth="1"/>
    <col min="8336" max="8336" width="6.140625" style="10" customWidth="1"/>
    <col min="8337" max="8337" width="5.42578125" style="10" customWidth="1"/>
    <col min="8338" max="8338" width="7" style="10" customWidth="1"/>
    <col min="8339" max="8339" width="6.5703125" style="10" customWidth="1"/>
    <col min="8340" max="8340" width="7.28515625" style="10" customWidth="1"/>
    <col min="8341" max="8341" width="4.85546875" style="10" customWidth="1"/>
    <col min="8342" max="8343" width="4.42578125" style="10" customWidth="1"/>
    <col min="8344" max="8344" width="4.140625" style="10" customWidth="1"/>
    <col min="8345" max="8345" width="4.7109375" style="10" customWidth="1"/>
    <col min="8346" max="8346" width="7.85546875" style="10" customWidth="1"/>
    <col min="8347" max="8347" width="7.5703125" style="10" customWidth="1"/>
    <col min="8348" max="8348" width="5.5703125" style="10" customWidth="1"/>
    <col min="8349" max="8349" width="7.140625" style="10" customWidth="1"/>
    <col min="8350" max="8350" width="8" style="10" customWidth="1"/>
    <col min="8351" max="8352" width="7.42578125" style="10" customWidth="1"/>
    <col min="8353" max="8353" width="5.5703125" style="10" customWidth="1"/>
    <col min="8354" max="8354" width="6.28515625" style="10" customWidth="1"/>
    <col min="8355" max="8355" width="6.7109375" style="10" customWidth="1"/>
    <col min="8356" max="8356" width="6.28515625" style="10" customWidth="1"/>
    <col min="8357" max="8357" width="8.5703125" style="10" customWidth="1"/>
    <col min="8358" max="8358" width="7.140625" style="10" customWidth="1"/>
    <col min="8359" max="8359" width="7.28515625" style="10" customWidth="1"/>
    <col min="8360" max="8360" width="6.42578125" style="10" customWidth="1"/>
    <col min="8361" max="8361" width="7.5703125" style="10" customWidth="1"/>
    <col min="8362" max="8362" width="7.140625" style="10" customWidth="1"/>
    <col min="8363" max="8363" width="5.5703125" style="10" customWidth="1"/>
    <col min="8364" max="8364" width="6.140625" style="10" customWidth="1"/>
    <col min="8365" max="8365" width="6.85546875" style="10" customWidth="1"/>
    <col min="8366" max="8366" width="5.5703125" style="10" customWidth="1"/>
    <col min="8367" max="8368" width="4.7109375" style="10" customWidth="1"/>
    <col min="8369" max="8370" width="4.85546875" style="10" customWidth="1"/>
    <col min="8371" max="8371" width="4.28515625" style="10" customWidth="1"/>
    <col min="8372" max="8572" width="9.140625" style="10"/>
    <col min="8573" max="8573" width="11" style="10" customWidth="1"/>
    <col min="8574" max="8574" width="44.42578125" style="10" customWidth="1"/>
    <col min="8575" max="8575" width="13.28515625" style="10" customWidth="1"/>
    <col min="8576" max="8576" width="7.140625" style="10" customWidth="1"/>
    <col min="8577" max="8577" width="8.85546875" style="10" customWidth="1"/>
    <col min="8578" max="8581" width="7.140625" style="10" customWidth="1"/>
    <col min="8582" max="8582" width="6.5703125" style="10" customWidth="1"/>
    <col min="8583" max="8583" width="6.42578125" style="10" customWidth="1"/>
    <col min="8584" max="8584" width="6.5703125" style="10" customWidth="1"/>
    <col min="8585" max="8585" width="6.140625" style="10" customWidth="1"/>
    <col min="8586" max="8586" width="6.42578125" style="10" customWidth="1"/>
    <col min="8587" max="8587" width="6.28515625" style="10" customWidth="1"/>
    <col min="8588" max="8588" width="7.28515625" style="10" customWidth="1"/>
    <col min="8589" max="8589" width="8.42578125" style="10" customWidth="1"/>
    <col min="8590" max="8590" width="5.5703125" style="10" customWidth="1"/>
    <col min="8591" max="8591" width="7.28515625" style="10" customWidth="1"/>
    <col min="8592" max="8592" width="6.140625" style="10" customWidth="1"/>
    <col min="8593" max="8593" width="5.42578125" style="10" customWidth="1"/>
    <col min="8594" max="8594" width="7" style="10" customWidth="1"/>
    <col min="8595" max="8595" width="6.5703125" style="10" customWidth="1"/>
    <col min="8596" max="8596" width="7.28515625" style="10" customWidth="1"/>
    <col min="8597" max="8597" width="4.85546875" style="10" customWidth="1"/>
    <col min="8598" max="8599" width="4.42578125" style="10" customWidth="1"/>
    <col min="8600" max="8600" width="4.140625" style="10" customWidth="1"/>
    <col min="8601" max="8601" width="4.7109375" style="10" customWidth="1"/>
    <col min="8602" max="8602" width="7.85546875" style="10" customWidth="1"/>
    <col min="8603" max="8603" width="7.5703125" style="10" customWidth="1"/>
    <col min="8604" max="8604" width="5.5703125" style="10" customWidth="1"/>
    <col min="8605" max="8605" width="7.140625" style="10" customWidth="1"/>
    <col min="8606" max="8606" width="8" style="10" customWidth="1"/>
    <col min="8607" max="8608" width="7.42578125" style="10" customWidth="1"/>
    <col min="8609" max="8609" width="5.5703125" style="10" customWidth="1"/>
    <col min="8610" max="8610" width="6.28515625" style="10" customWidth="1"/>
    <col min="8611" max="8611" width="6.7109375" style="10" customWidth="1"/>
    <col min="8612" max="8612" width="6.28515625" style="10" customWidth="1"/>
    <col min="8613" max="8613" width="8.5703125" style="10" customWidth="1"/>
    <col min="8614" max="8614" width="7.140625" style="10" customWidth="1"/>
    <col min="8615" max="8615" width="7.28515625" style="10" customWidth="1"/>
    <col min="8616" max="8616" width="6.42578125" style="10" customWidth="1"/>
    <col min="8617" max="8617" width="7.5703125" style="10" customWidth="1"/>
    <col min="8618" max="8618" width="7.140625" style="10" customWidth="1"/>
    <col min="8619" max="8619" width="5.5703125" style="10" customWidth="1"/>
    <col min="8620" max="8620" width="6.140625" style="10" customWidth="1"/>
    <col min="8621" max="8621" width="6.85546875" style="10" customWidth="1"/>
    <col min="8622" max="8622" width="5.5703125" style="10" customWidth="1"/>
    <col min="8623" max="8624" width="4.7109375" style="10" customWidth="1"/>
    <col min="8625" max="8626" width="4.85546875" style="10" customWidth="1"/>
    <col min="8627" max="8627" width="4.28515625" style="10" customWidth="1"/>
    <col min="8628" max="8828" width="9.140625" style="10"/>
    <col min="8829" max="8829" width="11" style="10" customWidth="1"/>
    <col min="8830" max="8830" width="44.42578125" style="10" customWidth="1"/>
    <col min="8831" max="8831" width="13.28515625" style="10" customWidth="1"/>
    <col min="8832" max="8832" width="7.140625" style="10" customWidth="1"/>
    <col min="8833" max="8833" width="8.85546875" style="10" customWidth="1"/>
    <col min="8834" max="8837" width="7.140625" style="10" customWidth="1"/>
    <col min="8838" max="8838" width="6.5703125" style="10" customWidth="1"/>
    <col min="8839" max="8839" width="6.42578125" style="10" customWidth="1"/>
    <col min="8840" max="8840" width="6.5703125" style="10" customWidth="1"/>
    <col min="8841" max="8841" width="6.140625" style="10" customWidth="1"/>
    <col min="8842" max="8842" width="6.42578125" style="10" customWidth="1"/>
    <col min="8843" max="8843" width="6.28515625" style="10" customWidth="1"/>
    <col min="8844" max="8844" width="7.28515625" style="10" customWidth="1"/>
    <col min="8845" max="8845" width="8.42578125" style="10" customWidth="1"/>
    <col min="8846" max="8846" width="5.5703125" style="10" customWidth="1"/>
    <col min="8847" max="8847" width="7.28515625" style="10" customWidth="1"/>
    <col min="8848" max="8848" width="6.140625" style="10" customWidth="1"/>
    <col min="8849" max="8849" width="5.42578125" style="10" customWidth="1"/>
    <col min="8850" max="8850" width="7" style="10" customWidth="1"/>
    <col min="8851" max="8851" width="6.5703125" style="10" customWidth="1"/>
    <col min="8852" max="8852" width="7.28515625" style="10" customWidth="1"/>
    <col min="8853" max="8853" width="4.85546875" style="10" customWidth="1"/>
    <col min="8854" max="8855" width="4.42578125" style="10" customWidth="1"/>
    <col min="8856" max="8856" width="4.140625" style="10" customWidth="1"/>
    <col min="8857" max="8857" width="4.7109375" style="10" customWidth="1"/>
    <col min="8858" max="8858" width="7.85546875" style="10" customWidth="1"/>
    <col min="8859" max="8859" width="7.5703125" style="10" customWidth="1"/>
    <col min="8860" max="8860" width="5.5703125" style="10" customWidth="1"/>
    <col min="8861" max="8861" width="7.140625" style="10" customWidth="1"/>
    <col min="8862" max="8862" width="8" style="10" customWidth="1"/>
    <col min="8863" max="8864" width="7.42578125" style="10" customWidth="1"/>
    <col min="8865" max="8865" width="5.5703125" style="10" customWidth="1"/>
    <col min="8866" max="8866" width="6.28515625" style="10" customWidth="1"/>
    <col min="8867" max="8867" width="6.7109375" style="10" customWidth="1"/>
    <col min="8868" max="8868" width="6.28515625" style="10" customWidth="1"/>
    <col min="8869" max="8869" width="8.5703125" style="10" customWidth="1"/>
    <col min="8870" max="8870" width="7.140625" style="10" customWidth="1"/>
    <col min="8871" max="8871" width="7.28515625" style="10" customWidth="1"/>
    <col min="8872" max="8872" width="6.42578125" style="10" customWidth="1"/>
    <col min="8873" max="8873" width="7.5703125" style="10" customWidth="1"/>
    <col min="8874" max="8874" width="7.140625" style="10" customWidth="1"/>
    <col min="8875" max="8875" width="5.5703125" style="10" customWidth="1"/>
    <col min="8876" max="8876" width="6.140625" style="10" customWidth="1"/>
    <col min="8877" max="8877" width="6.85546875" style="10" customWidth="1"/>
    <col min="8878" max="8878" width="5.5703125" style="10" customWidth="1"/>
    <col min="8879" max="8880" width="4.7109375" style="10" customWidth="1"/>
    <col min="8881" max="8882" width="4.85546875" style="10" customWidth="1"/>
    <col min="8883" max="8883" width="4.28515625" style="10" customWidth="1"/>
    <col min="8884" max="9084" width="9.140625" style="10"/>
    <col min="9085" max="9085" width="11" style="10" customWidth="1"/>
    <col min="9086" max="9086" width="44.42578125" style="10" customWidth="1"/>
    <col min="9087" max="9087" width="13.28515625" style="10" customWidth="1"/>
    <col min="9088" max="9088" width="7.140625" style="10" customWidth="1"/>
    <col min="9089" max="9089" width="8.85546875" style="10" customWidth="1"/>
    <col min="9090" max="9093" width="7.140625" style="10" customWidth="1"/>
    <col min="9094" max="9094" width="6.5703125" style="10" customWidth="1"/>
    <col min="9095" max="9095" width="6.42578125" style="10" customWidth="1"/>
    <col min="9096" max="9096" width="6.5703125" style="10" customWidth="1"/>
    <col min="9097" max="9097" width="6.140625" style="10" customWidth="1"/>
    <col min="9098" max="9098" width="6.42578125" style="10" customWidth="1"/>
    <col min="9099" max="9099" width="6.28515625" style="10" customWidth="1"/>
    <col min="9100" max="9100" width="7.28515625" style="10" customWidth="1"/>
    <col min="9101" max="9101" width="8.42578125" style="10" customWidth="1"/>
    <col min="9102" max="9102" width="5.5703125" style="10" customWidth="1"/>
    <col min="9103" max="9103" width="7.28515625" style="10" customWidth="1"/>
    <col min="9104" max="9104" width="6.140625" style="10" customWidth="1"/>
    <col min="9105" max="9105" width="5.42578125" style="10" customWidth="1"/>
    <col min="9106" max="9106" width="7" style="10" customWidth="1"/>
    <col min="9107" max="9107" width="6.5703125" style="10" customWidth="1"/>
    <col min="9108" max="9108" width="7.28515625" style="10" customWidth="1"/>
    <col min="9109" max="9109" width="4.85546875" style="10" customWidth="1"/>
    <col min="9110" max="9111" width="4.42578125" style="10" customWidth="1"/>
    <col min="9112" max="9112" width="4.140625" style="10" customWidth="1"/>
    <col min="9113" max="9113" width="4.7109375" style="10" customWidth="1"/>
    <col min="9114" max="9114" width="7.85546875" style="10" customWidth="1"/>
    <col min="9115" max="9115" width="7.5703125" style="10" customWidth="1"/>
    <col min="9116" max="9116" width="5.5703125" style="10" customWidth="1"/>
    <col min="9117" max="9117" width="7.140625" style="10" customWidth="1"/>
    <col min="9118" max="9118" width="8" style="10" customWidth="1"/>
    <col min="9119" max="9120" width="7.42578125" style="10" customWidth="1"/>
    <col min="9121" max="9121" width="5.5703125" style="10" customWidth="1"/>
    <col min="9122" max="9122" width="6.28515625" style="10" customWidth="1"/>
    <col min="9123" max="9123" width="6.7109375" style="10" customWidth="1"/>
    <col min="9124" max="9124" width="6.28515625" style="10" customWidth="1"/>
    <col min="9125" max="9125" width="8.5703125" style="10" customWidth="1"/>
    <col min="9126" max="9126" width="7.140625" style="10" customWidth="1"/>
    <col min="9127" max="9127" width="7.28515625" style="10" customWidth="1"/>
    <col min="9128" max="9128" width="6.42578125" style="10" customWidth="1"/>
    <col min="9129" max="9129" width="7.5703125" style="10" customWidth="1"/>
    <col min="9130" max="9130" width="7.140625" style="10" customWidth="1"/>
    <col min="9131" max="9131" width="5.5703125" style="10" customWidth="1"/>
    <col min="9132" max="9132" width="6.140625" style="10" customWidth="1"/>
    <col min="9133" max="9133" width="6.85546875" style="10" customWidth="1"/>
    <col min="9134" max="9134" width="5.5703125" style="10" customWidth="1"/>
    <col min="9135" max="9136" width="4.7109375" style="10" customWidth="1"/>
    <col min="9137" max="9138" width="4.85546875" style="10" customWidth="1"/>
    <col min="9139" max="9139" width="4.28515625" style="10" customWidth="1"/>
    <col min="9140" max="9340" width="9.140625" style="10"/>
    <col min="9341" max="9341" width="11" style="10" customWidth="1"/>
    <col min="9342" max="9342" width="44.42578125" style="10" customWidth="1"/>
    <col min="9343" max="9343" width="13.28515625" style="10" customWidth="1"/>
    <col min="9344" max="9344" width="7.140625" style="10" customWidth="1"/>
    <col min="9345" max="9345" width="8.85546875" style="10" customWidth="1"/>
    <col min="9346" max="9349" width="7.140625" style="10" customWidth="1"/>
    <col min="9350" max="9350" width="6.5703125" style="10" customWidth="1"/>
    <col min="9351" max="9351" width="6.42578125" style="10" customWidth="1"/>
    <col min="9352" max="9352" width="6.5703125" style="10" customWidth="1"/>
    <col min="9353" max="9353" width="6.140625" style="10" customWidth="1"/>
    <col min="9354" max="9354" width="6.42578125" style="10" customWidth="1"/>
    <col min="9355" max="9355" width="6.28515625" style="10" customWidth="1"/>
    <col min="9356" max="9356" width="7.28515625" style="10" customWidth="1"/>
    <col min="9357" max="9357" width="8.42578125" style="10" customWidth="1"/>
    <col min="9358" max="9358" width="5.5703125" style="10" customWidth="1"/>
    <col min="9359" max="9359" width="7.28515625" style="10" customWidth="1"/>
    <col min="9360" max="9360" width="6.140625" style="10" customWidth="1"/>
    <col min="9361" max="9361" width="5.42578125" style="10" customWidth="1"/>
    <col min="9362" max="9362" width="7" style="10" customWidth="1"/>
    <col min="9363" max="9363" width="6.5703125" style="10" customWidth="1"/>
    <col min="9364" max="9364" width="7.28515625" style="10" customWidth="1"/>
    <col min="9365" max="9365" width="4.85546875" style="10" customWidth="1"/>
    <col min="9366" max="9367" width="4.42578125" style="10" customWidth="1"/>
    <col min="9368" max="9368" width="4.140625" style="10" customWidth="1"/>
    <col min="9369" max="9369" width="4.7109375" style="10" customWidth="1"/>
    <col min="9370" max="9370" width="7.85546875" style="10" customWidth="1"/>
    <col min="9371" max="9371" width="7.5703125" style="10" customWidth="1"/>
    <col min="9372" max="9372" width="5.5703125" style="10" customWidth="1"/>
    <col min="9373" max="9373" width="7.140625" style="10" customWidth="1"/>
    <col min="9374" max="9374" width="8" style="10" customWidth="1"/>
    <col min="9375" max="9376" width="7.42578125" style="10" customWidth="1"/>
    <col min="9377" max="9377" width="5.5703125" style="10" customWidth="1"/>
    <col min="9378" max="9378" width="6.28515625" style="10" customWidth="1"/>
    <col min="9379" max="9379" width="6.7109375" style="10" customWidth="1"/>
    <col min="9380" max="9380" width="6.28515625" style="10" customWidth="1"/>
    <col min="9381" max="9381" width="8.5703125" style="10" customWidth="1"/>
    <col min="9382" max="9382" width="7.140625" style="10" customWidth="1"/>
    <col min="9383" max="9383" width="7.28515625" style="10" customWidth="1"/>
    <col min="9384" max="9384" width="6.42578125" style="10" customWidth="1"/>
    <col min="9385" max="9385" width="7.5703125" style="10" customWidth="1"/>
    <col min="9386" max="9386" width="7.140625" style="10" customWidth="1"/>
    <col min="9387" max="9387" width="5.5703125" style="10" customWidth="1"/>
    <col min="9388" max="9388" width="6.140625" style="10" customWidth="1"/>
    <col min="9389" max="9389" width="6.85546875" style="10" customWidth="1"/>
    <col min="9390" max="9390" width="5.5703125" style="10" customWidth="1"/>
    <col min="9391" max="9392" width="4.7109375" style="10" customWidth="1"/>
    <col min="9393" max="9394" width="4.85546875" style="10" customWidth="1"/>
    <col min="9395" max="9395" width="4.28515625" style="10" customWidth="1"/>
    <col min="9396" max="9596" width="9.140625" style="10"/>
    <col min="9597" max="9597" width="11" style="10" customWidth="1"/>
    <col min="9598" max="9598" width="44.42578125" style="10" customWidth="1"/>
    <col min="9599" max="9599" width="13.28515625" style="10" customWidth="1"/>
    <col min="9600" max="9600" width="7.140625" style="10" customWidth="1"/>
    <col min="9601" max="9601" width="8.85546875" style="10" customWidth="1"/>
    <col min="9602" max="9605" width="7.140625" style="10" customWidth="1"/>
    <col min="9606" max="9606" width="6.5703125" style="10" customWidth="1"/>
    <col min="9607" max="9607" width="6.42578125" style="10" customWidth="1"/>
    <col min="9608" max="9608" width="6.5703125" style="10" customWidth="1"/>
    <col min="9609" max="9609" width="6.140625" style="10" customWidth="1"/>
    <col min="9610" max="9610" width="6.42578125" style="10" customWidth="1"/>
    <col min="9611" max="9611" width="6.28515625" style="10" customWidth="1"/>
    <col min="9612" max="9612" width="7.28515625" style="10" customWidth="1"/>
    <col min="9613" max="9613" width="8.42578125" style="10" customWidth="1"/>
    <col min="9614" max="9614" width="5.5703125" style="10" customWidth="1"/>
    <col min="9615" max="9615" width="7.28515625" style="10" customWidth="1"/>
    <col min="9616" max="9616" width="6.140625" style="10" customWidth="1"/>
    <col min="9617" max="9617" width="5.42578125" style="10" customWidth="1"/>
    <col min="9618" max="9618" width="7" style="10" customWidth="1"/>
    <col min="9619" max="9619" width="6.5703125" style="10" customWidth="1"/>
    <col min="9620" max="9620" width="7.28515625" style="10" customWidth="1"/>
    <col min="9621" max="9621" width="4.85546875" style="10" customWidth="1"/>
    <col min="9622" max="9623" width="4.42578125" style="10" customWidth="1"/>
    <col min="9624" max="9624" width="4.140625" style="10" customWidth="1"/>
    <col min="9625" max="9625" width="4.7109375" style="10" customWidth="1"/>
    <col min="9626" max="9626" width="7.85546875" style="10" customWidth="1"/>
    <col min="9627" max="9627" width="7.5703125" style="10" customWidth="1"/>
    <col min="9628" max="9628" width="5.5703125" style="10" customWidth="1"/>
    <col min="9629" max="9629" width="7.140625" style="10" customWidth="1"/>
    <col min="9630" max="9630" width="8" style="10" customWidth="1"/>
    <col min="9631" max="9632" width="7.42578125" style="10" customWidth="1"/>
    <col min="9633" max="9633" width="5.5703125" style="10" customWidth="1"/>
    <col min="9634" max="9634" width="6.28515625" style="10" customWidth="1"/>
    <col min="9635" max="9635" width="6.7109375" style="10" customWidth="1"/>
    <col min="9636" max="9636" width="6.28515625" style="10" customWidth="1"/>
    <col min="9637" max="9637" width="8.5703125" style="10" customWidth="1"/>
    <col min="9638" max="9638" width="7.140625" style="10" customWidth="1"/>
    <col min="9639" max="9639" width="7.28515625" style="10" customWidth="1"/>
    <col min="9640" max="9640" width="6.42578125" style="10" customWidth="1"/>
    <col min="9641" max="9641" width="7.5703125" style="10" customWidth="1"/>
    <col min="9642" max="9642" width="7.140625" style="10" customWidth="1"/>
    <col min="9643" max="9643" width="5.5703125" style="10" customWidth="1"/>
    <col min="9644" max="9644" width="6.140625" style="10" customWidth="1"/>
    <col min="9645" max="9645" width="6.85546875" style="10" customWidth="1"/>
    <col min="9646" max="9646" width="5.5703125" style="10" customWidth="1"/>
    <col min="9647" max="9648" width="4.7109375" style="10" customWidth="1"/>
    <col min="9649" max="9650" width="4.85546875" style="10" customWidth="1"/>
    <col min="9651" max="9651" width="4.28515625" style="10" customWidth="1"/>
    <col min="9652" max="9852" width="9.140625" style="10"/>
    <col min="9853" max="9853" width="11" style="10" customWidth="1"/>
    <col min="9854" max="9854" width="44.42578125" style="10" customWidth="1"/>
    <col min="9855" max="9855" width="13.28515625" style="10" customWidth="1"/>
    <col min="9856" max="9856" width="7.140625" style="10" customWidth="1"/>
    <col min="9857" max="9857" width="8.85546875" style="10" customWidth="1"/>
    <col min="9858" max="9861" width="7.140625" style="10" customWidth="1"/>
    <col min="9862" max="9862" width="6.5703125" style="10" customWidth="1"/>
    <col min="9863" max="9863" width="6.42578125" style="10" customWidth="1"/>
    <col min="9864" max="9864" width="6.5703125" style="10" customWidth="1"/>
    <col min="9865" max="9865" width="6.140625" style="10" customWidth="1"/>
    <col min="9866" max="9866" width="6.42578125" style="10" customWidth="1"/>
    <col min="9867" max="9867" width="6.28515625" style="10" customWidth="1"/>
    <col min="9868" max="9868" width="7.28515625" style="10" customWidth="1"/>
    <col min="9869" max="9869" width="8.42578125" style="10" customWidth="1"/>
    <col min="9870" max="9870" width="5.5703125" style="10" customWidth="1"/>
    <col min="9871" max="9871" width="7.28515625" style="10" customWidth="1"/>
    <col min="9872" max="9872" width="6.140625" style="10" customWidth="1"/>
    <col min="9873" max="9873" width="5.42578125" style="10" customWidth="1"/>
    <col min="9874" max="9874" width="7" style="10" customWidth="1"/>
    <col min="9875" max="9875" width="6.5703125" style="10" customWidth="1"/>
    <col min="9876" max="9876" width="7.28515625" style="10" customWidth="1"/>
    <col min="9877" max="9877" width="4.85546875" style="10" customWidth="1"/>
    <col min="9878" max="9879" width="4.42578125" style="10" customWidth="1"/>
    <col min="9880" max="9880" width="4.140625" style="10" customWidth="1"/>
    <col min="9881" max="9881" width="4.7109375" style="10" customWidth="1"/>
    <col min="9882" max="9882" width="7.85546875" style="10" customWidth="1"/>
    <col min="9883" max="9883" width="7.5703125" style="10" customWidth="1"/>
    <col min="9884" max="9884" width="5.5703125" style="10" customWidth="1"/>
    <col min="9885" max="9885" width="7.140625" style="10" customWidth="1"/>
    <col min="9886" max="9886" width="8" style="10" customWidth="1"/>
    <col min="9887" max="9888" width="7.42578125" style="10" customWidth="1"/>
    <col min="9889" max="9889" width="5.5703125" style="10" customWidth="1"/>
    <col min="9890" max="9890" width="6.28515625" style="10" customWidth="1"/>
    <col min="9891" max="9891" width="6.7109375" style="10" customWidth="1"/>
    <col min="9892" max="9892" width="6.28515625" style="10" customWidth="1"/>
    <col min="9893" max="9893" width="8.5703125" style="10" customWidth="1"/>
    <col min="9894" max="9894" width="7.140625" style="10" customWidth="1"/>
    <col min="9895" max="9895" width="7.28515625" style="10" customWidth="1"/>
    <col min="9896" max="9896" width="6.42578125" style="10" customWidth="1"/>
    <col min="9897" max="9897" width="7.5703125" style="10" customWidth="1"/>
    <col min="9898" max="9898" width="7.140625" style="10" customWidth="1"/>
    <col min="9899" max="9899" width="5.5703125" style="10" customWidth="1"/>
    <col min="9900" max="9900" width="6.140625" style="10" customWidth="1"/>
    <col min="9901" max="9901" width="6.85546875" style="10" customWidth="1"/>
    <col min="9902" max="9902" width="5.5703125" style="10" customWidth="1"/>
    <col min="9903" max="9904" width="4.7109375" style="10" customWidth="1"/>
    <col min="9905" max="9906" width="4.85546875" style="10" customWidth="1"/>
    <col min="9907" max="9907" width="4.28515625" style="10" customWidth="1"/>
    <col min="9908" max="10108" width="9.140625" style="10"/>
    <col min="10109" max="10109" width="11" style="10" customWidth="1"/>
    <col min="10110" max="10110" width="44.42578125" style="10" customWidth="1"/>
    <col min="10111" max="10111" width="13.28515625" style="10" customWidth="1"/>
    <col min="10112" max="10112" width="7.140625" style="10" customWidth="1"/>
    <col min="10113" max="10113" width="8.85546875" style="10" customWidth="1"/>
    <col min="10114" max="10117" width="7.140625" style="10" customWidth="1"/>
    <col min="10118" max="10118" width="6.5703125" style="10" customWidth="1"/>
    <col min="10119" max="10119" width="6.42578125" style="10" customWidth="1"/>
    <col min="10120" max="10120" width="6.5703125" style="10" customWidth="1"/>
    <col min="10121" max="10121" width="6.140625" style="10" customWidth="1"/>
    <col min="10122" max="10122" width="6.42578125" style="10" customWidth="1"/>
    <col min="10123" max="10123" width="6.28515625" style="10" customWidth="1"/>
    <col min="10124" max="10124" width="7.28515625" style="10" customWidth="1"/>
    <col min="10125" max="10125" width="8.42578125" style="10" customWidth="1"/>
    <col min="10126" max="10126" width="5.5703125" style="10" customWidth="1"/>
    <col min="10127" max="10127" width="7.28515625" style="10" customWidth="1"/>
    <col min="10128" max="10128" width="6.140625" style="10" customWidth="1"/>
    <col min="10129" max="10129" width="5.42578125" style="10" customWidth="1"/>
    <col min="10130" max="10130" width="7" style="10" customWidth="1"/>
    <col min="10131" max="10131" width="6.5703125" style="10" customWidth="1"/>
    <col min="10132" max="10132" width="7.28515625" style="10" customWidth="1"/>
    <col min="10133" max="10133" width="4.85546875" style="10" customWidth="1"/>
    <col min="10134" max="10135" width="4.42578125" style="10" customWidth="1"/>
    <col min="10136" max="10136" width="4.140625" style="10" customWidth="1"/>
    <col min="10137" max="10137" width="4.7109375" style="10" customWidth="1"/>
    <col min="10138" max="10138" width="7.85546875" style="10" customWidth="1"/>
    <col min="10139" max="10139" width="7.5703125" style="10" customWidth="1"/>
    <col min="10140" max="10140" width="5.5703125" style="10" customWidth="1"/>
    <col min="10141" max="10141" width="7.140625" style="10" customWidth="1"/>
    <col min="10142" max="10142" width="8" style="10" customWidth="1"/>
    <col min="10143" max="10144" width="7.42578125" style="10" customWidth="1"/>
    <col min="10145" max="10145" width="5.5703125" style="10" customWidth="1"/>
    <col min="10146" max="10146" width="6.28515625" style="10" customWidth="1"/>
    <col min="10147" max="10147" width="6.7109375" style="10" customWidth="1"/>
    <col min="10148" max="10148" width="6.28515625" style="10" customWidth="1"/>
    <col min="10149" max="10149" width="8.5703125" style="10" customWidth="1"/>
    <col min="10150" max="10150" width="7.140625" style="10" customWidth="1"/>
    <col min="10151" max="10151" width="7.28515625" style="10" customWidth="1"/>
    <col min="10152" max="10152" width="6.42578125" style="10" customWidth="1"/>
    <col min="10153" max="10153" width="7.5703125" style="10" customWidth="1"/>
    <col min="10154" max="10154" width="7.140625" style="10" customWidth="1"/>
    <col min="10155" max="10155" width="5.5703125" style="10" customWidth="1"/>
    <col min="10156" max="10156" width="6.140625" style="10" customWidth="1"/>
    <col min="10157" max="10157" width="6.85546875" style="10" customWidth="1"/>
    <col min="10158" max="10158" width="5.5703125" style="10" customWidth="1"/>
    <col min="10159" max="10160" width="4.7109375" style="10" customWidth="1"/>
    <col min="10161" max="10162" width="4.85546875" style="10" customWidth="1"/>
    <col min="10163" max="10163" width="4.28515625" style="10" customWidth="1"/>
    <col min="10164" max="10364" width="9.140625" style="10"/>
    <col min="10365" max="10365" width="11" style="10" customWidth="1"/>
    <col min="10366" max="10366" width="44.42578125" style="10" customWidth="1"/>
    <col min="10367" max="10367" width="13.28515625" style="10" customWidth="1"/>
    <col min="10368" max="10368" width="7.140625" style="10" customWidth="1"/>
    <col min="10369" max="10369" width="8.85546875" style="10" customWidth="1"/>
    <col min="10370" max="10373" width="7.140625" style="10" customWidth="1"/>
    <col min="10374" max="10374" width="6.5703125" style="10" customWidth="1"/>
    <col min="10375" max="10375" width="6.42578125" style="10" customWidth="1"/>
    <col min="10376" max="10376" width="6.5703125" style="10" customWidth="1"/>
    <col min="10377" max="10377" width="6.140625" style="10" customWidth="1"/>
    <col min="10378" max="10378" width="6.42578125" style="10" customWidth="1"/>
    <col min="10379" max="10379" width="6.28515625" style="10" customWidth="1"/>
    <col min="10380" max="10380" width="7.28515625" style="10" customWidth="1"/>
    <col min="10381" max="10381" width="8.42578125" style="10" customWidth="1"/>
    <col min="10382" max="10382" width="5.5703125" style="10" customWidth="1"/>
    <col min="10383" max="10383" width="7.28515625" style="10" customWidth="1"/>
    <col min="10384" max="10384" width="6.140625" style="10" customWidth="1"/>
    <col min="10385" max="10385" width="5.42578125" style="10" customWidth="1"/>
    <col min="10386" max="10386" width="7" style="10" customWidth="1"/>
    <col min="10387" max="10387" width="6.5703125" style="10" customWidth="1"/>
    <col min="10388" max="10388" width="7.28515625" style="10" customWidth="1"/>
    <col min="10389" max="10389" width="4.85546875" style="10" customWidth="1"/>
    <col min="10390" max="10391" width="4.42578125" style="10" customWidth="1"/>
    <col min="10392" max="10392" width="4.140625" style="10" customWidth="1"/>
    <col min="10393" max="10393" width="4.7109375" style="10" customWidth="1"/>
    <col min="10394" max="10394" width="7.85546875" style="10" customWidth="1"/>
    <col min="10395" max="10395" width="7.5703125" style="10" customWidth="1"/>
    <col min="10396" max="10396" width="5.5703125" style="10" customWidth="1"/>
    <col min="10397" max="10397" width="7.140625" style="10" customWidth="1"/>
    <col min="10398" max="10398" width="8" style="10" customWidth="1"/>
    <col min="10399" max="10400" width="7.42578125" style="10" customWidth="1"/>
    <col min="10401" max="10401" width="5.5703125" style="10" customWidth="1"/>
    <col min="10402" max="10402" width="6.28515625" style="10" customWidth="1"/>
    <col min="10403" max="10403" width="6.7109375" style="10" customWidth="1"/>
    <col min="10404" max="10404" width="6.28515625" style="10" customWidth="1"/>
    <col min="10405" max="10405" width="8.5703125" style="10" customWidth="1"/>
    <col min="10406" max="10406" width="7.140625" style="10" customWidth="1"/>
    <col min="10407" max="10407" width="7.28515625" style="10" customWidth="1"/>
    <col min="10408" max="10408" width="6.42578125" style="10" customWidth="1"/>
    <col min="10409" max="10409" width="7.5703125" style="10" customWidth="1"/>
    <col min="10410" max="10410" width="7.140625" style="10" customWidth="1"/>
    <col min="10411" max="10411" width="5.5703125" style="10" customWidth="1"/>
    <col min="10412" max="10412" width="6.140625" style="10" customWidth="1"/>
    <col min="10413" max="10413" width="6.85546875" style="10" customWidth="1"/>
    <col min="10414" max="10414" width="5.5703125" style="10" customWidth="1"/>
    <col min="10415" max="10416" width="4.7109375" style="10" customWidth="1"/>
    <col min="10417" max="10418" width="4.85546875" style="10" customWidth="1"/>
    <col min="10419" max="10419" width="4.28515625" style="10" customWidth="1"/>
    <col min="10420" max="10620" width="9.140625" style="10"/>
    <col min="10621" max="10621" width="11" style="10" customWidth="1"/>
    <col min="10622" max="10622" width="44.42578125" style="10" customWidth="1"/>
    <col min="10623" max="10623" width="13.28515625" style="10" customWidth="1"/>
    <col min="10624" max="10624" width="7.140625" style="10" customWidth="1"/>
    <col min="10625" max="10625" width="8.85546875" style="10" customWidth="1"/>
    <col min="10626" max="10629" width="7.140625" style="10" customWidth="1"/>
    <col min="10630" max="10630" width="6.5703125" style="10" customWidth="1"/>
    <col min="10631" max="10631" width="6.42578125" style="10" customWidth="1"/>
    <col min="10632" max="10632" width="6.5703125" style="10" customWidth="1"/>
    <col min="10633" max="10633" width="6.140625" style="10" customWidth="1"/>
    <col min="10634" max="10634" width="6.42578125" style="10" customWidth="1"/>
    <col min="10635" max="10635" width="6.28515625" style="10" customWidth="1"/>
    <col min="10636" max="10636" width="7.28515625" style="10" customWidth="1"/>
    <col min="10637" max="10637" width="8.42578125" style="10" customWidth="1"/>
    <col min="10638" max="10638" width="5.5703125" style="10" customWidth="1"/>
    <col min="10639" max="10639" width="7.28515625" style="10" customWidth="1"/>
    <col min="10640" max="10640" width="6.140625" style="10" customWidth="1"/>
    <col min="10641" max="10641" width="5.42578125" style="10" customWidth="1"/>
    <col min="10642" max="10642" width="7" style="10" customWidth="1"/>
    <col min="10643" max="10643" width="6.5703125" style="10" customWidth="1"/>
    <col min="10644" max="10644" width="7.28515625" style="10" customWidth="1"/>
    <col min="10645" max="10645" width="4.85546875" style="10" customWidth="1"/>
    <col min="10646" max="10647" width="4.42578125" style="10" customWidth="1"/>
    <col min="10648" max="10648" width="4.140625" style="10" customWidth="1"/>
    <col min="10649" max="10649" width="4.7109375" style="10" customWidth="1"/>
    <col min="10650" max="10650" width="7.85546875" style="10" customWidth="1"/>
    <col min="10651" max="10651" width="7.5703125" style="10" customWidth="1"/>
    <col min="10652" max="10652" width="5.5703125" style="10" customWidth="1"/>
    <col min="10653" max="10653" width="7.140625" style="10" customWidth="1"/>
    <col min="10654" max="10654" width="8" style="10" customWidth="1"/>
    <col min="10655" max="10656" width="7.42578125" style="10" customWidth="1"/>
    <col min="10657" max="10657" width="5.5703125" style="10" customWidth="1"/>
    <col min="10658" max="10658" width="6.28515625" style="10" customWidth="1"/>
    <col min="10659" max="10659" width="6.7109375" style="10" customWidth="1"/>
    <col min="10660" max="10660" width="6.28515625" style="10" customWidth="1"/>
    <col min="10661" max="10661" width="8.5703125" style="10" customWidth="1"/>
    <col min="10662" max="10662" width="7.140625" style="10" customWidth="1"/>
    <col min="10663" max="10663" width="7.28515625" style="10" customWidth="1"/>
    <col min="10664" max="10664" width="6.42578125" style="10" customWidth="1"/>
    <col min="10665" max="10665" width="7.5703125" style="10" customWidth="1"/>
    <col min="10666" max="10666" width="7.140625" style="10" customWidth="1"/>
    <col min="10667" max="10667" width="5.5703125" style="10" customWidth="1"/>
    <col min="10668" max="10668" width="6.140625" style="10" customWidth="1"/>
    <col min="10669" max="10669" width="6.85546875" style="10" customWidth="1"/>
    <col min="10670" max="10670" width="5.5703125" style="10" customWidth="1"/>
    <col min="10671" max="10672" width="4.7109375" style="10" customWidth="1"/>
    <col min="10673" max="10674" width="4.85546875" style="10" customWidth="1"/>
    <col min="10675" max="10675" width="4.28515625" style="10" customWidth="1"/>
    <col min="10676" max="10876" width="9.140625" style="10"/>
    <col min="10877" max="10877" width="11" style="10" customWidth="1"/>
    <col min="10878" max="10878" width="44.42578125" style="10" customWidth="1"/>
    <col min="10879" max="10879" width="13.28515625" style="10" customWidth="1"/>
    <col min="10880" max="10880" width="7.140625" style="10" customWidth="1"/>
    <col min="10881" max="10881" width="8.85546875" style="10" customWidth="1"/>
    <col min="10882" max="10885" width="7.140625" style="10" customWidth="1"/>
    <col min="10886" max="10886" width="6.5703125" style="10" customWidth="1"/>
    <col min="10887" max="10887" width="6.42578125" style="10" customWidth="1"/>
    <col min="10888" max="10888" width="6.5703125" style="10" customWidth="1"/>
    <col min="10889" max="10889" width="6.140625" style="10" customWidth="1"/>
    <col min="10890" max="10890" width="6.42578125" style="10" customWidth="1"/>
    <col min="10891" max="10891" width="6.28515625" style="10" customWidth="1"/>
    <col min="10892" max="10892" width="7.28515625" style="10" customWidth="1"/>
    <col min="10893" max="10893" width="8.42578125" style="10" customWidth="1"/>
    <col min="10894" max="10894" width="5.5703125" style="10" customWidth="1"/>
    <col min="10895" max="10895" width="7.28515625" style="10" customWidth="1"/>
    <col min="10896" max="10896" width="6.140625" style="10" customWidth="1"/>
    <col min="10897" max="10897" width="5.42578125" style="10" customWidth="1"/>
    <col min="10898" max="10898" width="7" style="10" customWidth="1"/>
    <col min="10899" max="10899" width="6.5703125" style="10" customWidth="1"/>
    <col min="10900" max="10900" width="7.28515625" style="10" customWidth="1"/>
    <col min="10901" max="10901" width="4.85546875" style="10" customWidth="1"/>
    <col min="10902" max="10903" width="4.42578125" style="10" customWidth="1"/>
    <col min="10904" max="10904" width="4.140625" style="10" customWidth="1"/>
    <col min="10905" max="10905" width="4.7109375" style="10" customWidth="1"/>
    <col min="10906" max="10906" width="7.85546875" style="10" customWidth="1"/>
    <col min="10907" max="10907" width="7.5703125" style="10" customWidth="1"/>
    <col min="10908" max="10908" width="5.5703125" style="10" customWidth="1"/>
    <col min="10909" max="10909" width="7.140625" style="10" customWidth="1"/>
    <col min="10910" max="10910" width="8" style="10" customWidth="1"/>
    <col min="10911" max="10912" width="7.42578125" style="10" customWidth="1"/>
    <col min="10913" max="10913" width="5.5703125" style="10" customWidth="1"/>
    <col min="10914" max="10914" width="6.28515625" style="10" customWidth="1"/>
    <col min="10915" max="10915" width="6.7109375" style="10" customWidth="1"/>
    <col min="10916" max="10916" width="6.28515625" style="10" customWidth="1"/>
    <col min="10917" max="10917" width="8.5703125" style="10" customWidth="1"/>
    <col min="10918" max="10918" width="7.140625" style="10" customWidth="1"/>
    <col min="10919" max="10919" width="7.28515625" style="10" customWidth="1"/>
    <col min="10920" max="10920" width="6.42578125" style="10" customWidth="1"/>
    <col min="10921" max="10921" width="7.5703125" style="10" customWidth="1"/>
    <col min="10922" max="10922" width="7.140625" style="10" customWidth="1"/>
    <col min="10923" max="10923" width="5.5703125" style="10" customWidth="1"/>
    <col min="10924" max="10924" width="6.140625" style="10" customWidth="1"/>
    <col min="10925" max="10925" width="6.85546875" style="10" customWidth="1"/>
    <col min="10926" max="10926" width="5.5703125" style="10" customWidth="1"/>
    <col min="10927" max="10928" width="4.7109375" style="10" customWidth="1"/>
    <col min="10929" max="10930" width="4.85546875" style="10" customWidth="1"/>
    <col min="10931" max="10931" width="4.28515625" style="10" customWidth="1"/>
    <col min="10932" max="11132" width="9.140625" style="10"/>
    <col min="11133" max="11133" width="11" style="10" customWidth="1"/>
    <col min="11134" max="11134" width="44.42578125" style="10" customWidth="1"/>
    <col min="11135" max="11135" width="13.28515625" style="10" customWidth="1"/>
    <col min="11136" max="11136" width="7.140625" style="10" customWidth="1"/>
    <col min="11137" max="11137" width="8.85546875" style="10" customWidth="1"/>
    <col min="11138" max="11141" width="7.140625" style="10" customWidth="1"/>
    <col min="11142" max="11142" width="6.5703125" style="10" customWidth="1"/>
    <col min="11143" max="11143" width="6.42578125" style="10" customWidth="1"/>
    <col min="11144" max="11144" width="6.5703125" style="10" customWidth="1"/>
    <col min="11145" max="11145" width="6.140625" style="10" customWidth="1"/>
    <col min="11146" max="11146" width="6.42578125" style="10" customWidth="1"/>
    <col min="11147" max="11147" width="6.28515625" style="10" customWidth="1"/>
    <col min="11148" max="11148" width="7.28515625" style="10" customWidth="1"/>
    <col min="11149" max="11149" width="8.42578125" style="10" customWidth="1"/>
    <col min="11150" max="11150" width="5.5703125" style="10" customWidth="1"/>
    <col min="11151" max="11151" width="7.28515625" style="10" customWidth="1"/>
    <col min="11152" max="11152" width="6.140625" style="10" customWidth="1"/>
    <col min="11153" max="11153" width="5.42578125" style="10" customWidth="1"/>
    <col min="11154" max="11154" width="7" style="10" customWidth="1"/>
    <col min="11155" max="11155" width="6.5703125" style="10" customWidth="1"/>
    <col min="11156" max="11156" width="7.28515625" style="10" customWidth="1"/>
    <col min="11157" max="11157" width="4.85546875" style="10" customWidth="1"/>
    <col min="11158" max="11159" width="4.42578125" style="10" customWidth="1"/>
    <col min="11160" max="11160" width="4.140625" style="10" customWidth="1"/>
    <col min="11161" max="11161" width="4.7109375" style="10" customWidth="1"/>
    <col min="11162" max="11162" width="7.85546875" style="10" customWidth="1"/>
    <col min="11163" max="11163" width="7.5703125" style="10" customWidth="1"/>
    <col min="11164" max="11164" width="5.5703125" style="10" customWidth="1"/>
    <col min="11165" max="11165" width="7.140625" style="10" customWidth="1"/>
    <col min="11166" max="11166" width="8" style="10" customWidth="1"/>
    <col min="11167" max="11168" width="7.42578125" style="10" customWidth="1"/>
    <col min="11169" max="11169" width="5.5703125" style="10" customWidth="1"/>
    <col min="11170" max="11170" width="6.28515625" style="10" customWidth="1"/>
    <col min="11171" max="11171" width="6.7109375" style="10" customWidth="1"/>
    <col min="11172" max="11172" width="6.28515625" style="10" customWidth="1"/>
    <col min="11173" max="11173" width="8.5703125" style="10" customWidth="1"/>
    <col min="11174" max="11174" width="7.140625" style="10" customWidth="1"/>
    <col min="11175" max="11175" width="7.28515625" style="10" customWidth="1"/>
    <col min="11176" max="11176" width="6.42578125" style="10" customWidth="1"/>
    <col min="11177" max="11177" width="7.5703125" style="10" customWidth="1"/>
    <col min="11178" max="11178" width="7.140625" style="10" customWidth="1"/>
    <col min="11179" max="11179" width="5.5703125" style="10" customWidth="1"/>
    <col min="11180" max="11180" width="6.140625" style="10" customWidth="1"/>
    <col min="11181" max="11181" width="6.85546875" style="10" customWidth="1"/>
    <col min="11182" max="11182" width="5.5703125" style="10" customWidth="1"/>
    <col min="11183" max="11184" width="4.7109375" style="10" customWidth="1"/>
    <col min="11185" max="11186" width="4.85546875" style="10" customWidth="1"/>
    <col min="11187" max="11187" width="4.28515625" style="10" customWidth="1"/>
    <col min="11188" max="11388" width="9.140625" style="10"/>
    <col min="11389" max="11389" width="11" style="10" customWidth="1"/>
    <col min="11390" max="11390" width="44.42578125" style="10" customWidth="1"/>
    <col min="11391" max="11391" width="13.28515625" style="10" customWidth="1"/>
    <col min="11392" max="11392" width="7.140625" style="10" customWidth="1"/>
    <col min="11393" max="11393" width="8.85546875" style="10" customWidth="1"/>
    <col min="11394" max="11397" width="7.140625" style="10" customWidth="1"/>
    <col min="11398" max="11398" width="6.5703125" style="10" customWidth="1"/>
    <col min="11399" max="11399" width="6.42578125" style="10" customWidth="1"/>
    <col min="11400" max="11400" width="6.5703125" style="10" customWidth="1"/>
    <col min="11401" max="11401" width="6.140625" style="10" customWidth="1"/>
    <col min="11402" max="11402" width="6.42578125" style="10" customWidth="1"/>
    <col min="11403" max="11403" width="6.28515625" style="10" customWidth="1"/>
    <col min="11404" max="11404" width="7.28515625" style="10" customWidth="1"/>
    <col min="11405" max="11405" width="8.42578125" style="10" customWidth="1"/>
    <col min="11406" max="11406" width="5.5703125" style="10" customWidth="1"/>
    <col min="11407" max="11407" width="7.28515625" style="10" customWidth="1"/>
    <col min="11408" max="11408" width="6.140625" style="10" customWidth="1"/>
    <col min="11409" max="11409" width="5.42578125" style="10" customWidth="1"/>
    <col min="11410" max="11410" width="7" style="10" customWidth="1"/>
    <col min="11411" max="11411" width="6.5703125" style="10" customWidth="1"/>
    <col min="11412" max="11412" width="7.28515625" style="10" customWidth="1"/>
    <col min="11413" max="11413" width="4.85546875" style="10" customWidth="1"/>
    <col min="11414" max="11415" width="4.42578125" style="10" customWidth="1"/>
    <col min="11416" max="11416" width="4.140625" style="10" customWidth="1"/>
    <col min="11417" max="11417" width="4.7109375" style="10" customWidth="1"/>
    <col min="11418" max="11418" width="7.85546875" style="10" customWidth="1"/>
    <col min="11419" max="11419" width="7.5703125" style="10" customWidth="1"/>
    <col min="11420" max="11420" width="5.5703125" style="10" customWidth="1"/>
    <col min="11421" max="11421" width="7.140625" style="10" customWidth="1"/>
    <col min="11422" max="11422" width="8" style="10" customWidth="1"/>
    <col min="11423" max="11424" width="7.42578125" style="10" customWidth="1"/>
    <col min="11425" max="11425" width="5.5703125" style="10" customWidth="1"/>
    <col min="11426" max="11426" width="6.28515625" style="10" customWidth="1"/>
    <col min="11427" max="11427" width="6.7109375" style="10" customWidth="1"/>
    <col min="11428" max="11428" width="6.28515625" style="10" customWidth="1"/>
    <col min="11429" max="11429" width="8.5703125" style="10" customWidth="1"/>
    <col min="11430" max="11430" width="7.140625" style="10" customWidth="1"/>
    <col min="11431" max="11431" width="7.28515625" style="10" customWidth="1"/>
    <col min="11432" max="11432" width="6.42578125" style="10" customWidth="1"/>
    <col min="11433" max="11433" width="7.5703125" style="10" customWidth="1"/>
    <col min="11434" max="11434" width="7.140625" style="10" customWidth="1"/>
    <col min="11435" max="11435" width="5.5703125" style="10" customWidth="1"/>
    <col min="11436" max="11436" width="6.140625" style="10" customWidth="1"/>
    <col min="11437" max="11437" width="6.85546875" style="10" customWidth="1"/>
    <col min="11438" max="11438" width="5.5703125" style="10" customWidth="1"/>
    <col min="11439" max="11440" width="4.7109375" style="10" customWidth="1"/>
    <col min="11441" max="11442" width="4.85546875" style="10" customWidth="1"/>
    <col min="11443" max="11443" width="4.28515625" style="10" customWidth="1"/>
    <col min="11444" max="11644" width="9.140625" style="10"/>
    <col min="11645" max="11645" width="11" style="10" customWidth="1"/>
    <col min="11646" max="11646" width="44.42578125" style="10" customWidth="1"/>
    <col min="11647" max="11647" width="13.28515625" style="10" customWidth="1"/>
    <col min="11648" max="11648" width="7.140625" style="10" customWidth="1"/>
    <col min="11649" max="11649" width="8.85546875" style="10" customWidth="1"/>
    <col min="11650" max="11653" width="7.140625" style="10" customWidth="1"/>
    <col min="11654" max="11654" width="6.5703125" style="10" customWidth="1"/>
    <col min="11655" max="11655" width="6.42578125" style="10" customWidth="1"/>
    <col min="11656" max="11656" width="6.5703125" style="10" customWidth="1"/>
    <col min="11657" max="11657" width="6.140625" style="10" customWidth="1"/>
    <col min="11658" max="11658" width="6.42578125" style="10" customWidth="1"/>
    <col min="11659" max="11659" width="6.28515625" style="10" customWidth="1"/>
    <col min="11660" max="11660" width="7.28515625" style="10" customWidth="1"/>
    <col min="11661" max="11661" width="8.42578125" style="10" customWidth="1"/>
    <col min="11662" max="11662" width="5.5703125" style="10" customWidth="1"/>
    <col min="11663" max="11663" width="7.28515625" style="10" customWidth="1"/>
    <col min="11664" max="11664" width="6.140625" style="10" customWidth="1"/>
    <col min="11665" max="11665" width="5.42578125" style="10" customWidth="1"/>
    <col min="11666" max="11666" width="7" style="10" customWidth="1"/>
    <col min="11667" max="11667" width="6.5703125" style="10" customWidth="1"/>
    <col min="11668" max="11668" width="7.28515625" style="10" customWidth="1"/>
    <col min="11669" max="11669" width="4.85546875" style="10" customWidth="1"/>
    <col min="11670" max="11671" width="4.42578125" style="10" customWidth="1"/>
    <col min="11672" max="11672" width="4.140625" style="10" customWidth="1"/>
    <col min="11673" max="11673" width="4.7109375" style="10" customWidth="1"/>
    <col min="11674" max="11674" width="7.85546875" style="10" customWidth="1"/>
    <col min="11675" max="11675" width="7.5703125" style="10" customWidth="1"/>
    <col min="11676" max="11676" width="5.5703125" style="10" customWidth="1"/>
    <col min="11677" max="11677" width="7.140625" style="10" customWidth="1"/>
    <col min="11678" max="11678" width="8" style="10" customWidth="1"/>
    <col min="11679" max="11680" width="7.42578125" style="10" customWidth="1"/>
    <col min="11681" max="11681" width="5.5703125" style="10" customWidth="1"/>
    <col min="11682" max="11682" width="6.28515625" style="10" customWidth="1"/>
    <col min="11683" max="11683" width="6.7109375" style="10" customWidth="1"/>
    <col min="11684" max="11684" width="6.28515625" style="10" customWidth="1"/>
    <col min="11685" max="11685" width="8.5703125" style="10" customWidth="1"/>
    <col min="11686" max="11686" width="7.140625" style="10" customWidth="1"/>
    <col min="11687" max="11687" width="7.28515625" style="10" customWidth="1"/>
    <col min="11688" max="11688" width="6.42578125" style="10" customWidth="1"/>
    <col min="11689" max="11689" width="7.5703125" style="10" customWidth="1"/>
    <col min="11690" max="11690" width="7.140625" style="10" customWidth="1"/>
    <col min="11691" max="11691" width="5.5703125" style="10" customWidth="1"/>
    <col min="11692" max="11692" width="6.140625" style="10" customWidth="1"/>
    <col min="11693" max="11693" width="6.85546875" style="10" customWidth="1"/>
    <col min="11694" max="11694" width="5.5703125" style="10" customWidth="1"/>
    <col min="11695" max="11696" width="4.7109375" style="10" customWidth="1"/>
    <col min="11697" max="11698" width="4.85546875" style="10" customWidth="1"/>
    <col min="11699" max="11699" width="4.28515625" style="10" customWidth="1"/>
    <col min="11700" max="11900" width="9.140625" style="10"/>
    <col min="11901" max="11901" width="11" style="10" customWidth="1"/>
    <col min="11902" max="11902" width="44.42578125" style="10" customWidth="1"/>
    <col min="11903" max="11903" width="13.28515625" style="10" customWidth="1"/>
    <col min="11904" max="11904" width="7.140625" style="10" customWidth="1"/>
    <col min="11905" max="11905" width="8.85546875" style="10" customWidth="1"/>
    <col min="11906" max="11909" width="7.140625" style="10" customWidth="1"/>
    <col min="11910" max="11910" width="6.5703125" style="10" customWidth="1"/>
    <col min="11911" max="11911" width="6.42578125" style="10" customWidth="1"/>
    <col min="11912" max="11912" width="6.5703125" style="10" customWidth="1"/>
    <col min="11913" max="11913" width="6.140625" style="10" customWidth="1"/>
    <col min="11914" max="11914" width="6.42578125" style="10" customWidth="1"/>
    <col min="11915" max="11915" width="6.28515625" style="10" customWidth="1"/>
    <col min="11916" max="11916" width="7.28515625" style="10" customWidth="1"/>
    <col min="11917" max="11917" width="8.42578125" style="10" customWidth="1"/>
    <col min="11918" max="11918" width="5.5703125" style="10" customWidth="1"/>
    <col min="11919" max="11919" width="7.28515625" style="10" customWidth="1"/>
    <col min="11920" max="11920" width="6.140625" style="10" customWidth="1"/>
    <col min="11921" max="11921" width="5.42578125" style="10" customWidth="1"/>
    <col min="11922" max="11922" width="7" style="10" customWidth="1"/>
    <col min="11923" max="11923" width="6.5703125" style="10" customWidth="1"/>
    <col min="11924" max="11924" width="7.28515625" style="10" customWidth="1"/>
    <col min="11925" max="11925" width="4.85546875" style="10" customWidth="1"/>
    <col min="11926" max="11927" width="4.42578125" style="10" customWidth="1"/>
    <col min="11928" max="11928" width="4.140625" style="10" customWidth="1"/>
    <col min="11929" max="11929" width="4.7109375" style="10" customWidth="1"/>
    <col min="11930" max="11930" width="7.85546875" style="10" customWidth="1"/>
    <col min="11931" max="11931" width="7.5703125" style="10" customWidth="1"/>
    <col min="11932" max="11932" width="5.5703125" style="10" customWidth="1"/>
    <col min="11933" max="11933" width="7.140625" style="10" customWidth="1"/>
    <col min="11934" max="11934" width="8" style="10" customWidth="1"/>
    <col min="11935" max="11936" width="7.42578125" style="10" customWidth="1"/>
    <col min="11937" max="11937" width="5.5703125" style="10" customWidth="1"/>
    <col min="11938" max="11938" width="6.28515625" style="10" customWidth="1"/>
    <col min="11939" max="11939" width="6.7109375" style="10" customWidth="1"/>
    <col min="11940" max="11940" width="6.28515625" style="10" customWidth="1"/>
    <col min="11941" max="11941" width="8.5703125" style="10" customWidth="1"/>
    <col min="11942" max="11942" width="7.140625" style="10" customWidth="1"/>
    <col min="11943" max="11943" width="7.28515625" style="10" customWidth="1"/>
    <col min="11944" max="11944" width="6.42578125" style="10" customWidth="1"/>
    <col min="11945" max="11945" width="7.5703125" style="10" customWidth="1"/>
    <col min="11946" max="11946" width="7.140625" style="10" customWidth="1"/>
    <col min="11947" max="11947" width="5.5703125" style="10" customWidth="1"/>
    <col min="11948" max="11948" width="6.140625" style="10" customWidth="1"/>
    <col min="11949" max="11949" width="6.85546875" style="10" customWidth="1"/>
    <col min="11950" max="11950" width="5.5703125" style="10" customWidth="1"/>
    <col min="11951" max="11952" width="4.7109375" style="10" customWidth="1"/>
    <col min="11953" max="11954" width="4.85546875" style="10" customWidth="1"/>
    <col min="11955" max="11955" width="4.28515625" style="10" customWidth="1"/>
    <col min="11956" max="12156" width="9.140625" style="10"/>
    <col min="12157" max="12157" width="11" style="10" customWidth="1"/>
    <col min="12158" max="12158" width="44.42578125" style="10" customWidth="1"/>
    <col min="12159" max="12159" width="13.28515625" style="10" customWidth="1"/>
    <col min="12160" max="12160" width="7.140625" style="10" customWidth="1"/>
    <col min="12161" max="12161" width="8.85546875" style="10" customWidth="1"/>
    <col min="12162" max="12165" width="7.140625" style="10" customWidth="1"/>
    <col min="12166" max="12166" width="6.5703125" style="10" customWidth="1"/>
    <col min="12167" max="12167" width="6.42578125" style="10" customWidth="1"/>
    <col min="12168" max="12168" width="6.5703125" style="10" customWidth="1"/>
    <col min="12169" max="12169" width="6.140625" style="10" customWidth="1"/>
    <col min="12170" max="12170" width="6.42578125" style="10" customWidth="1"/>
    <col min="12171" max="12171" width="6.28515625" style="10" customWidth="1"/>
    <col min="12172" max="12172" width="7.28515625" style="10" customWidth="1"/>
    <col min="12173" max="12173" width="8.42578125" style="10" customWidth="1"/>
    <col min="12174" max="12174" width="5.5703125" style="10" customWidth="1"/>
    <col min="12175" max="12175" width="7.28515625" style="10" customWidth="1"/>
    <col min="12176" max="12176" width="6.140625" style="10" customWidth="1"/>
    <col min="12177" max="12177" width="5.42578125" style="10" customWidth="1"/>
    <col min="12178" max="12178" width="7" style="10" customWidth="1"/>
    <col min="12179" max="12179" width="6.5703125" style="10" customWidth="1"/>
    <col min="12180" max="12180" width="7.28515625" style="10" customWidth="1"/>
    <col min="12181" max="12181" width="4.85546875" style="10" customWidth="1"/>
    <col min="12182" max="12183" width="4.42578125" style="10" customWidth="1"/>
    <col min="12184" max="12184" width="4.140625" style="10" customWidth="1"/>
    <col min="12185" max="12185" width="4.7109375" style="10" customWidth="1"/>
    <col min="12186" max="12186" width="7.85546875" style="10" customWidth="1"/>
    <col min="12187" max="12187" width="7.5703125" style="10" customWidth="1"/>
    <col min="12188" max="12188" width="5.5703125" style="10" customWidth="1"/>
    <col min="12189" max="12189" width="7.140625" style="10" customWidth="1"/>
    <col min="12190" max="12190" width="8" style="10" customWidth="1"/>
    <col min="12191" max="12192" width="7.42578125" style="10" customWidth="1"/>
    <col min="12193" max="12193" width="5.5703125" style="10" customWidth="1"/>
    <col min="12194" max="12194" width="6.28515625" style="10" customWidth="1"/>
    <col min="12195" max="12195" width="6.7109375" style="10" customWidth="1"/>
    <col min="12196" max="12196" width="6.28515625" style="10" customWidth="1"/>
    <col min="12197" max="12197" width="8.5703125" style="10" customWidth="1"/>
    <col min="12198" max="12198" width="7.140625" style="10" customWidth="1"/>
    <col min="12199" max="12199" width="7.28515625" style="10" customWidth="1"/>
    <col min="12200" max="12200" width="6.42578125" style="10" customWidth="1"/>
    <col min="12201" max="12201" width="7.5703125" style="10" customWidth="1"/>
    <col min="12202" max="12202" width="7.140625" style="10" customWidth="1"/>
    <col min="12203" max="12203" width="5.5703125" style="10" customWidth="1"/>
    <col min="12204" max="12204" width="6.140625" style="10" customWidth="1"/>
    <col min="12205" max="12205" width="6.85546875" style="10" customWidth="1"/>
    <col min="12206" max="12206" width="5.5703125" style="10" customWidth="1"/>
    <col min="12207" max="12208" width="4.7109375" style="10" customWidth="1"/>
    <col min="12209" max="12210" width="4.85546875" style="10" customWidth="1"/>
    <col min="12211" max="12211" width="4.28515625" style="10" customWidth="1"/>
    <col min="12212" max="12412" width="9.140625" style="10"/>
    <col min="12413" max="12413" width="11" style="10" customWidth="1"/>
    <col min="12414" max="12414" width="44.42578125" style="10" customWidth="1"/>
    <col min="12415" max="12415" width="13.28515625" style="10" customWidth="1"/>
    <col min="12416" max="12416" width="7.140625" style="10" customWidth="1"/>
    <col min="12417" max="12417" width="8.85546875" style="10" customWidth="1"/>
    <col min="12418" max="12421" width="7.140625" style="10" customWidth="1"/>
    <col min="12422" max="12422" width="6.5703125" style="10" customWidth="1"/>
    <col min="12423" max="12423" width="6.42578125" style="10" customWidth="1"/>
    <col min="12424" max="12424" width="6.5703125" style="10" customWidth="1"/>
    <col min="12425" max="12425" width="6.140625" style="10" customWidth="1"/>
    <col min="12426" max="12426" width="6.42578125" style="10" customWidth="1"/>
    <col min="12427" max="12427" width="6.28515625" style="10" customWidth="1"/>
    <col min="12428" max="12428" width="7.28515625" style="10" customWidth="1"/>
    <col min="12429" max="12429" width="8.42578125" style="10" customWidth="1"/>
    <col min="12430" max="12430" width="5.5703125" style="10" customWidth="1"/>
    <col min="12431" max="12431" width="7.28515625" style="10" customWidth="1"/>
    <col min="12432" max="12432" width="6.140625" style="10" customWidth="1"/>
    <col min="12433" max="12433" width="5.42578125" style="10" customWidth="1"/>
    <col min="12434" max="12434" width="7" style="10" customWidth="1"/>
    <col min="12435" max="12435" width="6.5703125" style="10" customWidth="1"/>
    <col min="12436" max="12436" width="7.28515625" style="10" customWidth="1"/>
    <col min="12437" max="12437" width="4.85546875" style="10" customWidth="1"/>
    <col min="12438" max="12439" width="4.42578125" style="10" customWidth="1"/>
    <col min="12440" max="12440" width="4.140625" style="10" customWidth="1"/>
    <col min="12441" max="12441" width="4.7109375" style="10" customWidth="1"/>
    <col min="12442" max="12442" width="7.85546875" style="10" customWidth="1"/>
    <col min="12443" max="12443" width="7.5703125" style="10" customWidth="1"/>
    <col min="12444" max="12444" width="5.5703125" style="10" customWidth="1"/>
    <col min="12445" max="12445" width="7.140625" style="10" customWidth="1"/>
    <col min="12446" max="12446" width="8" style="10" customWidth="1"/>
    <col min="12447" max="12448" width="7.42578125" style="10" customWidth="1"/>
    <col min="12449" max="12449" width="5.5703125" style="10" customWidth="1"/>
    <col min="12450" max="12450" width="6.28515625" style="10" customWidth="1"/>
    <col min="12451" max="12451" width="6.7109375" style="10" customWidth="1"/>
    <col min="12452" max="12452" width="6.28515625" style="10" customWidth="1"/>
    <col min="12453" max="12453" width="8.5703125" style="10" customWidth="1"/>
    <col min="12454" max="12454" width="7.140625" style="10" customWidth="1"/>
    <col min="12455" max="12455" width="7.28515625" style="10" customWidth="1"/>
    <col min="12456" max="12456" width="6.42578125" style="10" customWidth="1"/>
    <col min="12457" max="12457" width="7.5703125" style="10" customWidth="1"/>
    <col min="12458" max="12458" width="7.140625" style="10" customWidth="1"/>
    <col min="12459" max="12459" width="5.5703125" style="10" customWidth="1"/>
    <col min="12460" max="12460" width="6.140625" style="10" customWidth="1"/>
    <col min="12461" max="12461" width="6.85546875" style="10" customWidth="1"/>
    <col min="12462" max="12462" width="5.5703125" style="10" customWidth="1"/>
    <col min="12463" max="12464" width="4.7109375" style="10" customWidth="1"/>
    <col min="12465" max="12466" width="4.85546875" style="10" customWidth="1"/>
    <col min="12467" max="12467" width="4.28515625" style="10" customWidth="1"/>
    <col min="12468" max="12668" width="9.140625" style="10"/>
    <col min="12669" max="12669" width="11" style="10" customWidth="1"/>
    <col min="12670" max="12670" width="44.42578125" style="10" customWidth="1"/>
    <col min="12671" max="12671" width="13.28515625" style="10" customWidth="1"/>
    <col min="12672" max="12672" width="7.140625" style="10" customWidth="1"/>
    <col min="12673" max="12673" width="8.85546875" style="10" customWidth="1"/>
    <col min="12674" max="12677" width="7.140625" style="10" customWidth="1"/>
    <col min="12678" max="12678" width="6.5703125" style="10" customWidth="1"/>
    <col min="12679" max="12679" width="6.42578125" style="10" customWidth="1"/>
    <col min="12680" max="12680" width="6.5703125" style="10" customWidth="1"/>
    <col min="12681" max="12681" width="6.140625" style="10" customWidth="1"/>
    <col min="12682" max="12682" width="6.42578125" style="10" customWidth="1"/>
    <col min="12683" max="12683" width="6.28515625" style="10" customWidth="1"/>
    <col min="12684" max="12684" width="7.28515625" style="10" customWidth="1"/>
    <col min="12685" max="12685" width="8.42578125" style="10" customWidth="1"/>
    <col min="12686" max="12686" width="5.5703125" style="10" customWidth="1"/>
    <col min="12687" max="12687" width="7.28515625" style="10" customWidth="1"/>
    <col min="12688" max="12688" width="6.140625" style="10" customWidth="1"/>
    <col min="12689" max="12689" width="5.42578125" style="10" customWidth="1"/>
    <col min="12690" max="12690" width="7" style="10" customWidth="1"/>
    <col min="12691" max="12691" width="6.5703125" style="10" customWidth="1"/>
    <col min="12692" max="12692" width="7.28515625" style="10" customWidth="1"/>
    <col min="12693" max="12693" width="4.85546875" style="10" customWidth="1"/>
    <col min="12694" max="12695" width="4.42578125" style="10" customWidth="1"/>
    <col min="12696" max="12696" width="4.140625" style="10" customWidth="1"/>
    <col min="12697" max="12697" width="4.7109375" style="10" customWidth="1"/>
    <col min="12698" max="12698" width="7.85546875" style="10" customWidth="1"/>
    <col min="12699" max="12699" width="7.5703125" style="10" customWidth="1"/>
    <col min="12700" max="12700" width="5.5703125" style="10" customWidth="1"/>
    <col min="12701" max="12701" width="7.140625" style="10" customWidth="1"/>
    <col min="12702" max="12702" width="8" style="10" customWidth="1"/>
    <col min="12703" max="12704" width="7.42578125" style="10" customWidth="1"/>
    <col min="12705" max="12705" width="5.5703125" style="10" customWidth="1"/>
    <col min="12706" max="12706" width="6.28515625" style="10" customWidth="1"/>
    <col min="12707" max="12707" width="6.7109375" style="10" customWidth="1"/>
    <col min="12708" max="12708" width="6.28515625" style="10" customWidth="1"/>
    <col min="12709" max="12709" width="8.5703125" style="10" customWidth="1"/>
    <col min="12710" max="12710" width="7.140625" style="10" customWidth="1"/>
    <col min="12711" max="12711" width="7.28515625" style="10" customWidth="1"/>
    <col min="12712" max="12712" width="6.42578125" style="10" customWidth="1"/>
    <col min="12713" max="12713" width="7.5703125" style="10" customWidth="1"/>
    <col min="12714" max="12714" width="7.140625" style="10" customWidth="1"/>
    <col min="12715" max="12715" width="5.5703125" style="10" customWidth="1"/>
    <col min="12716" max="12716" width="6.140625" style="10" customWidth="1"/>
    <col min="12717" max="12717" width="6.85546875" style="10" customWidth="1"/>
    <col min="12718" max="12718" width="5.5703125" style="10" customWidth="1"/>
    <col min="12719" max="12720" width="4.7109375" style="10" customWidth="1"/>
    <col min="12721" max="12722" width="4.85546875" style="10" customWidth="1"/>
    <col min="12723" max="12723" width="4.28515625" style="10" customWidth="1"/>
    <col min="12724" max="12924" width="9.140625" style="10"/>
    <col min="12925" max="12925" width="11" style="10" customWidth="1"/>
    <col min="12926" max="12926" width="44.42578125" style="10" customWidth="1"/>
    <col min="12927" max="12927" width="13.28515625" style="10" customWidth="1"/>
    <col min="12928" max="12928" width="7.140625" style="10" customWidth="1"/>
    <col min="12929" max="12929" width="8.85546875" style="10" customWidth="1"/>
    <col min="12930" max="12933" width="7.140625" style="10" customWidth="1"/>
    <col min="12934" max="12934" width="6.5703125" style="10" customWidth="1"/>
    <col min="12935" max="12935" width="6.42578125" style="10" customWidth="1"/>
    <col min="12936" max="12936" width="6.5703125" style="10" customWidth="1"/>
    <col min="12937" max="12937" width="6.140625" style="10" customWidth="1"/>
    <col min="12938" max="12938" width="6.42578125" style="10" customWidth="1"/>
    <col min="12939" max="12939" width="6.28515625" style="10" customWidth="1"/>
    <col min="12940" max="12940" width="7.28515625" style="10" customWidth="1"/>
    <col min="12941" max="12941" width="8.42578125" style="10" customWidth="1"/>
    <col min="12942" max="12942" width="5.5703125" style="10" customWidth="1"/>
    <col min="12943" max="12943" width="7.28515625" style="10" customWidth="1"/>
    <col min="12944" max="12944" width="6.140625" style="10" customWidth="1"/>
    <col min="12945" max="12945" width="5.42578125" style="10" customWidth="1"/>
    <col min="12946" max="12946" width="7" style="10" customWidth="1"/>
    <col min="12947" max="12947" width="6.5703125" style="10" customWidth="1"/>
    <col min="12948" max="12948" width="7.28515625" style="10" customWidth="1"/>
    <col min="12949" max="12949" width="4.85546875" style="10" customWidth="1"/>
    <col min="12950" max="12951" width="4.42578125" style="10" customWidth="1"/>
    <col min="12952" max="12952" width="4.140625" style="10" customWidth="1"/>
    <col min="12953" max="12953" width="4.7109375" style="10" customWidth="1"/>
    <col min="12954" max="12954" width="7.85546875" style="10" customWidth="1"/>
    <col min="12955" max="12955" width="7.5703125" style="10" customWidth="1"/>
    <col min="12956" max="12956" width="5.5703125" style="10" customWidth="1"/>
    <col min="12957" max="12957" width="7.140625" style="10" customWidth="1"/>
    <col min="12958" max="12958" width="8" style="10" customWidth="1"/>
    <col min="12959" max="12960" width="7.42578125" style="10" customWidth="1"/>
    <col min="12961" max="12961" width="5.5703125" style="10" customWidth="1"/>
    <col min="12962" max="12962" width="6.28515625" style="10" customWidth="1"/>
    <col min="12963" max="12963" width="6.7109375" style="10" customWidth="1"/>
    <col min="12964" max="12964" width="6.28515625" style="10" customWidth="1"/>
    <col min="12965" max="12965" width="8.5703125" style="10" customWidth="1"/>
    <col min="12966" max="12966" width="7.140625" style="10" customWidth="1"/>
    <col min="12967" max="12967" width="7.28515625" style="10" customWidth="1"/>
    <col min="12968" max="12968" width="6.42578125" style="10" customWidth="1"/>
    <col min="12969" max="12969" width="7.5703125" style="10" customWidth="1"/>
    <col min="12970" max="12970" width="7.140625" style="10" customWidth="1"/>
    <col min="12971" max="12971" width="5.5703125" style="10" customWidth="1"/>
    <col min="12972" max="12972" width="6.140625" style="10" customWidth="1"/>
    <col min="12973" max="12973" width="6.85546875" style="10" customWidth="1"/>
    <col min="12974" max="12974" width="5.5703125" style="10" customWidth="1"/>
    <col min="12975" max="12976" width="4.7109375" style="10" customWidth="1"/>
    <col min="12977" max="12978" width="4.85546875" style="10" customWidth="1"/>
    <col min="12979" max="12979" width="4.28515625" style="10" customWidth="1"/>
    <col min="12980" max="13180" width="9.140625" style="10"/>
    <col min="13181" max="13181" width="11" style="10" customWidth="1"/>
    <col min="13182" max="13182" width="44.42578125" style="10" customWidth="1"/>
    <col min="13183" max="13183" width="13.28515625" style="10" customWidth="1"/>
    <col min="13184" max="13184" width="7.140625" style="10" customWidth="1"/>
    <col min="13185" max="13185" width="8.85546875" style="10" customWidth="1"/>
    <col min="13186" max="13189" width="7.140625" style="10" customWidth="1"/>
    <col min="13190" max="13190" width="6.5703125" style="10" customWidth="1"/>
    <col min="13191" max="13191" width="6.42578125" style="10" customWidth="1"/>
    <col min="13192" max="13192" width="6.5703125" style="10" customWidth="1"/>
    <col min="13193" max="13193" width="6.140625" style="10" customWidth="1"/>
    <col min="13194" max="13194" width="6.42578125" style="10" customWidth="1"/>
    <col min="13195" max="13195" width="6.28515625" style="10" customWidth="1"/>
    <col min="13196" max="13196" width="7.28515625" style="10" customWidth="1"/>
    <col min="13197" max="13197" width="8.42578125" style="10" customWidth="1"/>
    <col min="13198" max="13198" width="5.5703125" style="10" customWidth="1"/>
    <col min="13199" max="13199" width="7.28515625" style="10" customWidth="1"/>
    <col min="13200" max="13200" width="6.140625" style="10" customWidth="1"/>
    <col min="13201" max="13201" width="5.42578125" style="10" customWidth="1"/>
    <col min="13202" max="13202" width="7" style="10" customWidth="1"/>
    <col min="13203" max="13203" width="6.5703125" style="10" customWidth="1"/>
    <col min="13204" max="13204" width="7.28515625" style="10" customWidth="1"/>
    <col min="13205" max="13205" width="4.85546875" style="10" customWidth="1"/>
    <col min="13206" max="13207" width="4.42578125" style="10" customWidth="1"/>
    <col min="13208" max="13208" width="4.140625" style="10" customWidth="1"/>
    <col min="13209" max="13209" width="4.7109375" style="10" customWidth="1"/>
    <col min="13210" max="13210" width="7.85546875" style="10" customWidth="1"/>
    <col min="13211" max="13211" width="7.5703125" style="10" customWidth="1"/>
    <col min="13212" max="13212" width="5.5703125" style="10" customWidth="1"/>
    <col min="13213" max="13213" width="7.140625" style="10" customWidth="1"/>
    <col min="13214" max="13214" width="8" style="10" customWidth="1"/>
    <col min="13215" max="13216" width="7.42578125" style="10" customWidth="1"/>
    <col min="13217" max="13217" width="5.5703125" style="10" customWidth="1"/>
    <col min="13218" max="13218" width="6.28515625" style="10" customWidth="1"/>
    <col min="13219" max="13219" width="6.7109375" style="10" customWidth="1"/>
    <col min="13220" max="13220" width="6.28515625" style="10" customWidth="1"/>
    <col min="13221" max="13221" width="8.5703125" style="10" customWidth="1"/>
    <col min="13222" max="13222" width="7.140625" style="10" customWidth="1"/>
    <col min="13223" max="13223" width="7.28515625" style="10" customWidth="1"/>
    <col min="13224" max="13224" width="6.42578125" style="10" customWidth="1"/>
    <col min="13225" max="13225" width="7.5703125" style="10" customWidth="1"/>
    <col min="13226" max="13226" width="7.140625" style="10" customWidth="1"/>
    <col min="13227" max="13227" width="5.5703125" style="10" customWidth="1"/>
    <col min="13228" max="13228" width="6.140625" style="10" customWidth="1"/>
    <col min="13229" max="13229" width="6.85546875" style="10" customWidth="1"/>
    <col min="13230" max="13230" width="5.5703125" style="10" customWidth="1"/>
    <col min="13231" max="13232" width="4.7109375" style="10" customWidth="1"/>
    <col min="13233" max="13234" width="4.85546875" style="10" customWidth="1"/>
    <col min="13235" max="13235" width="4.28515625" style="10" customWidth="1"/>
    <col min="13236" max="13436" width="9.140625" style="10"/>
    <col min="13437" max="13437" width="11" style="10" customWidth="1"/>
    <col min="13438" max="13438" width="44.42578125" style="10" customWidth="1"/>
    <col min="13439" max="13439" width="13.28515625" style="10" customWidth="1"/>
    <col min="13440" max="13440" width="7.140625" style="10" customWidth="1"/>
    <col min="13441" max="13441" width="8.85546875" style="10" customWidth="1"/>
    <col min="13442" max="13445" width="7.140625" style="10" customWidth="1"/>
    <col min="13446" max="13446" width="6.5703125" style="10" customWidth="1"/>
    <col min="13447" max="13447" width="6.42578125" style="10" customWidth="1"/>
    <col min="13448" max="13448" width="6.5703125" style="10" customWidth="1"/>
    <col min="13449" max="13449" width="6.140625" style="10" customWidth="1"/>
    <col min="13450" max="13450" width="6.42578125" style="10" customWidth="1"/>
    <col min="13451" max="13451" width="6.28515625" style="10" customWidth="1"/>
    <col min="13452" max="13452" width="7.28515625" style="10" customWidth="1"/>
    <col min="13453" max="13453" width="8.42578125" style="10" customWidth="1"/>
    <col min="13454" max="13454" width="5.5703125" style="10" customWidth="1"/>
    <col min="13455" max="13455" width="7.28515625" style="10" customWidth="1"/>
    <col min="13456" max="13456" width="6.140625" style="10" customWidth="1"/>
    <col min="13457" max="13457" width="5.42578125" style="10" customWidth="1"/>
    <col min="13458" max="13458" width="7" style="10" customWidth="1"/>
    <col min="13459" max="13459" width="6.5703125" style="10" customWidth="1"/>
    <col min="13460" max="13460" width="7.28515625" style="10" customWidth="1"/>
    <col min="13461" max="13461" width="4.85546875" style="10" customWidth="1"/>
    <col min="13462" max="13463" width="4.42578125" style="10" customWidth="1"/>
    <col min="13464" max="13464" width="4.140625" style="10" customWidth="1"/>
    <col min="13465" max="13465" width="4.7109375" style="10" customWidth="1"/>
    <col min="13466" max="13466" width="7.85546875" style="10" customWidth="1"/>
    <col min="13467" max="13467" width="7.5703125" style="10" customWidth="1"/>
    <col min="13468" max="13468" width="5.5703125" style="10" customWidth="1"/>
    <col min="13469" max="13469" width="7.140625" style="10" customWidth="1"/>
    <col min="13470" max="13470" width="8" style="10" customWidth="1"/>
    <col min="13471" max="13472" width="7.42578125" style="10" customWidth="1"/>
    <col min="13473" max="13473" width="5.5703125" style="10" customWidth="1"/>
    <col min="13474" max="13474" width="6.28515625" style="10" customWidth="1"/>
    <col min="13475" max="13475" width="6.7109375" style="10" customWidth="1"/>
    <col min="13476" max="13476" width="6.28515625" style="10" customWidth="1"/>
    <col min="13477" max="13477" width="8.5703125" style="10" customWidth="1"/>
    <col min="13478" max="13478" width="7.140625" style="10" customWidth="1"/>
    <col min="13479" max="13479" width="7.28515625" style="10" customWidth="1"/>
    <col min="13480" max="13480" width="6.42578125" style="10" customWidth="1"/>
    <col min="13481" max="13481" width="7.5703125" style="10" customWidth="1"/>
    <col min="13482" max="13482" width="7.140625" style="10" customWidth="1"/>
    <col min="13483" max="13483" width="5.5703125" style="10" customWidth="1"/>
    <col min="13484" max="13484" width="6.140625" style="10" customWidth="1"/>
    <col min="13485" max="13485" width="6.85546875" style="10" customWidth="1"/>
    <col min="13486" max="13486" width="5.5703125" style="10" customWidth="1"/>
    <col min="13487" max="13488" width="4.7109375" style="10" customWidth="1"/>
    <col min="13489" max="13490" width="4.85546875" style="10" customWidth="1"/>
    <col min="13491" max="13491" width="4.28515625" style="10" customWidth="1"/>
    <col min="13492" max="13692" width="9.140625" style="10"/>
    <col min="13693" max="13693" width="11" style="10" customWidth="1"/>
    <col min="13694" max="13694" width="44.42578125" style="10" customWidth="1"/>
    <col min="13695" max="13695" width="13.28515625" style="10" customWidth="1"/>
    <col min="13696" max="13696" width="7.140625" style="10" customWidth="1"/>
    <col min="13697" max="13697" width="8.85546875" style="10" customWidth="1"/>
    <col min="13698" max="13701" width="7.140625" style="10" customWidth="1"/>
    <col min="13702" max="13702" width="6.5703125" style="10" customWidth="1"/>
    <col min="13703" max="13703" width="6.42578125" style="10" customWidth="1"/>
    <col min="13704" max="13704" width="6.5703125" style="10" customWidth="1"/>
    <col min="13705" max="13705" width="6.140625" style="10" customWidth="1"/>
    <col min="13706" max="13706" width="6.42578125" style="10" customWidth="1"/>
    <col min="13707" max="13707" width="6.28515625" style="10" customWidth="1"/>
    <col min="13708" max="13708" width="7.28515625" style="10" customWidth="1"/>
    <col min="13709" max="13709" width="8.42578125" style="10" customWidth="1"/>
    <col min="13710" max="13710" width="5.5703125" style="10" customWidth="1"/>
    <col min="13711" max="13711" width="7.28515625" style="10" customWidth="1"/>
    <col min="13712" max="13712" width="6.140625" style="10" customWidth="1"/>
    <col min="13713" max="13713" width="5.42578125" style="10" customWidth="1"/>
    <col min="13714" max="13714" width="7" style="10" customWidth="1"/>
    <col min="13715" max="13715" width="6.5703125" style="10" customWidth="1"/>
    <col min="13716" max="13716" width="7.28515625" style="10" customWidth="1"/>
    <col min="13717" max="13717" width="4.85546875" style="10" customWidth="1"/>
    <col min="13718" max="13719" width="4.42578125" style="10" customWidth="1"/>
    <col min="13720" max="13720" width="4.140625" style="10" customWidth="1"/>
    <col min="13721" max="13721" width="4.7109375" style="10" customWidth="1"/>
    <col min="13722" max="13722" width="7.85546875" style="10" customWidth="1"/>
    <col min="13723" max="13723" width="7.5703125" style="10" customWidth="1"/>
    <col min="13724" max="13724" width="5.5703125" style="10" customWidth="1"/>
    <col min="13725" max="13725" width="7.140625" style="10" customWidth="1"/>
    <col min="13726" max="13726" width="8" style="10" customWidth="1"/>
    <col min="13727" max="13728" width="7.42578125" style="10" customWidth="1"/>
    <col min="13729" max="13729" width="5.5703125" style="10" customWidth="1"/>
    <col min="13730" max="13730" width="6.28515625" style="10" customWidth="1"/>
    <col min="13731" max="13731" width="6.7109375" style="10" customWidth="1"/>
    <col min="13732" max="13732" width="6.28515625" style="10" customWidth="1"/>
    <col min="13733" max="13733" width="8.5703125" style="10" customWidth="1"/>
    <col min="13734" max="13734" width="7.140625" style="10" customWidth="1"/>
    <col min="13735" max="13735" width="7.28515625" style="10" customWidth="1"/>
    <col min="13736" max="13736" width="6.42578125" style="10" customWidth="1"/>
    <col min="13737" max="13737" width="7.5703125" style="10" customWidth="1"/>
    <col min="13738" max="13738" width="7.140625" style="10" customWidth="1"/>
    <col min="13739" max="13739" width="5.5703125" style="10" customWidth="1"/>
    <col min="13740" max="13740" width="6.140625" style="10" customWidth="1"/>
    <col min="13741" max="13741" width="6.85546875" style="10" customWidth="1"/>
    <col min="13742" max="13742" width="5.5703125" style="10" customWidth="1"/>
    <col min="13743" max="13744" width="4.7109375" style="10" customWidth="1"/>
    <col min="13745" max="13746" width="4.85546875" style="10" customWidth="1"/>
    <col min="13747" max="13747" width="4.28515625" style="10" customWidth="1"/>
    <col min="13748" max="13948" width="9.140625" style="10"/>
    <col min="13949" max="13949" width="11" style="10" customWidth="1"/>
    <col min="13950" max="13950" width="44.42578125" style="10" customWidth="1"/>
    <col min="13951" max="13951" width="13.28515625" style="10" customWidth="1"/>
    <col min="13952" max="13952" width="7.140625" style="10" customWidth="1"/>
    <col min="13953" max="13953" width="8.85546875" style="10" customWidth="1"/>
    <col min="13954" max="13957" width="7.140625" style="10" customWidth="1"/>
    <col min="13958" max="13958" width="6.5703125" style="10" customWidth="1"/>
    <col min="13959" max="13959" width="6.42578125" style="10" customWidth="1"/>
    <col min="13960" max="13960" width="6.5703125" style="10" customWidth="1"/>
    <col min="13961" max="13961" width="6.140625" style="10" customWidth="1"/>
    <col min="13962" max="13962" width="6.42578125" style="10" customWidth="1"/>
    <col min="13963" max="13963" width="6.28515625" style="10" customWidth="1"/>
    <col min="13964" max="13964" width="7.28515625" style="10" customWidth="1"/>
    <col min="13965" max="13965" width="8.42578125" style="10" customWidth="1"/>
    <col min="13966" max="13966" width="5.5703125" style="10" customWidth="1"/>
    <col min="13967" max="13967" width="7.28515625" style="10" customWidth="1"/>
    <col min="13968" max="13968" width="6.140625" style="10" customWidth="1"/>
    <col min="13969" max="13969" width="5.42578125" style="10" customWidth="1"/>
    <col min="13970" max="13970" width="7" style="10" customWidth="1"/>
    <col min="13971" max="13971" width="6.5703125" style="10" customWidth="1"/>
    <col min="13972" max="13972" width="7.28515625" style="10" customWidth="1"/>
    <col min="13973" max="13973" width="4.85546875" style="10" customWidth="1"/>
    <col min="13974" max="13975" width="4.42578125" style="10" customWidth="1"/>
    <col min="13976" max="13976" width="4.140625" style="10" customWidth="1"/>
    <col min="13977" max="13977" width="4.7109375" style="10" customWidth="1"/>
    <col min="13978" max="13978" width="7.85546875" style="10" customWidth="1"/>
    <col min="13979" max="13979" width="7.5703125" style="10" customWidth="1"/>
    <col min="13980" max="13980" width="5.5703125" style="10" customWidth="1"/>
    <col min="13981" max="13981" width="7.140625" style="10" customWidth="1"/>
    <col min="13982" max="13982" width="8" style="10" customWidth="1"/>
    <col min="13983" max="13984" width="7.42578125" style="10" customWidth="1"/>
    <col min="13985" max="13985" width="5.5703125" style="10" customWidth="1"/>
    <col min="13986" max="13986" width="6.28515625" style="10" customWidth="1"/>
    <col min="13987" max="13987" width="6.7109375" style="10" customWidth="1"/>
    <col min="13988" max="13988" width="6.28515625" style="10" customWidth="1"/>
    <col min="13989" max="13989" width="8.5703125" style="10" customWidth="1"/>
    <col min="13990" max="13990" width="7.140625" style="10" customWidth="1"/>
    <col min="13991" max="13991" width="7.28515625" style="10" customWidth="1"/>
    <col min="13992" max="13992" width="6.42578125" style="10" customWidth="1"/>
    <col min="13993" max="13993" width="7.5703125" style="10" customWidth="1"/>
    <col min="13994" max="13994" width="7.140625" style="10" customWidth="1"/>
    <col min="13995" max="13995" width="5.5703125" style="10" customWidth="1"/>
    <col min="13996" max="13996" width="6.140625" style="10" customWidth="1"/>
    <col min="13997" max="13997" width="6.85546875" style="10" customWidth="1"/>
    <col min="13998" max="13998" width="5.5703125" style="10" customWidth="1"/>
    <col min="13999" max="14000" width="4.7109375" style="10" customWidth="1"/>
    <col min="14001" max="14002" width="4.85546875" style="10" customWidth="1"/>
    <col min="14003" max="14003" width="4.28515625" style="10" customWidth="1"/>
    <col min="14004" max="14204" width="9.140625" style="10"/>
    <col min="14205" max="14205" width="11" style="10" customWidth="1"/>
    <col min="14206" max="14206" width="44.42578125" style="10" customWidth="1"/>
    <col min="14207" max="14207" width="13.28515625" style="10" customWidth="1"/>
    <col min="14208" max="14208" width="7.140625" style="10" customWidth="1"/>
    <col min="14209" max="14209" width="8.85546875" style="10" customWidth="1"/>
    <col min="14210" max="14213" width="7.140625" style="10" customWidth="1"/>
    <col min="14214" max="14214" width="6.5703125" style="10" customWidth="1"/>
    <col min="14215" max="14215" width="6.42578125" style="10" customWidth="1"/>
    <col min="14216" max="14216" width="6.5703125" style="10" customWidth="1"/>
    <col min="14217" max="14217" width="6.140625" style="10" customWidth="1"/>
    <col min="14218" max="14218" width="6.42578125" style="10" customWidth="1"/>
    <col min="14219" max="14219" width="6.28515625" style="10" customWidth="1"/>
    <col min="14220" max="14220" width="7.28515625" style="10" customWidth="1"/>
    <col min="14221" max="14221" width="8.42578125" style="10" customWidth="1"/>
    <col min="14222" max="14222" width="5.5703125" style="10" customWidth="1"/>
    <col min="14223" max="14223" width="7.28515625" style="10" customWidth="1"/>
    <col min="14224" max="14224" width="6.140625" style="10" customWidth="1"/>
    <col min="14225" max="14225" width="5.42578125" style="10" customWidth="1"/>
    <col min="14226" max="14226" width="7" style="10" customWidth="1"/>
    <col min="14227" max="14227" width="6.5703125" style="10" customWidth="1"/>
    <col min="14228" max="14228" width="7.28515625" style="10" customWidth="1"/>
    <col min="14229" max="14229" width="4.85546875" style="10" customWidth="1"/>
    <col min="14230" max="14231" width="4.42578125" style="10" customWidth="1"/>
    <col min="14232" max="14232" width="4.140625" style="10" customWidth="1"/>
    <col min="14233" max="14233" width="4.7109375" style="10" customWidth="1"/>
    <col min="14234" max="14234" width="7.85546875" style="10" customWidth="1"/>
    <col min="14235" max="14235" width="7.5703125" style="10" customWidth="1"/>
    <col min="14236" max="14236" width="5.5703125" style="10" customWidth="1"/>
    <col min="14237" max="14237" width="7.140625" style="10" customWidth="1"/>
    <col min="14238" max="14238" width="8" style="10" customWidth="1"/>
    <col min="14239" max="14240" width="7.42578125" style="10" customWidth="1"/>
    <col min="14241" max="14241" width="5.5703125" style="10" customWidth="1"/>
    <col min="14242" max="14242" width="6.28515625" style="10" customWidth="1"/>
    <col min="14243" max="14243" width="6.7109375" style="10" customWidth="1"/>
    <col min="14244" max="14244" width="6.28515625" style="10" customWidth="1"/>
    <col min="14245" max="14245" width="8.5703125" style="10" customWidth="1"/>
    <col min="14246" max="14246" width="7.140625" style="10" customWidth="1"/>
    <col min="14247" max="14247" width="7.28515625" style="10" customWidth="1"/>
    <col min="14248" max="14248" width="6.42578125" style="10" customWidth="1"/>
    <col min="14249" max="14249" width="7.5703125" style="10" customWidth="1"/>
    <col min="14250" max="14250" width="7.140625" style="10" customWidth="1"/>
    <col min="14251" max="14251" width="5.5703125" style="10" customWidth="1"/>
    <col min="14252" max="14252" width="6.140625" style="10" customWidth="1"/>
    <col min="14253" max="14253" width="6.85546875" style="10" customWidth="1"/>
    <col min="14254" max="14254" width="5.5703125" style="10" customWidth="1"/>
    <col min="14255" max="14256" width="4.7109375" style="10" customWidth="1"/>
    <col min="14257" max="14258" width="4.85546875" style="10" customWidth="1"/>
    <col min="14259" max="14259" width="4.28515625" style="10" customWidth="1"/>
    <col min="14260" max="14460" width="9.140625" style="10"/>
    <col min="14461" max="14461" width="11" style="10" customWidth="1"/>
    <col min="14462" max="14462" width="44.42578125" style="10" customWidth="1"/>
    <col min="14463" max="14463" width="13.28515625" style="10" customWidth="1"/>
    <col min="14464" max="14464" width="7.140625" style="10" customWidth="1"/>
    <col min="14465" max="14465" width="8.85546875" style="10" customWidth="1"/>
    <col min="14466" max="14469" width="7.140625" style="10" customWidth="1"/>
    <col min="14470" max="14470" width="6.5703125" style="10" customWidth="1"/>
    <col min="14471" max="14471" width="6.42578125" style="10" customWidth="1"/>
    <col min="14472" max="14472" width="6.5703125" style="10" customWidth="1"/>
    <col min="14473" max="14473" width="6.140625" style="10" customWidth="1"/>
    <col min="14474" max="14474" width="6.42578125" style="10" customWidth="1"/>
    <col min="14475" max="14475" width="6.28515625" style="10" customWidth="1"/>
    <col min="14476" max="14476" width="7.28515625" style="10" customWidth="1"/>
    <col min="14477" max="14477" width="8.42578125" style="10" customWidth="1"/>
    <col min="14478" max="14478" width="5.5703125" style="10" customWidth="1"/>
    <col min="14479" max="14479" width="7.28515625" style="10" customWidth="1"/>
    <col min="14480" max="14480" width="6.140625" style="10" customWidth="1"/>
    <col min="14481" max="14481" width="5.42578125" style="10" customWidth="1"/>
    <col min="14482" max="14482" width="7" style="10" customWidth="1"/>
    <col min="14483" max="14483" width="6.5703125" style="10" customWidth="1"/>
    <col min="14484" max="14484" width="7.28515625" style="10" customWidth="1"/>
    <col min="14485" max="14485" width="4.85546875" style="10" customWidth="1"/>
    <col min="14486" max="14487" width="4.42578125" style="10" customWidth="1"/>
    <col min="14488" max="14488" width="4.140625" style="10" customWidth="1"/>
    <col min="14489" max="14489" width="4.7109375" style="10" customWidth="1"/>
    <col min="14490" max="14490" width="7.85546875" style="10" customWidth="1"/>
    <col min="14491" max="14491" width="7.5703125" style="10" customWidth="1"/>
    <col min="14492" max="14492" width="5.5703125" style="10" customWidth="1"/>
    <col min="14493" max="14493" width="7.140625" style="10" customWidth="1"/>
    <col min="14494" max="14494" width="8" style="10" customWidth="1"/>
    <col min="14495" max="14496" width="7.42578125" style="10" customWidth="1"/>
    <col min="14497" max="14497" width="5.5703125" style="10" customWidth="1"/>
    <col min="14498" max="14498" width="6.28515625" style="10" customWidth="1"/>
    <col min="14499" max="14499" width="6.7109375" style="10" customWidth="1"/>
    <col min="14500" max="14500" width="6.28515625" style="10" customWidth="1"/>
    <col min="14501" max="14501" width="8.5703125" style="10" customWidth="1"/>
    <col min="14502" max="14502" width="7.140625" style="10" customWidth="1"/>
    <col min="14503" max="14503" width="7.28515625" style="10" customWidth="1"/>
    <col min="14504" max="14504" width="6.42578125" style="10" customWidth="1"/>
    <col min="14505" max="14505" width="7.5703125" style="10" customWidth="1"/>
    <col min="14506" max="14506" width="7.140625" style="10" customWidth="1"/>
    <col min="14507" max="14507" width="5.5703125" style="10" customWidth="1"/>
    <col min="14508" max="14508" width="6.140625" style="10" customWidth="1"/>
    <col min="14509" max="14509" width="6.85546875" style="10" customWidth="1"/>
    <col min="14510" max="14510" width="5.5703125" style="10" customWidth="1"/>
    <col min="14511" max="14512" width="4.7109375" style="10" customWidth="1"/>
    <col min="14513" max="14514" width="4.85546875" style="10" customWidth="1"/>
    <col min="14515" max="14515" width="4.28515625" style="10" customWidth="1"/>
    <col min="14516" max="14716" width="9.140625" style="10"/>
    <col min="14717" max="14717" width="11" style="10" customWidth="1"/>
    <col min="14718" max="14718" width="44.42578125" style="10" customWidth="1"/>
    <col min="14719" max="14719" width="13.28515625" style="10" customWidth="1"/>
    <col min="14720" max="14720" width="7.140625" style="10" customWidth="1"/>
    <col min="14721" max="14721" width="8.85546875" style="10" customWidth="1"/>
    <col min="14722" max="14725" width="7.140625" style="10" customWidth="1"/>
    <col min="14726" max="14726" width="6.5703125" style="10" customWidth="1"/>
    <col min="14727" max="14727" width="6.42578125" style="10" customWidth="1"/>
    <col min="14728" max="14728" width="6.5703125" style="10" customWidth="1"/>
    <col min="14729" max="14729" width="6.140625" style="10" customWidth="1"/>
    <col min="14730" max="14730" width="6.42578125" style="10" customWidth="1"/>
    <col min="14731" max="14731" width="6.28515625" style="10" customWidth="1"/>
    <col min="14732" max="14732" width="7.28515625" style="10" customWidth="1"/>
    <col min="14733" max="14733" width="8.42578125" style="10" customWidth="1"/>
    <col min="14734" max="14734" width="5.5703125" style="10" customWidth="1"/>
    <col min="14735" max="14735" width="7.28515625" style="10" customWidth="1"/>
    <col min="14736" max="14736" width="6.140625" style="10" customWidth="1"/>
    <col min="14737" max="14737" width="5.42578125" style="10" customWidth="1"/>
    <col min="14738" max="14738" width="7" style="10" customWidth="1"/>
    <col min="14739" max="14739" width="6.5703125" style="10" customWidth="1"/>
    <col min="14740" max="14740" width="7.28515625" style="10" customWidth="1"/>
    <col min="14741" max="14741" width="4.85546875" style="10" customWidth="1"/>
    <col min="14742" max="14743" width="4.42578125" style="10" customWidth="1"/>
    <col min="14744" max="14744" width="4.140625" style="10" customWidth="1"/>
    <col min="14745" max="14745" width="4.7109375" style="10" customWidth="1"/>
    <col min="14746" max="14746" width="7.85546875" style="10" customWidth="1"/>
    <col min="14747" max="14747" width="7.5703125" style="10" customWidth="1"/>
    <col min="14748" max="14748" width="5.5703125" style="10" customWidth="1"/>
    <col min="14749" max="14749" width="7.140625" style="10" customWidth="1"/>
    <col min="14750" max="14750" width="8" style="10" customWidth="1"/>
    <col min="14751" max="14752" width="7.42578125" style="10" customWidth="1"/>
    <col min="14753" max="14753" width="5.5703125" style="10" customWidth="1"/>
    <col min="14754" max="14754" width="6.28515625" style="10" customWidth="1"/>
    <col min="14755" max="14755" width="6.7109375" style="10" customWidth="1"/>
    <col min="14756" max="14756" width="6.28515625" style="10" customWidth="1"/>
    <col min="14757" max="14757" width="8.5703125" style="10" customWidth="1"/>
    <col min="14758" max="14758" width="7.140625" style="10" customWidth="1"/>
    <col min="14759" max="14759" width="7.28515625" style="10" customWidth="1"/>
    <col min="14760" max="14760" width="6.42578125" style="10" customWidth="1"/>
    <col min="14761" max="14761" width="7.5703125" style="10" customWidth="1"/>
    <col min="14762" max="14762" width="7.140625" style="10" customWidth="1"/>
    <col min="14763" max="14763" width="5.5703125" style="10" customWidth="1"/>
    <col min="14764" max="14764" width="6.140625" style="10" customWidth="1"/>
    <col min="14765" max="14765" width="6.85546875" style="10" customWidth="1"/>
    <col min="14766" max="14766" width="5.5703125" style="10" customWidth="1"/>
    <col min="14767" max="14768" width="4.7109375" style="10" customWidth="1"/>
    <col min="14769" max="14770" width="4.85546875" style="10" customWidth="1"/>
    <col min="14771" max="14771" width="4.28515625" style="10" customWidth="1"/>
    <col min="14772" max="14972" width="9.140625" style="10"/>
    <col min="14973" max="14973" width="11" style="10" customWidth="1"/>
    <col min="14974" max="14974" width="44.42578125" style="10" customWidth="1"/>
    <col min="14975" max="14975" width="13.28515625" style="10" customWidth="1"/>
    <col min="14976" max="14976" width="7.140625" style="10" customWidth="1"/>
    <col min="14977" max="14977" width="8.85546875" style="10" customWidth="1"/>
    <col min="14978" max="14981" width="7.140625" style="10" customWidth="1"/>
    <col min="14982" max="14982" width="6.5703125" style="10" customWidth="1"/>
    <col min="14983" max="14983" width="6.42578125" style="10" customWidth="1"/>
    <col min="14984" max="14984" width="6.5703125" style="10" customWidth="1"/>
    <col min="14985" max="14985" width="6.140625" style="10" customWidth="1"/>
    <col min="14986" max="14986" width="6.42578125" style="10" customWidth="1"/>
    <col min="14987" max="14987" width="6.28515625" style="10" customWidth="1"/>
    <col min="14988" max="14988" width="7.28515625" style="10" customWidth="1"/>
    <col min="14989" max="14989" width="8.42578125" style="10" customWidth="1"/>
    <col min="14990" max="14990" width="5.5703125" style="10" customWidth="1"/>
    <col min="14991" max="14991" width="7.28515625" style="10" customWidth="1"/>
    <col min="14992" max="14992" width="6.140625" style="10" customWidth="1"/>
    <col min="14993" max="14993" width="5.42578125" style="10" customWidth="1"/>
    <col min="14994" max="14994" width="7" style="10" customWidth="1"/>
    <col min="14995" max="14995" width="6.5703125" style="10" customWidth="1"/>
    <col min="14996" max="14996" width="7.28515625" style="10" customWidth="1"/>
    <col min="14997" max="14997" width="4.85546875" style="10" customWidth="1"/>
    <col min="14998" max="14999" width="4.42578125" style="10" customWidth="1"/>
    <col min="15000" max="15000" width="4.140625" style="10" customWidth="1"/>
    <col min="15001" max="15001" width="4.7109375" style="10" customWidth="1"/>
    <col min="15002" max="15002" width="7.85546875" style="10" customWidth="1"/>
    <col min="15003" max="15003" width="7.5703125" style="10" customWidth="1"/>
    <col min="15004" max="15004" width="5.5703125" style="10" customWidth="1"/>
    <col min="15005" max="15005" width="7.140625" style="10" customWidth="1"/>
    <col min="15006" max="15006" width="8" style="10" customWidth="1"/>
    <col min="15007" max="15008" width="7.42578125" style="10" customWidth="1"/>
    <col min="15009" max="15009" width="5.5703125" style="10" customWidth="1"/>
    <col min="15010" max="15010" width="6.28515625" style="10" customWidth="1"/>
    <col min="15011" max="15011" width="6.7109375" style="10" customWidth="1"/>
    <col min="15012" max="15012" width="6.28515625" style="10" customWidth="1"/>
    <col min="15013" max="15013" width="8.5703125" style="10" customWidth="1"/>
    <col min="15014" max="15014" width="7.140625" style="10" customWidth="1"/>
    <col min="15015" max="15015" width="7.28515625" style="10" customWidth="1"/>
    <col min="15016" max="15016" width="6.42578125" style="10" customWidth="1"/>
    <col min="15017" max="15017" width="7.5703125" style="10" customWidth="1"/>
    <col min="15018" max="15018" width="7.140625" style="10" customWidth="1"/>
    <col min="15019" max="15019" width="5.5703125" style="10" customWidth="1"/>
    <col min="15020" max="15020" width="6.140625" style="10" customWidth="1"/>
    <col min="15021" max="15021" width="6.85546875" style="10" customWidth="1"/>
    <col min="15022" max="15022" width="5.5703125" style="10" customWidth="1"/>
    <col min="15023" max="15024" width="4.7109375" style="10" customWidth="1"/>
    <col min="15025" max="15026" width="4.85546875" style="10" customWidth="1"/>
    <col min="15027" max="15027" width="4.28515625" style="10" customWidth="1"/>
    <col min="15028" max="15228" width="9.140625" style="10"/>
    <col min="15229" max="15229" width="11" style="10" customWidth="1"/>
    <col min="15230" max="15230" width="44.42578125" style="10" customWidth="1"/>
    <col min="15231" max="15231" width="13.28515625" style="10" customWidth="1"/>
    <col min="15232" max="15232" width="7.140625" style="10" customWidth="1"/>
    <col min="15233" max="15233" width="8.85546875" style="10" customWidth="1"/>
    <col min="15234" max="15237" width="7.140625" style="10" customWidth="1"/>
    <col min="15238" max="15238" width="6.5703125" style="10" customWidth="1"/>
    <col min="15239" max="15239" width="6.42578125" style="10" customWidth="1"/>
    <col min="15240" max="15240" width="6.5703125" style="10" customWidth="1"/>
    <col min="15241" max="15241" width="6.140625" style="10" customWidth="1"/>
    <col min="15242" max="15242" width="6.42578125" style="10" customWidth="1"/>
    <col min="15243" max="15243" width="6.28515625" style="10" customWidth="1"/>
    <col min="15244" max="15244" width="7.28515625" style="10" customWidth="1"/>
    <col min="15245" max="15245" width="8.42578125" style="10" customWidth="1"/>
    <col min="15246" max="15246" width="5.5703125" style="10" customWidth="1"/>
    <col min="15247" max="15247" width="7.28515625" style="10" customWidth="1"/>
    <col min="15248" max="15248" width="6.140625" style="10" customWidth="1"/>
    <col min="15249" max="15249" width="5.42578125" style="10" customWidth="1"/>
    <col min="15250" max="15250" width="7" style="10" customWidth="1"/>
    <col min="15251" max="15251" width="6.5703125" style="10" customWidth="1"/>
    <col min="15252" max="15252" width="7.28515625" style="10" customWidth="1"/>
    <col min="15253" max="15253" width="4.85546875" style="10" customWidth="1"/>
    <col min="15254" max="15255" width="4.42578125" style="10" customWidth="1"/>
    <col min="15256" max="15256" width="4.140625" style="10" customWidth="1"/>
    <col min="15257" max="15257" width="4.7109375" style="10" customWidth="1"/>
    <col min="15258" max="15258" width="7.85546875" style="10" customWidth="1"/>
    <col min="15259" max="15259" width="7.5703125" style="10" customWidth="1"/>
    <col min="15260" max="15260" width="5.5703125" style="10" customWidth="1"/>
    <col min="15261" max="15261" width="7.140625" style="10" customWidth="1"/>
    <col min="15262" max="15262" width="8" style="10" customWidth="1"/>
    <col min="15263" max="15264" width="7.42578125" style="10" customWidth="1"/>
    <col min="15265" max="15265" width="5.5703125" style="10" customWidth="1"/>
    <col min="15266" max="15266" width="6.28515625" style="10" customWidth="1"/>
    <col min="15267" max="15267" width="6.7109375" style="10" customWidth="1"/>
    <col min="15268" max="15268" width="6.28515625" style="10" customWidth="1"/>
    <col min="15269" max="15269" width="8.5703125" style="10" customWidth="1"/>
    <col min="15270" max="15270" width="7.140625" style="10" customWidth="1"/>
    <col min="15271" max="15271" width="7.28515625" style="10" customWidth="1"/>
    <col min="15272" max="15272" width="6.42578125" style="10" customWidth="1"/>
    <col min="15273" max="15273" width="7.5703125" style="10" customWidth="1"/>
    <col min="15274" max="15274" width="7.140625" style="10" customWidth="1"/>
    <col min="15275" max="15275" width="5.5703125" style="10" customWidth="1"/>
    <col min="15276" max="15276" width="6.140625" style="10" customWidth="1"/>
    <col min="15277" max="15277" width="6.85546875" style="10" customWidth="1"/>
    <col min="15278" max="15278" width="5.5703125" style="10" customWidth="1"/>
    <col min="15279" max="15280" width="4.7109375" style="10" customWidth="1"/>
    <col min="15281" max="15282" width="4.85546875" style="10" customWidth="1"/>
    <col min="15283" max="15283" width="4.28515625" style="10" customWidth="1"/>
    <col min="15284" max="15484" width="9.140625" style="10"/>
    <col min="15485" max="15485" width="11" style="10" customWidth="1"/>
    <col min="15486" max="15486" width="44.42578125" style="10" customWidth="1"/>
    <col min="15487" max="15487" width="13.28515625" style="10" customWidth="1"/>
    <col min="15488" max="15488" width="7.140625" style="10" customWidth="1"/>
    <col min="15489" max="15489" width="8.85546875" style="10" customWidth="1"/>
    <col min="15490" max="15493" width="7.140625" style="10" customWidth="1"/>
    <col min="15494" max="15494" width="6.5703125" style="10" customWidth="1"/>
    <col min="15495" max="15495" width="6.42578125" style="10" customWidth="1"/>
    <col min="15496" max="15496" width="6.5703125" style="10" customWidth="1"/>
    <col min="15497" max="15497" width="6.140625" style="10" customWidth="1"/>
    <col min="15498" max="15498" width="6.42578125" style="10" customWidth="1"/>
    <col min="15499" max="15499" width="6.28515625" style="10" customWidth="1"/>
    <col min="15500" max="15500" width="7.28515625" style="10" customWidth="1"/>
    <col min="15501" max="15501" width="8.42578125" style="10" customWidth="1"/>
    <col min="15502" max="15502" width="5.5703125" style="10" customWidth="1"/>
    <col min="15503" max="15503" width="7.28515625" style="10" customWidth="1"/>
    <col min="15504" max="15504" width="6.140625" style="10" customWidth="1"/>
    <col min="15505" max="15505" width="5.42578125" style="10" customWidth="1"/>
    <col min="15506" max="15506" width="7" style="10" customWidth="1"/>
    <col min="15507" max="15507" width="6.5703125" style="10" customWidth="1"/>
    <col min="15508" max="15508" width="7.28515625" style="10" customWidth="1"/>
    <col min="15509" max="15509" width="4.85546875" style="10" customWidth="1"/>
    <col min="15510" max="15511" width="4.42578125" style="10" customWidth="1"/>
    <col min="15512" max="15512" width="4.140625" style="10" customWidth="1"/>
    <col min="15513" max="15513" width="4.7109375" style="10" customWidth="1"/>
    <col min="15514" max="15514" width="7.85546875" style="10" customWidth="1"/>
    <col min="15515" max="15515" width="7.5703125" style="10" customWidth="1"/>
    <col min="15516" max="15516" width="5.5703125" style="10" customWidth="1"/>
    <col min="15517" max="15517" width="7.140625" style="10" customWidth="1"/>
    <col min="15518" max="15518" width="8" style="10" customWidth="1"/>
    <col min="15519" max="15520" width="7.42578125" style="10" customWidth="1"/>
    <col min="15521" max="15521" width="5.5703125" style="10" customWidth="1"/>
    <col min="15522" max="15522" width="6.28515625" style="10" customWidth="1"/>
    <col min="15523" max="15523" width="6.7109375" style="10" customWidth="1"/>
    <col min="15524" max="15524" width="6.28515625" style="10" customWidth="1"/>
    <col min="15525" max="15525" width="8.5703125" style="10" customWidth="1"/>
    <col min="15526" max="15526" width="7.140625" style="10" customWidth="1"/>
    <col min="15527" max="15527" width="7.28515625" style="10" customWidth="1"/>
    <col min="15528" max="15528" width="6.42578125" style="10" customWidth="1"/>
    <col min="15529" max="15529" width="7.5703125" style="10" customWidth="1"/>
    <col min="15530" max="15530" width="7.140625" style="10" customWidth="1"/>
    <col min="15531" max="15531" width="5.5703125" style="10" customWidth="1"/>
    <col min="15532" max="15532" width="6.140625" style="10" customWidth="1"/>
    <col min="15533" max="15533" width="6.85546875" style="10" customWidth="1"/>
    <col min="15534" max="15534" width="5.5703125" style="10" customWidth="1"/>
    <col min="15535" max="15536" width="4.7109375" style="10" customWidth="1"/>
    <col min="15537" max="15538" width="4.85546875" style="10" customWidth="1"/>
    <col min="15539" max="15539" width="4.28515625" style="10" customWidth="1"/>
    <col min="15540" max="15740" width="9.140625" style="10"/>
    <col min="15741" max="15741" width="11" style="10" customWidth="1"/>
    <col min="15742" max="15742" width="44.42578125" style="10" customWidth="1"/>
    <col min="15743" max="15743" width="13.28515625" style="10" customWidth="1"/>
    <col min="15744" max="15744" width="7.140625" style="10" customWidth="1"/>
    <col min="15745" max="15745" width="8.85546875" style="10" customWidth="1"/>
    <col min="15746" max="15749" width="7.140625" style="10" customWidth="1"/>
    <col min="15750" max="15750" width="6.5703125" style="10" customWidth="1"/>
    <col min="15751" max="15751" width="6.42578125" style="10" customWidth="1"/>
    <col min="15752" max="15752" width="6.5703125" style="10" customWidth="1"/>
    <col min="15753" max="15753" width="6.140625" style="10" customWidth="1"/>
    <col min="15754" max="15754" width="6.42578125" style="10" customWidth="1"/>
    <col min="15755" max="15755" width="6.28515625" style="10" customWidth="1"/>
    <col min="15756" max="15756" width="7.28515625" style="10" customWidth="1"/>
    <col min="15757" max="15757" width="8.42578125" style="10" customWidth="1"/>
    <col min="15758" max="15758" width="5.5703125" style="10" customWidth="1"/>
    <col min="15759" max="15759" width="7.28515625" style="10" customWidth="1"/>
    <col min="15760" max="15760" width="6.140625" style="10" customWidth="1"/>
    <col min="15761" max="15761" width="5.42578125" style="10" customWidth="1"/>
    <col min="15762" max="15762" width="7" style="10" customWidth="1"/>
    <col min="15763" max="15763" width="6.5703125" style="10" customWidth="1"/>
    <col min="15764" max="15764" width="7.28515625" style="10" customWidth="1"/>
    <col min="15765" max="15765" width="4.85546875" style="10" customWidth="1"/>
    <col min="15766" max="15767" width="4.42578125" style="10" customWidth="1"/>
    <col min="15768" max="15768" width="4.140625" style="10" customWidth="1"/>
    <col min="15769" max="15769" width="4.7109375" style="10" customWidth="1"/>
    <col min="15770" max="15770" width="7.85546875" style="10" customWidth="1"/>
    <col min="15771" max="15771" width="7.5703125" style="10" customWidth="1"/>
    <col min="15772" max="15772" width="5.5703125" style="10" customWidth="1"/>
    <col min="15773" max="15773" width="7.140625" style="10" customWidth="1"/>
    <col min="15774" max="15774" width="8" style="10" customWidth="1"/>
    <col min="15775" max="15776" width="7.42578125" style="10" customWidth="1"/>
    <col min="15777" max="15777" width="5.5703125" style="10" customWidth="1"/>
    <col min="15778" max="15778" width="6.28515625" style="10" customWidth="1"/>
    <col min="15779" max="15779" width="6.7109375" style="10" customWidth="1"/>
    <col min="15780" max="15780" width="6.28515625" style="10" customWidth="1"/>
    <col min="15781" max="15781" width="8.5703125" style="10" customWidth="1"/>
    <col min="15782" max="15782" width="7.140625" style="10" customWidth="1"/>
    <col min="15783" max="15783" width="7.28515625" style="10" customWidth="1"/>
    <col min="15784" max="15784" width="6.42578125" style="10" customWidth="1"/>
    <col min="15785" max="15785" width="7.5703125" style="10" customWidth="1"/>
    <col min="15786" max="15786" width="7.140625" style="10" customWidth="1"/>
    <col min="15787" max="15787" width="5.5703125" style="10" customWidth="1"/>
    <col min="15788" max="15788" width="6.140625" style="10" customWidth="1"/>
    <col min="15789" max="15789" width="6.85546875" style="10" customWidth="1"/>
    <col min="15790" max="15790" width="5.5703125" style="10" customWidth="1"/>
    <col min="15791" max="15792" width="4.7109375" style="10" customWidth="1"/>
    <col min="15793" max="15794" width="4.85546875" style="10" customWidth="1"/>
    <col min="15795" max="15795" width="4.28515625" style="10" customWidth="1"/>
    <col min="15796" max="15996" width="9.140625" style="10"/>
    <col min="15997" max="15997" width="11" style="10" customWidth="1"/>
    <col min="15998" max="15998" width="44.42578125" style="10" customWidth="1"/>
    <col min="15999" max="15999" width="13.28515625" style="10" customWidth="1"/>
    <col min="16000" max="16000" width="7.140625" style="10" customWidth="1"/>
    <col min="16001" max="16001" width="8.85546875" style="10" customWidth="1"/>
    <col min="16002" max="16005" width="7.140625" style="10" customWidth="1"/>
    <col min="16006" max="16006" width="6.5703125" style="10" customWidth="1"/>
    <col min="16007" max="16007" width="6.42578125" style="10" customWidth="1"/>
    <col min="16008" max="16008" width="6.5703125" style="10" customWidth="1"/>
    <col min="16009" max="16009" width="6.140625" style="10" customWidth="1"/>
    <col min="16010" max="16010" width="6.42578125" style="10" customWidth="1"/>
    <col min="16011" max="16011" width="6.28515625" style="10" customWidth="1"/>
    <col min="16012" max="16012" width="7.28515625" style="10" customWidth="1"/>
    <col min="16013" max="16013" width="8.42578125" style="10" customWidth="1"/>
    <col min="16014" max="16014" width="5.5703125" style="10" customWidth="1"/>
    <col min="16015" max="16015" width="7.28515625" style="10" customWidth="1"/>
    <col min="16016" max="16016" width="6.140625" style="10" customWidth="1"/>
    <col min="16017" max="16017" width="5.42578125" style="10" customWidth="1"/>
    <col min="16018" max="16018" width="7" style="10" customWidth="1"/>
    <col min="16019" max="16019" width="6.5703125" style="10" customWidth="1"/>
    <col min="16020" max="16020" width="7.28515625" style="10" customWidth="1"/>
    <col min="16021" max="16021" width="4.85546875" style="10" customWidth="1"/>
    <col min="16022" max="16023" width="4.42578125" style="10" customWidth="1"/>
    <col min="16024" max="16024" width="4.140625" style="10" customWidth="1"/>
    <col min="16025" max="16025" width="4.7109375" style="10" customWidth="1"/>
    <col min="16026" max="16026" width="7.85546875" style="10" customWidth="1"/>
    <col min="16027" max="16027" width="7.5703125" style="10" customWidth="1"/>
    <col min="16028" max="16028" width="5.5703125" style="10" customWidth="1"/>
    <col min="16029" max="16029" width="7.140625" style="10" customWidth="1"/>
    <col min="16030" max="16030" width="8" style="10" customWidth="1"/>
    <col min="16031" max="16032" width="7.42578125" style="10" customWidth="1"/>
    <col min="16033" max="16033" width="5.5703125" style="10" customWidth="1"/>
    <col min="16034" max="16034" width="6.28515625" style="10" customWidth="1"/>
    <col min="16035" max="16035" width="6.7109375" style="10" customWidth="1"/>
    <col min="16036" max="16036" width="6.28515625" style="10" customWidth="1"/>
    <col min="16037" max="16037" width="8.5703125" style="10" customWidth="1"/>
    <col min="16038" max="16038" width="7.140625" style="10" customWidth="1"/>
    <col min="16039" max="16039" width="7.28515625" style="10" customWidth="1"/>
    <col min="16040" max="16040" width="6.42578125" style="10" customWidth="1"/>
    <col min="16041" max="16041" width="7.5703125" style="10" customWidth="1"/>
    <col min="16042" max="16042" width="7.140625" style="10" customWidth="1"/>
    <col min="16043" max="16043" width="5.5703125" style="10" customWidth="1"/>
    <col min="16044" max="16044" width="6.140625" style="10" customWidth="1"/>
    <col min="16045" max="16045" width="6.85546875" style="10" customWidth="1"/>
    <col min="16046" max="16046" width="5.5703125" style="10" customWidth="1"/>
    <col min="16047" max="16048" width="4.7109375" style="10" customWidth="1"/>
    <col min="16049" max="16050" width="4.85546875" style="10" customWidth="1"/>
    <col min="16051" max="16051" width="4.28515625" style="10" customWidth="1"/>
    <col min="16052" max="16384" width="9.140625" style="10"/>
  </cols>
  <sheetData>
    <row r="1" spans="1:55" s="19" customFormat="1" ht="10.5" x14ac:dyDescent="0.2">
      <c r="D1" s="20"/>
      <c r="E1" s="406"/>
      <c r="F1" s="406"/>
      <c r="G1" s="406"/>
      <c r="H1" s="406"/>
      <c r="I1" s="406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406"/>
      <c r="AF1" s="406"/>
      <c r="AG1" s="406"/>
      <c r="AH1" s="406"/>
      <c r="AI1" s="406"/>
      <c r="AJ1" s="20"/>
      <c r="AK1" s="20"/>
      <c r="AL1" s="20"/>
      <c r="AM1" s="20"/>
      <c r="AN1" s="20"/>
      <c r="AO1" s="20"/>
      <c r="AP1" s="21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 t="s">
        <v>123</v>
      </c>
    </row>
    <row r="2" spans="1:55" s="19" customFormat="1" ht="35.25" customHeight="1" x14ac:dyDescent="0.2">
      <c r="A2" s="12"/>
      <c r="B2" s="12"/>
      <c r="C2" s="12"/>
      <c r="D2" s="76"/>
      <c r="E2" s="407"/>
      <c r="F2" s="407"/>
      <c r="G2" s="407"/>
      <c r="H2" s="407"/>
      <c r="I2" s="407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407"/>
      <c r="AF2" s="407"/>
      <c r="AG2" s="407"/>
      <c r="AH2" s="407"/>
      <c r="AI2" s="407"/>
      <c r="AJ2" s="76"/>
      <c r="AK2" s="76"/>
      <c r="AL2" s="76"/>
      <c r="AM2" s="76"/>
      <c r="AN2" s="76"/>
      <c r="AO2" s="76"/>
      <c r="AP2" s="22"/>
      <c r="AQ2" s="76"/>
      <c r="AR2" s="76"/>
      <c r="AS2" s="76"/>
      <c r="AT2" s="76"/>
      <c r="AU2" s="76"/>
      <c r="AV2" s="76"/>
      <c r="AW2" s="76"/>
      <c r="AX2" s="749" t="s">
        <v>4</v>
      </c>
      <c r="AY2" s="749"/>
      <c r="AZ2" s="749"/>
      <c r="BA2" s="749"/>
      <c r="BB2" s="749"/>
      <c r="BC2" s="749"/>
    </row>
    <row r="3" spans="1:55" s="19" customFormat="1" ht="12.75" x14ac:dyDescent="0.2">
      <c r="A3" s="605" t="s">
        <v>124</v>
      </c>
      <c r="B3" s="605"/>
      <c r="C3" s="605"/>
      <c r="D3" s="605"/>
      <c r="E3" s="605"/>
      <c r="F3" s="605"/>
      <c r="G3" s="605"/>
      <c r="H3" s="605"/>
      <c r="I3" s="605"/>
      <c r="J3" s="605"/>
      <c r="K3" s="605"/>
      <c r="L3" s="605"/>
      <c r="M3" s="605"/>
      <c r="N3" s="605"/>
      <c r="O3" s="605"/>
      <c r="P3" s="605"/>
      <c r="Q3" s="605"/>
      <c r="R3" s="605"/>
      <c r="S3" s="605"/>
      <c r="T3" s="605"/>
      <c r="U3" s="605"/>
      <c r="V3" s="605"/>
      <c r="W3" s="605"/>
      <c r="X3" s="605"/>
      <c r="Y3" s="605"/>
      <c r="Z3" s="605"/>
      <c r="AA3" s="605"/>
      <c r="AB3" s="605"/>
      <c r="AC3" s="605"/>
      <c r="AD3" s="605"/>
      <c r="AE3" s="605"/>
      <c r="AF3" s="605"/>
      <c r="AG3" s="605"/>
      <c r="AH3" s="605"/>
      <c r="AI3" s="605"/>
      <c r="AJ3" s="605"/>
      <c r="AK3" s="605"/>
      <c r="AL3" s="605"/>
      <c r="AM3" s="605"/>
      <c r="AN3" s="605"/>
      <c r="AO3" s="605"/>
      <c r="AP3" s="605"/>
      <c r="AQ3" s="605"/>
      <c r="AR3" s="605"/>
      <c r="AS3" s="605"/>
      <c r="AT3" s="605"/>
      <c r="AU3" s="605"/>
      <c r="AV3" s="605"/>
      <c r="AW3" s="605"/>
      <c r="AX3" s="605"/>
      <c r="AY3" s="605"/>
      <c r="AZ3" s="605"/>
      <c r="BA3" s="605"/>
      <c r="BB3" s="605"/>
      <c r="BC3" s="605"/>
    </row>
    <row r="4" spans="1:55" s="19" customFormat="1" ht="11.25" x14ac:dyDescent="0.2">
      <c r="A4" s="12"/>
      <c r="B4" s="12"/>
      <c r="C4" s="12"/>
      <c r="D4" s="76"/>
      <c r="E4" s="407"/>
      <c r="F4" s="407"/>
      <c r="G4" s="407"/>
      <c r="H4" s="407"/>
      <c r="I4" s="407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50" t="str">
        <f>'10'!G4</f>
        <v>2 квартал</v>
      </c>
      <c r="W4" s="748"/>
      <c r="X4" s="76"/>
      <c r="Y4" s="76"/>
      <c r="Z4" s="747">
        <f>'10'!J4</f>
        <v>2026</v>
      </c>
      <c r="AA4" s="748"/>
      <c r="AB4" s="76" t="s">
        <v>24</v>
      </c>
      <c r="AC4" s="76"/>
      <c r="AD4" s="76"/>
      <c r="AE4" s="407"/>
      <c r="AF4" s="407"/>
      <c r="AG4" s="407"/>
      <c r="AH4" s="407"/>
      <c r="AI4" s="407"/>
      <c r="AJ4" s="76"/>
      <c r="AK4" s="76"/>
      <c r="AL4" s="76"/>
      <c r="AM4" s="76"/>
      <c r="AN4" s="76"/>
      <c r="AO4" s="76"/>
      <c r="AP4" s="22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</row>
    <row r="5" spans="1:55" x14ac:dyDescent="0.25">
      <c r="A5" s="12"/>
      <c r="B5" s="12"/>
      <c r="C5" s="12"/>
      <c r="D5" s="76"/>
      <c r="E5" s="407"/>
      <c r="F5" s="407"/>
      <c r="G5" s="407"/>
      <c r="H5" s="407"/>
      <c r="I5" s="407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407"/>
      <c r="AF5" s="407"/>
      <c r="AG5" s="407"/>
      <c r="AH5" s="407"/>
      <c r="AI5" s="407"/>
      <c r="AJ5" s="76"/>
      <c r="AK5" s="76"/>
      <c r="AL5" s="76"/>
      <c r="AM5" s="76"/>
      <c r="AN5" s="76"/>
      <c r="AO5" s="76"/>
      <c r="AP5" s="22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</row>
    <row r="6" spans="1:55" s="19" customFormat="1" ht="12.75" x14ac:dyDescent="0.2">
      <c r="A6" s="12"/>
      <c r="B6" s="12"/>
      <c r="C6" s="12"/>
      <c r="D6" s="76"/>
      <c r="E6" s="407"/>
      <c r="F6" s="407"/>
      <c r="G6" s="407"/>
      <c r="H6" s="407"/>
      <c r="I6" s="407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23" t="s">
        <v>27</v>
      </c>
      <c r="W6" s="614" t="s">
        <v>181</v>
      </c>
      <c r="X6" s="614"/>
      <c r="Y6" s="614"/>
      <c r="Z6" s="614"/>
      <c r="AA6" s="614"/>
      <c r="AB6" s="614"/>
      <c r="AC6" s="614"/>
      <c r="AD6" s="614"/>
      <c r="AE6" s="614"/>
      <c r="AF6" s="614"/>
      <c r="AG6" s="614"/>
      <c r="AH6" s="614"/>
      <c r="AI6" s="614"/>
      <c r="AJ6" s="614"/>
      <c r="AK6" s="614"/>
      <c r="AL6" s="76"/>
      <c r="AM6" s="76"/>
      <c r="AN6" s="76"/>
      <c r="AO6" s="76"/>
      <c r="AP6" s="22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</row>
    <row r="7" spans="1:55" s="24" customFormat="1" ht="11.25" x14ac:dyDescent="0.2">
      <c r="A7" s="12"/>
      <c r="B7" s="12"/>
      <c r="C7" s="12"/>
      <c r="D7" s="76"/>
      <c r="E7" s="407"/>
      <c r="F7" s="407"/>
      <c r="G7" s="407"/>
      <c r="H7" s="407"/>
      <c r="I7" s="407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46" t="s">
        <v>5</v>
      </c>
      <c r="X7" s="746"/>
      <c r="Y7" s="746"/>
      <c r="Z7" s="746"/>
      <c r="AA7" s="746"/>
      <c r="AB7" s="746"/>
      <c r="AC7" s="746"/>
      <c r="AD7" s="746"/>
      <c r="AE7" s="746"/>
      <c r="AF7" s="746"/>
      <c r="AG7" s="746"/>
      <c r="AH7" s="746"/>
      <c r="AI7" s="746"/>
      <c r="AJ7" s="746"/>
      <c r="AK7" s="746"/>
      <c r="AL7" s="72"/>
      <c r="AM7" s="72"/>
      <c r="AN7" s="72"/>
      <c r="AO7" s="72"/>
      <c r="AP7" s="22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</row>
    <row r="8" spans="1:55" x14ac:dyDescent="0.25">
      <c r="A8" s="12"/>
      <c r="B8" s="12"/>
      <c r="C8" s="12"/>
      <c r="D8" s="76"/>
      <c r="E8" s="407"/>
      <c r="F8" s="407"/>
      <c r="G8" s="407"/>
      <c r="H8" s="407"/>
      <c r="I8" s="407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407"/>
      <c r="AF8" s="407"/>
      <c r="AG8" s="407"/>
      <c r="AH8" s="407"/>
      <c r="AI8" s="407"/>
      <c r="AJ8" s="76"/>
      <c r="AK8" s="76"/>
      <c r="AL8" s="76"/>
      <c r="AM8" s="76"/>
      <c r="AN8" s="76"/>
      <c r="AO8" s="76"/>
      <c r="AP8" s="22"/>
      <c r="AQ8" s="13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</row>
    <row r="9" spans="1:55" s="19" customFormat="1" ht="11.25" x14ac:dyDescent="0.2">
      <c r="A9" s="12"/>
      <c r="B9" s="12"/>
      <c r="C9" s="12"/>
      <c r="D9" s="76"/>
      <c r="E9" s="407"/>
      <c r="F9" s="407"/>
      <c r="G9" s="407"/>
      <c r="H9" s="407"/>
      <c r="I9" s="407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47">
        <f>'10'!J9</f>
        <v>2026</v>
      </c>
      <c r="AA9" s="748"/>
      <c r="AB9" s="76" t="s">
        <v>7</v>
      </c>
      <c r="AC9" s="76"/>
      <c r="AD9" s="76"/>
      <c r="AE9" s="407"/>
      <c r="AF9" s="407"/>
      <c r="AG9" s="407"/>
      <c r="AH9" s="407"/>
      <c r="AI9" s="407"/>
      <c r="AJ9" s="76"/>
      <c r="AK9" s="76"/>
      <c r="AL9" s="76"/>
      <c r="AM9" s="76"/>
      <c r="AN9" s="76"/>
      <c r="AO9" s="76"/>
      <c r="AP9" s="22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</row>
    <row r="10" spans="1:55" x14ac:dyDescent="0.25">
      <c r="A10" s="12"/>
      <c r="B10" s="12"/>
      <c r="C10" s="12"/>
      <c r="D10" s="76"/>
      <c r="E10" s="407"/>
      <c r="F10" s="407"/>
      <c r="G10" s="407"/>
      <c r="H10" s="407"/>
      <c r="I10" s="407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407"/>
      <c r="AF10" s="407"/>
      <c r="AG10" s="407"/>
      <c r="AH10" s="407"/>
      <c r="AI10" s="407"/>
      <c r="AJ10" s="76"/>
      <c r="AK10" s="76"/>
      <c r="AL10" s="76"/>
      <c r="AM10" s="76"/>
      <c r="AN10" s="76"/>
      <c r="AO10" s="76"/>
      <c r="AP10" s="22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</row>
    <row r="11" spans="1:55" s="19" customFormat="1" ht="11.25" customHeight="1" x14ac:dyDescent="0.2">
      <c r="A11" s="12"/>
      <c r="B11" s="12"/>
      <c r="C11" s="12"/>
      <c r="D11" s="76"/>
      <c r="E11" s="407"/>
      <c r="F11" s="407"/>
      <c r="G11" s="407"/>
      <c r="H11" s="407"/>
      <c r="I11" s="407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 t="s">
        <v>8</v>
      </c>
      <c r="Y11" s="25"/>
      <c r="Z11" s="25"/>
      <c r="AA11" s="25"/>
      <c r="AB11" s="667" t="str">
        <f>'10'!H11</f>
        <v>приказ министра энергетики МО №146 от 25.12.2025</v>
      </c>
      <c r="AC11" s="614"/>
      <c r="AD11" s="614"/>
      <c r="AE11" s="614"/>
      <c r="AF11" s="614"/>
      <c r="AG11" s="614"/>
      <c r="AH11" s="614"/>
      <c r="AI11" s="614"/>
      <c r="AJ11" s="614"/>
      <c r="AK11" s="25"/>
      <c r="AL11" s="25"/>
      <c r="AM11" s="25"/>
      <c r="AN11" s="26"/>
      <c r="AO11" s="26"/>
      <c r="AP11" s="27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</row>
    <row r="12" spans="1:55" s="24" customFormat="1" ht="11.25" x14ac:dyDescent="0.2">
      <c r="A12" s="12"/>
      <c r="B12" s="12"/>
      <c r="C12" s="12"/>
      <c r="D12" s="76"/>
      <c r="E12" s="407"/>
      <c r="F12" s="407"/>
      <c r="G12" s="407"/>
      <c r="H12" s="407"/>
      <c r="I12" s="407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46"/>
      <c r="Z12" s="746"/>
      <c r="AA12" s="746"/>
      <c r="AB12" s="746"/>
      <c r="AC12" s="746"/>
      <c r="AD12" s="746"/>
      <c r="AE12" s="746"/>
      <c r="AF12" s="746"/>
      <c r="AG12" s="746"/>
      <c r="AH12" s="746"/>
      <c r="AI12" s="746"/>
      <c r="AJ12" s="746"/>
      <c r="AK12" s="746"/>
      <c r="AL12" s="746"/>
      <c r="AM12" s="746"/>
      <c r="AN12" s="72"/>
      <c r="AO12" s="72"/>
      <c r="AP12" s="28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</row>
    <row r="13" spans="1:55" s="19" customFormat="1" ht="21.2" customHeight="1" x14ac:dyDescent="0.2">
      <c r="A13" s="12"/>
      <c r="B13" s="12"/>
      <c r="C13" s="12"/>
      <c r="D13" s="76"/>
      <c r="E13" s="407"/>
      <c r="F13" s="407"/>
      <c r="G13" s="407"/>
      <c r="H13" s="407"/>
      <c r="I13" s="407"/>
      <c r="J13" s="72"/>
      <c r="K13" s="72"/>
      <c r="L13" s="72"/>
      <c r="M13" s="72"/>
      <c r="N13" s="72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407"/>
      <c r="AF13" s="407"/>
      <c r="AG13" s="407"/>
      <c r="AH13" s="407"/>
      <c r="AI13" s="407"/>
      <c r="AJ13" s="76"/>
      <c r="AK13" s="76"/>
      <c r="AL13" s="76"/>
      <c r="AM13" s="76"/>
      <c r="AN13" s="76"/>
      <c r="AO13" s="76"/>
      <c r="AP13" s="22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</row>
    <row r="14" spans="1:55" s="53" customFormat="1" x14ac:dyDescent="0.2">
      <c r="A14" s="623" t="s">
        <v>10</v>
      </c>
      <c r="B14" s="623" t="s">
        <v>11</v>
      </c>
      <c r="C14" s="623" t="s">
        <v>175</v>
      </c>
      <c r="D14" s="751" t="s">
        <v>1109</v>
      </c>
      <c r="E14" s="752"/>
      <c r="F14" s="752"/>
      <c r="G14" s="752"/>
      <c r="H14" s="752"/>
      <c r="I14" s="752"/>
      <c r="J14" s="752"/>
      <c r="K14" s="752"/>
      <c r="L14" s="752"/>
      <c r="M14" s="752"/>
      <c r="N14" s="752"/>
      <c r="O14" s="752"/>
      <c r="P14" s="752"/>
      <c r="Q14" s="752"/>
      <c r="R14" s="752"/>
      <c r="S14" s="752"/>
      <c r="T14" s="752"/>
      <c r="U14" s="752"/>
      <c r="V14" s="752"/>
      <c r="W14" s="752"/>
      <c r="X14" s="752"/>
      <c r="Y14" s="752"/>
      <c r="Z14" s="752"/>
      <c r="AA14" s="752"/>
      <c r="AB14" s="752"/>
      <c r="AC14" s="753"/>
      <c r="AD14" s="754" t="s">
        <v>1110</v>
      </c>
      <c r="AE14" s="755"/>
      <c r="AF14" s="755"/>
      <c r="AG14" s="755"/>
      <c r="AH14" s="755"/>
      <c r="AI14" s="755"/>
      <c r="AJ14" s="755"/>
      <c r="AK14" s="755"/>
      <c r="AL14" s="755"/>
      <c r="AM14" s="755"/>
      <c r="AN14" s="755"/>
      <c r="AO14" s="755"/>
      <c r="AP14" s="755"/>
      <c r="AQ14" s="755"/>
      <c r="AR14" s="755"/>
      <c r="AS14" s="755"/>
      <c r="AT14" s="755"/>
      <c r="AU14" s="755"/>
      <c r="AV14" s="755"/>
      <c r="AW14" s="755"/>
      <c r="AX14" s="755"/>
      <c r="AY14" s="755"/>
      <c r="AZ14" s="755"/>
      <c r="BA14" s="755"/>
      <c r="BB14" s="755"/>
      <c r="BC14" s="756"/>
    </row>
    <row r="15" spans="1:55" s="53" customFormat="1" ht="12.75" x14ac:dyDescent="0.2">
      <c r="A15" s="624"/>
      <c r="B15" s="624"/>
      <c r="C15" s="624"/>
      <c r="D15" s="213" t="s">
        <v>0</v>
      </c>
      <c r="E15" s="660" t="s">
        <v>1</v>
      </c>
      <c r="F15" s="661"/>
      <c r="G15" s="661"/>
      <c r="H15" s="661"/>
      <c r="I15" s="661"/>
      <c r="J15" s="661"/>
      <c r="K15" s="661"/>
      <c r="L15" s="661"/>
      <c r="M15" s="661"/>
      <c r="N15" s="661"/>
      <c r="O15" s="661"/>
      <c r="P15" s="661"/>
      <c r="Q15" s="661"/>
      <c r="R15" s="661"/>
      <c r="S15" s="661"/>
      <c r="T15" s="661"/>
      <c r="U15" s="661"/>
      <c r="V15" s="661"/>
      <c r="W15" s="661"/>
      <c r="X15" s="661"/>
      <c r="Y15" s="661"/>
      <c r="Z15" s="661"/>
      <c r="AA15" s="661"/>
      <c r="AB15" s="661"/>
      <c r="AC15" s="662"/>
      <c r="AD15" s="221" t="s">
        <v>0</v>
      </c>
      <c r="AE15" s="660" t="s">
        <v>1</v>
      </c>
      <c r="AF15" s="661"/>
      <c r="AG15" s="661"/>
      <c r="AH15" s="661"/>
      <c r="AI15" s="661"/>
      <c r="AJ15" s="661"/>
      <c r="AK15" s="661"/>
      <c r="AL15" s="661"/>
      <c r="AM15" s="661"/>
      <c r="AN15" s="661"/>
      <c r="AO15" s="661"/>
      <c r="AP15" s="661"/>
      <c r="AQ15" s="661"/>
      <c r="AR15" s="661"/>
      <c r="AS15" s="661"/>
      <c r="AT15" s="661"/>
      <c r="AU15" s="661"/>
      <c r="AV15" s="661"/>
      <c r="AW15" s="661"/>
      <c r="AX15" s="661"/>
      <c r="AY15" s="661"/>
      <c r="AZ15" s="661"/>
      <c r="BA15" s="661"/>
      <c r="BB15" s="661"/>
      <c r="BC15" s="662"/>
    </row>
    <row r="16" spans="1:55" s="53" customFormat="1" ht="12.75" x14ac:dyDescent="0.2">
      <c r="A16" s="624"/>
      <c r="B16" s="624"/>
      <c r="C16" s="624"/>
      <c r="D16" s="623" t="s">
        <v>14</v>
      </c>
      <c r="E16" s="757" t="s">
        <v>14</v>
      </c>
      <c r="F16" s="758"/>
      <c r="G16" s="758"/>
      <c r="H16" s="758"/>
      <c r="I16" s="759"/>
      <c r="J16" s="660" t="s">
        <v>15</v>
      </c>
      <c r="K16" s="661"/>
      <c r="L16" s="661"/>
      <c r="M16" s="661"/>
      <c r="N16" s="662"/>
      <c r="O16" s="660" t="s">
        <v>16</v>
      </c>
      <c r="P16" s="661"/>
      <c r="Q16" s="661"/>
      <c r="R16" s="661"/>
      <c r="S16" s="662"/>
      <c r="T16" s="660" t="s">
        <v>17</v>
      </c>
      <c r="U16" s="661"/>
      <c r="V16" s="661"/>
      <c r="W16" s="661"/>
      <c r="X16" s="662"/>
      <c r="Y16" s="661" t="s">
        <v>18</v>
      </c>
      <c r="Z16" s="661"/>
      <c r="AA16" s="661"/>
      <c r="AB16" s="661"/>
      <c r="AC16" s="662"/>
      <c r="AD16" s="623" t="s">
        <v>14</v>
      </c>
      <c r="AE16" s="757" t="s">
        <v>14</v>
      </c>
      <c r="AF16" s="758"/>
      <c r="AG16" s="758"/>
      <c r="AH16" s="758"/>
      <c r="AI16" s="759"/>
      <c r="AJ16" s="660" t="s">
        <v>15</v>
      </c>
      <c r="AK16" s="661"/>
      <c r="AL16" s="661"/>
      <c r="AM16" s="661"/>
      <c r="AN16" s="662"/>
      <c r="AO16" s="660" t="s">
        <v>16</v>
      </c>
      <c r="AP16" s="661"/>
      <c r="AQ16" s="661"/>
      <c r="AR16" s="661"/>
      <c r="AS16" s="662"/>
      <c r="AT16" s="660" t="s">
        <v>17</v>
      </c>
      <c r="AU16" s="661"/>
      <c r="AV16" s="661"/>
      <c r="AW16" s="661"/>
      <c r="AX16" s="662"/>
      <c r="AY16" s="660" t="s">
        <v>18</v>
      </c>
      <c r="AZ16" s="661"/>
      <c r="BA16" s="661"/>
      <c r="BB16" s="661"/>
      <c r="BC16" s="662"/>
    </row>
    <row r="17" spans="1:55" s="53" customFormat="1" ht="108" x14ac:dyDescent="0.2">
      <c r="A17" s="624"/>
      <c r="B17" s="624"/>
      <c r="C17" s="624"/>
      <c r="D17" s="625"/>
      <c r="E17" s="408" t="s">
        <v>125</v>
      </c>
      <c r="F17" s="408" t="s">
        <v>126</v>
      </c>
      <c r="G17" s="408" t="s">
        <v>127</v>
      </c>
      <c r="H17" s="408" t="s">
        <v>128</v>
      </c>
      <c r="I17" s="408" t="s">
        <v>129</v>
      </c>
      <c r="J17" s="206" t="s">
        <v>125</v>
      </c>
      <c r="K17" s="206" t="s">
        <v>126</v>
      </c>
      <c r="L17" s="206" t="s">
        <v>127</v>
      </c>
      <c r="M17" s="206" t="s">
        <v>128</v>
      </c>
      <c r="N17" s="206" t="s">
        <v>129</v>
      </c>
      <c r="O17" s="206" t="s">
        <v>125</v>
      </c>
      <c r="P17" s="206" t="s">
        <v>126</v>
      </c>
      <c r="Q17" s="206" t="s">
        <v>127</v>
      </c>
      <c r="R17" s="206" t="s">
        <v>128</v>
      </c>
      <c r="S17" s="206" t="s">
        <v>129</v>
      </c>
      <c r="T17" s="206" t="s">
        <v>125</v>
      </c>
      <c r="U17" s="206" t="s">
        <v>126</v>
      </c>
      <c r="V17" s="206" t="s">
        <v>127</v>
      </c>
      <c r="W17" s="206" t="s">
        <v>128</v>
      </c>
      <c r="X17" s="206" t="s">
        <v>129</v>
      </c>
      <c r="Y17" s="206" t="s">
        <v>125</v>
      </c>
      <c r="Z17" s="206" t="s">
        <v>126</v>
      </c>
      <c r="AA17" s="206" t="s">
        <v>127</v>
      </c>
      <c r="AB17" s="206" t="s">
        <v>128</v>
      </c>
      <c r="AC17" s="206" t="s">
        <v>129</v>
      </c>
      <c r="AD17" s="625"/>
      <c r="AE17" s="408" t="s">
        <v>125</v>
      </c>
      <c r="AF17" s="408" t="s">
        <v>126</v>
      </c>
      <c r="AG17" s="408" t="s">
        <v>127</v>
      </c>
      <c r="AH17" s="408" t="s">
        <v>128</v>
      </c>
      <c r="AI17" s="408" t="s">
        <v>129</v>
      </c>
      <c r="AJ17" s="206" t="s">
        <v>125</v>
      </c>
      <c r="AK17" s="206" t="s">
        <v>126</v>
      </c>
      <c r="AL17" s="206" t="s">
        <v>127</v>
      </c>
      <c r="AM17" s="206" t="s">
        <v>128</v>
      </c>
      <c r="AN17" s="206" t="s">
        <v>129</v>
      </c>
      <c r="AO17" s="206" t="s">
        <v>125</v>
      </c>
      <c r="AP17" s="207" t="s">
        <v>126</v>
      </c>
      <c r="AQ17" s="206" t="s">
        <v>127</v>
      </c>
      <c r="AR17" s="206" t="s">
        <v>128</v>
      </c>
      <c r="AS17" s="206" t="s">
        <v>129</v>
      </c>
      <c r="AT17" s="206" t="s">
        <v>125</v>
      </c>
      <c r="AU17" s="206" t="s">
        <v>126</v>
      </c>
      <c r="AV17" s="206" t="s">
        <v>127</v>
      </c>
      <c r="AW17" s="206" t="s">
        <v>128</v>
      </c>
      <c r="AX17" s="206" t="s">
        <v>129</v>
      </c>
      <c r="AY17" s="206" t="s">
        <v>125</v>
      </c>
      <c r="AZ17" s="206" t="s">
        <v>126</v>
      </c>
      <c r="BA17" s="206" t="s">
        <v>127</v>
      </c>
      <c r="BB17" s="206" t="s">
        <v>128</v>
      </c>
      <c r="BC17" s="206" t="s">
        <v>129</v>
      </c>
    </row>
    <row r="18" spans="1:55" s="53" customFormat="1" ht="12.75" x14ac:dyDescent="0.2">
      <c r="A18" s="198">
        <v>1</v>
      </c>
      <c r="B18" s="198">
        <v>2</v>
      </c>
      <c r="C18" s="198">
        <v>3</v>
      </c>
      <c r="D18" s="198">
        <v>4</v>
      </c>
      <c r="E18" s="409" t="s">
        <v>48</v>
      </c>
      <c r="F18" s="409" t="s">
        <v>49</v>
      </c>
      <c r="G18" s="409" t="s">
        <v>50</v>
      </c>
      <c r="H18" s="409" t="s">
        <v>51</v>
      </c>
      <c r="I18" s="409" t="s">
        <v>52</v>
      </c>
      <c r="J18" s="198" t="s">
        <v>55</v>
      </c>
      <c r="K18" s="198" t="s">
        <v>56</v>
      </c>
      <c r="L18" s="198" t="s">
        <v>57</v>
      </c>
      <c r="M18" s="198" t="s">
        <v>58</v>
      </c>
      <c r="N18" s="198" t="s">
        <v>59</v>
      </c>
      <c r="O18" s="198" t="s">
        <v>62</v>
      </c>
      <c r="P18" s="198" t="s">
        <v>63</v>
      </c>
      <c r="Q18" s="198" t="s">
        <v>64</v>
      </c>
      <c r="R18" s="198" t="s">
        <v>65</v>
      </c>
      <c r="S18" s="198" t="s">
        <v>66</v>
      </c>
      <c r="T18" s="198" t="s">
        <v>69</v>
      </c>
      <c r="U18" s="198" t="s">
        <v>70</v>
      </c>
      <c r="V18" s="198" t="s">
        <v>71</v>
      </c>
      <c r="W18" s="198" t="s">
        <v>72</v>
      </c>
      <c r="X18" s="198" t="s">
        <v>73</v>
      </c>
      <c r="Y18" s="198" t="s">
        <v>76</v>
      </c>
      <c r="Z18" s="198" t="s">
        <v>77</v>
      </c>
      <c r="AA18" s="198" t="s">
        <v>78</v>
      </c>
      <c r="AB18" s="198" t="s">
        <v>79</v>
      </c>
      <c r="AC18" s="198" t="s">
        <v>80</v>
      </c>
      <c r="AD18" s="198">
        <v>6</v>
      </c>
      <c r="AE18" s="409" t="s">
        <v>118</v>
      </c>
      <c r="AF18" s="409" t="s">
        <v>119</v>
      </c>
      <c r="AG18" s="409" t="s">
        <v>120</v>
      </c>
      <c r="AH18" s="409" t="s">
        <v>121</v>
      </c>
      <c r="AI18" s="409" t="s">
        <v>122</v>
      </c>
      <c r="AJ18" s="198" t="s">
        <v>130</v>
      </c>
      <c r="AK18" s="198" t="s">
        <v>131</v>
      </c>
      <c r="AL18" s="198" t="s">
        <v>132</v>
      </c>
      <c r="AM18" s="198" t="s">
        <v>133</v>
      </c>
      <c r="AN18" s="198" t="s">
        <v>134</v>
      </c>
      <c r="AO18" s="198" t="s">
        <v>135</v>
      </c>
      <c r="AP18" s="208" t="s">
        <v>136</v>
      </c>
      <c r="AQ18" s="198" t="s">
        <v>137</v>
      </c>
      <c r="AR18" s="198" t="s">
        <v>138</v>
      </c>
      <c r="AS18" s="198" t="s">
        <v>139</v>
      </c>
      <c r="AT18" s="198" t="s">
        <v>140</v>
      </c>
      <c r="AU18" s="198" t="s">
        <v>141</v>
      </c>
      <c r="AV18" s="198" t="s">
        <v>142</v>
      </c>
      <c r="AW18" s="198" t="s">
        <v>143</v>
      </c>
      <c r="AX18" s="198" t="s">
        <v>144</v>
      </c>
      <c r="AY18" s="198" t="s">
        <v>145</v>
      </c>
      <c r="AZ18" s="198" t="s">
        <v>146</v>
      </c>
      <c r="BA18" s="198" t="s">
        <v>147</v>
      </c>
      <c r="BB18" s="198" t="s">
        <v>148</v>
      </c>
      <c r="BC18" s="198" t="s">
        <v>149</v>
      </c>
    </row>
    <row r="19" spans="1:55" s="313" customFormat="1" ht="31.5" x14ac:dyDescent="0.2">
      <c r="A19" s="230">
        <v>0</v>
      </c>
      <c r="B19" s="229" t="s">
        <v>182</v>
      </c>
      <c r="C19" s="229" t="s">
        <v>183</v>
      </c>
      <c r="D19" s="231">
        <f t="shared" ref="D19:Y19" si="0">SUM(D20:D25)</f>
        <v>174.22015599600002</v>
      </c>
      <c r="E19" s="231">
        <f t="shared" si="0"/>
        <v>47.978656099999995</v>
      </c>
      <c r="F19" s="231">
        <f t="shared" si="0"/>
        <v>0</v>
      </c>
      <c r="G19" s="231">
        <f t="shared" si="0"/>
        <v>4.1527175199999995</v>
      </c>
      <c r="H19" s="231">
        <f t="shared" si="0"/>
        <v>40.314854189999998</v>
      </c>
      <c r="I19" s="231">
        <f t="shared" si="0"/>
        <v>3.5110843899999997</v>
      </c>
      <c r="J19" s="231">
        <f t="shared" si="0"/>
        <v>0</v>
      </c>
      <c r="K19" s="231">
        <f t="shared" si="0"/>
        <v>0</v>
      </c>
      <c r="L19" s="231">
        <f t="shared" si="0"/>
        <v>0</v>
      </c>
      <c r="M19" s="231">
        <f t="shared" si="0"/>
        <v>0</v>
      </c>
      <c r="N19" s="231">
        <f t="shared" si="0"/>
        <v>0</v>
      </c>
      <c r="O19" s="231">
        <f t="shared" si="0"/>
        <v>47.978656099999995</v>
      </c>
      <c r="P19" s="231">
        <f t="shared" si="0"/>
        <v>0</v>
      </c>
      <c r="Q19" s="231">
        <f t="shared" si="0"/>
        <v>4.1527175199999995</v>
      </c>
      <c r="R19" s="231">
        <f t="shared" si="0"/>
        <v>40.314854189999998</v>
      </c>
      <c r="S19" s="231">
        <f t="shared" si="0"/>
        <v>3.5110843899999997</v>
      </c>
      <c r="T19" s="231">
        <f t="shared" si="0"/>
        <v>0</v>
      </c>
      <c r="U19" s="231">
        <f t="shared" si="0"/>
        <v>0</v>
      </c>
      <c r="V19" s="231">
        <f t="shared" si="0"/>
        <v>0</v>
      </c>
      <c r="W19" s="231">
        <f t="shared" si="0"/>
        <v>0</v>
      </c>
      <c r="X19" s="231">
        <f t="shared" si="0"/>
        <v>0</v>
      </c>
      <c r="Y19" s="231">
        <f t="shared" si="0"/>
        <v>0</v>
      </c>
      <c r="Z19" s="231">
        <f t="shared" ref="Z19:AY19" si="1">SUM(Z20:Z25)</f>
        <v>0</v>
      </c>
      <c r="AA19" s="231">
        <f t="shared" si="1"/>
        <v>0</v>
      </c>
      <c r="AB19" s="231">
        <f t="shared" si="1"/>
        <v>0</v>
      </c>
      <c r="AC19" s="231">
        <f t="shared" si="1"/>
        <v>0</v>
      </c>
      <c r="AD19" s="231">
        <f t="shared" si="1"/>
        <v>145.18346333</v>
      </c>
      <c r="AE19" s="231">
        <f t="shared" si="1"/>
        <v>39.3267673</v>
      </c>
      <c r="AF19" s="231">
        <f t="shared" si="1"/>
        <v>0</v>
      </c>
      <c r="AG19" s="231">
        <f t="shared" si="1"/>
        <v>3.4038668300000001</v>
      </c>
      <c r="AH19" s="231">
        <f t="shared" si="1"/>
        <v>33.04496245</v>
      </c>
      <c r="AI19" s="231">
        <f t="shared" si="1"/>
        <v>2.8779380200000002</v>
      </c>
      <c r="AJ19" s="231">
        <f t="shared" si="1"/>
        <v>0</v>
      </c>
      <c r="AK19" s="231">
        <f t="shared" si="1"/>
        <v>0</v>
      </c>
      <c r="AL19" s="231">
        <f t="shared" si="1"/>
        <v>0</v>
      </c>
      <c r="AM19" s="231">
        <f t="shared" si="1"/>
        <v>0</v>
      </c>
      <c r="AN19" s="231">
        <f t="shared" si="1"/>
        <v>0</v>
      </c>
      <c r="AO19" s="231">
        <f t="shared" si="1"/>
        <v>39.3267673</v>
      </c>
      <c r="AP19" s="231">
        <f t="shared" si="1"/>
        <v>0</v>
      </c>
      <c r="AQ19" s="231">
        <f t="shared" si="1"/>
        <v>3.4038668300000001</v>
      </c>
      <c r="AR19" s="231">
        <f t="shared" si="1"/>
        <v>33.04496245</v>
      </c>
      <c r="AS19" s="231">
        <f t="shared" si="1"/>
        <v>2.8779380200000002</v>
      </c>
      <c r="AT19" s="231">
        <f t="shared" si="1"/>
        <v>0</v>
      </c>
      <c r="AU19" s="231">
        <f t="shared" si="1"/>
        <v>0</v>
      </c>
      <c r="AV19" s="231">
        <f t="shared" si="1"/>
        <v>0</v>
      </c>
      <c r="AW19" s="231">
        <f t="shared" si="1"/>
        <v>0</v>
      </c>
      <c r="AX19" s="231">
        <f t="shared" si="1"/>
        <v>0</v>
      </c>
      <c r="AY19" s="231">
        <f t="shared" si="1"/>
        <v>0</v>
      </c>
      <c r="AZ19" s="231">
        <f>SUM(AZ20:AZ25)</f>
        <v>0</v>
      </c>
      <c r="BA19" s="231">
        <f>SUM(BA20:BA25)</f>
        <v>0</v>
      </c>
      <c r="BB19" s="231">
        <f>SUM(BB20:BB25)</f>
        <v>0</v>
      </c>
      <c r="BC19" s="231">
        <f>SUM(BC20:BC25)</f>
        <v>0</v>
      </c>
    </row>
    <row r="20" spans="1:55" s="53" customFormat="1" x14ac:dyDescent="0.2">
      <c r="A20" s="214" t="s">
        <v>184</v>
      </c>
      <c r="B20" s="249" t="s">
        <v>185</v>
      </c>
      <c r="C20" s="54" t="s">
        <v>183</v>
      </c>
      <c r="D20" s="55">
        <f t="shared" ref="D20:Y20" si="2">D27</f>
        <v>0</v>
      </c>
      <c r="E20" s="232">
        <f t="shared" si="2"/>
        <v>0</v>
      </c>
      <c r="F20" s="232">
        <f t="shared" si="2"/>
        <v>0</v>
      </c>
      <c r="G20" s="232">
        <f t="shared" si="2"/>
        <v>0</v>
      </c>
      <c r="H20" s="232">
        <f t="shared" si="2"/>
        <v>0</v>
      </c>
      <c r="I20" s="232">
        <f t="shared" si="2"/>
        <v>0</v>
      </c>
      <c r="J20" s="55">
        <f t="shared" si="2"/>
        <v>0</v>
      </c>
      <c r="K20" s="55">
        <f t="shared" si="2"/>
        <v>0</v>
      </c>
      <c r="L20" s="55">
        <f t="shared" si="2"/>
        <v>0</v>
      </c>
      <c r="M20" s="55">
        <f t="shared" si="2"/>
        <v>0</v>
      </c>
      <c r="N20" s="55">
        <f t="shared" si="2"/>
        <v>0</v>
      </c>
      <c r="O20" s="55">
        <f t="shared" si="2"/>
        <v>0</v>
      </c>
      <c r="P20" s="55">
        <f t="shared" si="2"/>
        <v>0</v>
      </c>
      <c r="Q20" s="55">
        <f t="shared" si="2"/>
        <v>0</v>
      </c>
      <c r="R20" s="55">
        <f t="shared" si="2"/>
        <v>0</v>
      </c>
      <c r="S20" s="55">
        <f t="shared" si="2"/>
        <v>0</v>
      </c>
      <c r="T20" s="55">
        <f t="shared" si="2"/>
        <v>0</v>
      </c>
      <c r="U20" s="55">
        <f t="shared" si="2"/>
        <v>0</v>
      </c>
      <c r="V20" s="55">
        <f t="shared" si="2"/>
        <v>0</v>
      </c>
      <c r="W20" s="55">
        <f t="shared" si="2"/>
        <v>0</v>
      </c>
      <c r="X20" s="55">
        <f t="shared" si="2"/>
        <v>0</v>
      </c>
      <c r="Y20" s="55">
        <f t="shared" si="2"/>
        <v>0</v>
      </c>
      <c r="Z20" s="55">
        <f t="shared" ref="Z20:AY20" si="3">Z27</f>
        <v>0</v>
      </c>
      <c r="AA20" s="55">
        <f t="shared" si="3"/>
        <v>0</v>
      </c>
      <c r="AB20" s="55">
        <f t="shared" si="3"/>
        <v>0</v>
      </c>
      <c r="AC20" s="55">
        <f t="shared" si="3"/>
        <v>0</v>
      </c>
      <c r="AD20" s="55">
        <f t="shared" si="3"/>
        <v>0</v>
      </c>
      <c r="AE20" s="232">
        <f t="shared" si="3"/>
        <v>0</v>
      </c>
      <c r="AF20" s="232">
        <f t="shared" si="3"/>
        <v>0</v>
      </c>
      <c r="AG20" s="232">
        <f t="shared" si="3"/>
        <v>0</v>
      </c>
      <c r="AH20" s="232">
        <f t="shared" si="3"/>
        <v>0</v>
      </c>
      <c r="AI20" s="232">
        <f t="shared" si="3"/>
        <v>0</v>
      </c>
      <c r="AJ20" s="55">
        <f t="shared" si="3"/>
        <v>0</v>
      </c>
      <c r="AK20" s="55">
        <f t="shared" si="3"/>
        <v>0</v>
      </c>
      <c r="AL20" s="55">
        <f t="shared" si="3"/>
        <v>0</v>
      </c>
      <c r="AM20" s="55">
        <f t="shared" si="3"/>
        <v>0</v>
      </c>
      <c r="AN20" s="55">
        <f t="shared" si="3"/>
        <v>0</v>
      </c>
      <c r="AO20" s="55">
        <f t="shared" si="3"/>
        <v>0</v>
      </c>
      <c r="AP20" s="55">
        <f t="shared" si="3"/>
        <v>0</v>
      </c>
      <c r="AQ20" s="55">
        <f t="shared" si="3"/>
        <v>0</v>
      </c>
      <c r="AR20" s="55">
        <f t="shared" si="3"/>
        <v>0</v>
      </c>
      <c r="AS20" s="55">
        <f t="shared" si="3"/>
        <v>0</v>
      </c>
      <c r="AT20" s="55">
        <f t="shared" si="3"/>
        <v>0</v>
      </c>
      <c r="AU20" s="55">
        <f t="shared" si="3"/>
        <v>0</v>
      </c>
      <c r="AV20" s="55">
        <f t="shared" si="3"/>
        <v>0</v>
      </c>
      <c r="AW20" s="55">
        <f t="shared" si="3"/>
        <v>0</v>
      </c>
      <c r="AX20" s="55">
        <f t="shared" si="3"/>
        <v>0</v>
      </c>
      <c r="AY20" s="55">
        <f t="shared" si="3"/>
        <v>0</v>
      </c>
      <c r="AZ20" s="55">
        <f>AZ27</f>
        <v>0</v>
      </c>
      <c r="BA20" s="55">
        <f>BA27</f>
        <v>0</v>
      </c>
      <c r="BB20" s="55">
        <f>BB27</f>
        <v>0</v>
      </c>
      <c r="BC20" s="55">
        <f>BC27</f>
        <v>0</v>
      </c>
    </row>
    <row r="21" spans="1:55" s="53" customFormat="1" ht="25.5" x14ac:dyDescent="0.2">
      <c r="A21" s="214" t="s">
        <v>186</v>
      </c>
      <c r="B21" s="249" t="s">
        <v>187</v>
      </c>
      <c r="C21" s="54" t="s">
        <v>183</v>
      </c>
      <c r="D21" s="132">
        <f t="shared" ref="D21:Y21" si="4">D47</f>
        <v>174.22015599600002</v>
      </c>
      <c r="E21" s="231">
        <f t="shared" si="4"/>
        <v>47.978656099999995</v>
      </c>
      <c r="F21" s="231">
        <f t="shared" si="4"/>
        <v>0</v>
      </c>
      <c r="G21" s="231">
        <f t="shared" si="4"/>
        <v>4.1527175199999995</v>
      </c>
      <c r="H21" s="231">
        <f t="shared" si="4"/>
        <v>40.314854189999998</v>
      </c>
      <c r="I21" s="231">
        <f t="shared" si="4"/>
        <v>3.5110843899999997</v>
      </c>
      <c r="J21" s="132">
        <f t="shared" si="4"/>
        <v>0</v>
      </c>
      <c r="K21" s="132">
        <f t="shared" si="4"/>
        <v>0</v>
      </c>
      <c r="L21" s="132">
        <f t="shared" si="4"/>
        <v>0</v>
      </c>
      <c r="M21" s="132">
        <f t="shared" si="4"/>
        <v>0</v>
      </c>
      <c r="N21" s="132">
        <f t="shared" si="4"/>
        <v>0</v>
      </c>
      <c r="O21" s="132">
        <f t="shared" si="4"/>
        <v>47.978656099999995</v>
      </c>
      <c r="P21" s="132">
        <f t="shared" si="4"/>
        <v>0</v>
      </c>
      <c r="Q21" s="132">
        <f t="shared" si="4"/>
        <v>4.1527175199999995</v>
      </c>
      <c r="R21" s="132">
        <f t="shared" si="4"/>
        <v>40.314854189999998</v>
      </c>
      <c r="S21" s="132">
        <f t="shared" si="4"/>
        <v>3.5110843899999997</v>
      </c>
      <c r="T21" s="132">
        <f t="shared" si="4"/>
        <v>0</v>
      </c>
      <c r="U21" s="132">
        <f t="shared" si="4"/>
        <v>0</v>
      </c>
      <c r="V21" s="132">
        <f t="shared" si="4"/>
        <v>0</v>
      </c>
      <c r="W21" s="132">
        <f t="shared" si="4"/>
        <v>0</v>
      </c>
      <c r="X21" s="132">
        <f t="shared" si="4"/>
        <v>0</v>
      </c>
      <c r="Y21" s="132">
        <f t="shared" si="4"/>
        <v>0</v>
      </c>
      <c r="Z21" s="132">
        <f t="shared" ref="Z21:AY21" si="5">Z47</f>
        <v>0</v>
      </c>
      <c r="AA21" s="132">
        <f t="shared" si="5"/>
        <v>0</v>
      </c>
      <c r="AB21" s="132">
        <f t="shared" si="5"/>
        <v>0</v>
      </c>
      <c r="AC21" s="132">
        <f t="shared" si="5"/>
        <v>0</v>
      </c>
      <c r="AD21" s="132">
        <f t="shared" si="5"/>
        <v>145.18346333</v>
      </c>
      <c r="AE21" s="231">
        <f t="shared" si="5"/>
        <v>39.3267673</v>
      </c>
      <c r="AF21" s="231">
        <f t="shared" si="5"/>
        <v>0</v>
      </c>
      <c r="AG21" s="231">
        <f t="shared" si="5"/>
        <v>3.4038668300000001</v>
      </c>
      <c r="AH21" s="231">
        <f t="shared" si="5"/>
        <v>33.04496245</v>
      </c>
      <c r="AI21" s="231">
        <f t="shared" si="5"/>
        <v>2.8779380200000002</v>
      </c>
      <c r="AJ21" s="132">
        <f t="shared" si="5"/>
        <v>0</v>
      </c>
      <c r="AK21" s="132">
        <f t="shared" si="5"/>
        <v>0</v>
      </c>
      <c r="AL21" s="132">
        <f t="shared" si="5"/>
        <v>0</v>
      </c>
      <c r="AM21" s="132">
        <f t="shared" si="5"/>
        <v>0</v>
      </c>
      <c r="AN21" s="132">
        <f t="shared" si="5"/>
        <v>0</v>
      </c>
      <c r="AO21" s="132">
        <f t="shared" si="5"/>
        <v>39.3267673</v>
      </c>
      <c r="AP21" s="132">
        <f t="shared" si="5"/>
        <v>0</v>
      </c>
      <c r="AQ21" s="132">
        <f t="shared" si="5"/>
        <v>3.4038668300000001</v>
      </c>
      <c r="AR21" s="132">
        <f t="shared" si="5"/>
        <v>33.04496245</v>
      </c>
      <c r="AS21" s="132">
        <f t="shared" si="5"/>
        <v>2.8779380200000002</v>
      </c>
      <c r="AT21" s="132">
        <f t="shared" si="5"/>
        <v>0</v>
      </c>
      <c r="AU21" s="132">
        <f t="shared" si="5"/>
        <v>0</v>
      </c>
      <c r="AV21" s="132">
        <f t="shared" si="5"/>
        <v>0</v>
      </c>
      <c r="AW21" s="132">
        <f t="shared" si="5"/>
        <v>0</v>
      </c>
      <c r="AX21" s="132">
        <f t="shared" si="5"/>
        <v>0</v>
      </c>
      <c r="AY21" s="132">
        <f t="shared" si="5"/>
        <v>0</v>
      </c>
      <c r="AZ21" s="132">
        <f>AZ47</f>
        <v>0</v>
      </c>
      <c r="BA21" s="132">
        <f>BA47</f>
        <v>0</v>
      </c>
      <c r="BB21" s="132">
        <f>BB47</f>
        <v>0</v>
      </c>
      <c r="BC21" s="132">
        <f>BC47</f>
        <v>0</v>
      </c>
    </row>
    <row r="22" spans="1:55" s="53" customFormat="1" ht="51" x14ac:dyDescent="0.2">
      <c r="A22" s="214" t="s">
        <v>188</v>
      </c>
      <c r="B22" s="249" t="s">
        <v>189</v>
      </c>
      <c r="C22" s="54" t="s">
        <v>183</v>
      </c>
      <c r="D22" s="55">
        <f t="shared" ref="D22:Y22" si="6">D132</f>
        <v>0</v>
      </c>
      <c r="E22" s="232">
        <f t="shared" si="6"/>
        <v>0</v>
      </c>
      <c r="F22" s="232">
        <f t="shared" si="6"/>
        <v>0</v>
      </c>
      <c r="G22" s="232">
        <f t="shared" si="6"/>
        <v>0</v>
      </c>
      <c r="H22" s="232">
        <f t="shared" si="6"/>
        <v>0</v>
      </c>
      <c r="I22" s="232">
        <f t="shared" si="6"/>
        <v>0</v>
      </c>
      <c r="J22" s="55">
        <f t="shared" si="6"/>
        <v>0</v>
      </c>
      <c r="K22" s="55">
        <f t="shared" si="6"/>
        <v>0</v>
      </c>
      <c r="L22" s="55">
        <f t="shared" si="6"/>
        <v>0</v>
      </c>
      <c r="M22" s="55">
        <f t="shared" si="6"/>
        <v>0</v>
      </c>
      <c r="N22" s="55">
        <f t="shared" si="6"/>
        <v>0</v>
      </c>
      <c r="O22" s="55">
        <f t="shared" si="6"/>
        <v>0</v>
      </c>
      <c r="P22" s="55">
        <f t="shared" si="6"/>
        <v>0</v>
      </c>
      <c r="Q22" s="55">
        <f t="shared" si="6"/>
        <v>0</v>
      </c>
      <c r="R22" s="55">
        <f t="shared" si="6"/>
        <v>0</v>
      </c>
      <c r="S22" s="55">
        <f t="shared" si="6"/>
        <v>0</v>
      </c>
      <c r="T22" s="55">
        <f t="shared" si="6"/>
        <v>0</v>
      </c>
      <c r="U22" s="55">
        <f t="shared" si="6"/>
        <v>0</v>
      </c>
      <c r="V22" s="55">
        <f t="shared" si="6"/>
        <v>0</v>
      </c>
      <c r="W22" s="55">
        <f t="shared" si="6"/>
        <v>0</v>
      </c>
      <c r="X22" s="55">
        <f t="shared" si="6"/>
        <v>0</v>
      </c>
      <c r="Y22" s="55">
        <f t="shared" si="6"/>
        <v>0</v>
      </c>
      <c r="Z22" s="55">
        <f t="shared" ref="Z22:AY22" si="7">Z132</f>
        <v>0</v>
      </c>
      <c r="AA22" s="55">
        <f t="shared" si="7"/>
        <v>0</v>
      </c>
      <c r="AB22" s="55">
        <f t="shared" si="7"/>
        <v>0</v>
      </c>
      <c r="AC22" s="55">
        <f t="shared" si="7"/>
        <v>0</v>
      </c>
      <c r="AD22" s="55">
        <f t="shared" si="7"/>
        <v>0</v>
      </c>
      <c r="AE22" s="232">
        <f t="shared" si="7"/>
        <v>0</v>
      </c>
      <c r="AF22" s="232">
        <f t="shared" si="7"/>
        <v>0</v>
      </c>
      <c r="AG22" s="232">
        <f t="shared" si="7"/>
        <v>0</v>
      </c>
      <c r="AH22" s="232">
        <f t="shared" si="7"/>
        <v>0</v>
      </c>
      <c r="AI22" s="232">
        <f t="shared" si="7"/>
        <v>0</v>
      </c>
      <c r="AJ22" s="55">
        <f t="shared" si="7"/>
        <v>0</v>
      </c>
      <c r="AK22" s="55">
        <f t="shared" si="7"/>
        <v>0</v>
      </c>
      <c r="AL22" s="55">
        <f t="shared" si="7"/>
        <v>0</v>
      </c>
      <c r="AM22" s="55">
        <f t="shared" si="7"/>
        <v>0</v>
      </c>
      <c r="AN22" s="55">
        <f t="shared" si="7"/>
        <v>0</v>
      </c>
      <c r="AO22" s="55">
        <f t="shared" si="7"/>
        <v>0</v>
      </c>
      <c r="AP22" s="55">
        <f t="shared" si="7"/>
        <v>0</v>
      </c>
      <c r="AQ22" s="55">
        <f t="shared" si="7"/>
        <v>0</v>
      </c>
      <c r="AR22" s="55">
        <f t="shared" si="7"/>
        <v>0</v>
      </c>
      <c r="AS22" s="55">
        <f t="shared" si="7"/>
        <v>0</v>
      </c>
      <c r="AT22" s="55">
        <f t="shared" si="7"/>
        <v>0</v>
      </c>
      <c r="AU22" s="55">
        <f t="shared" si="7"/>
        <v>0</v>
      </c>
      <c r="AV22" s="55">
        <f t="shared" si="7"/>
        <v>0</v>
      </c>
      <c r="AW22" s="55">
        <f t="shared" si="7"/>
        <v>0</v>
      </c>
      <c r="AX22" s="55">
        <f t="shared" si="7"/>
        <v>0</v>
      </c>
      <c r="AY22" s="55">
        <f t="shared" si="7"/>
        <v>0</v>
      </c>
      <c r="AZ22" s="55">
        <f>AZ132</f>
        <v>0</v>
      </c>
      <c r="BA22" s="55">
        <f>BA132</f>
        <v>0</v>
      </c>
      <c r="BB22" s="55">
        <f>BB132</f>
        <v>0</v>
      </c>
      <c r="BC22" s="55">
        <f>BC132</f>
        <v>0</v>
      </c>
    </row>
    <row r="23" spans="1:55" s="53" customFormat="1" ht="25.5" x14ac:dyDescent="0.2">
      <c r="A23" s="214" t="s">
        <v>190</v>
      </c>
      <c r="B23" s="249" t="s">
        <v>191</v>
      </c>
      <c r="C23" s="54" t="s">
        <v>183</v>
      </c>
      <c r="D23" s="132">
        <f t="shared" ref="D23:Y23" si="8">D135</f>
        <v>0</v>
      </c>
      <c r="E23" s="231">
        <f t="shared" si="8"/>
        <v>0</v>
      </c>
      <c r="F23" s="231">
        <f t="shared" si="8"/>
        <v>0</v>
      </c>
      <c r="G23" s="231">
        <f t="shared" si="8"/>
        <v>0</v>
      </c>
      <c r="H23" s="231">
        <f t="shared" si="8"/>
        <v>0</v>
      </c>
      <c r="I23" s="231">
        <f t="shared" si="8"/>
        <v>0</v>
      </c>
      <c r="J23" s="132">
        <f t="shared" si="8"/>
        <v>0</v>
      </c>
      <c r="K23" s="132">
        <f t="shared" si="8"/>
        <v>0</v>
      </c>
      <c r="L23" s="132">
        <f t="shared" si="8"/>
        <v>0</v>
      </c>
      <c r="M23" s="132">
        <f t="shared" si="8"/>
        <v>0</v>
      </c>
      <c r="N23" s="132">
        <f t="shared" si="8"/>
        <v>0</v>
      </c>
      <c r="O23" s="132">
        <f t="shared" si="8"/>
        <v>0</v>
      </c>
      <c r="P23" s="132">
        <f t="shared" si="8"/>
        <v>0</v>
      </c>
      <c r="Q23" s="132">
        <f t="shared" si="8"/>
        <v>0</v>
      </c>
      <c r="R23" s="132">
        <f t="shared" si="8"/>
        <v>0</v>
      </c>
      <c r="S23" s="132">
        <f t="shared" si="8"/>
        <v>0</v>
      </c>
      <c r="T23" s="132">
        <f t="shared" si="8"/>
        <v>0</v>
      </c>
      <c r="U23" s="132">
        <f t="shared" si="8"/>
        <v>0</v>
      </c>
      <c r="V23" s="132">
        <f t="shared" si="8"/>
        <v>0</v>
      </c>
      <c r="W23" s="132">
        <f t="shared" si="8"/>
        <v>0</v>
      </c>
      <c r="X23" s="132">
        <f t="shared" si="8"/>
        <v>0</v>
      </c>
      <c r="Y23" s="132">
        <f t="shared" si="8"/>
        <v>0</v>
      </c>
      <c r="Z23" s="132">
        <f t="shared" ref="Z23:AY23" si="9">Z135</f>
        <v>0</v>
      </c>
      <c r="AA23" s="132">
        <f t="shared" si="9"/>
        <v>0</v>
      </c>
      <c r="AB23" s="132">
        <f t="shared" si="9"/>
        <v>0</v>
      </c>
      <c r="AC23" s="132">
        <f t="shared" si="9"/>
        <v>0</v>
      </c>
      <c r="AD23" s="132">
        <f t="shared" si="9"/>
        <v>0</v>
      </c>
      <c r="AE23" s="231">
        <f t="shared" si="9"/>
        <v>0</v>
      </c>
      <c r="AF23" s="231">
        <f t="shared" si="9"/>
        <v>0</v>
      </c>
      <c r="AG23" s="231">
        <f t="shared" si="9"/>
        <v>0</v>
      </c>
      <c r="AH23" s="231">
        <f t="shared" si="9"/>
        <v>0</v>
      </c>
      <c r="AI23" s="231">
        <f t="shared" si="9"/>
        <v>0</v>
      </c>
      <c r="AJ23" s="132">
        <f t="shared" si="9"/>
        <v>0</v>
      </c>
      <c r="AK23" s="132">
        <f t="shared" si="9"/>
        <v>0</v>
      </c>
      <c r="AL23" s="132">
        <f t="shared" si="9"/>
        <v>0</v>
      </c>
      <c r="AM23" s="132">
        <f t="shared" si="9"/>
        <v>0</v>
      </c>
      <c r="AN23" s="132">
        <f t="shared" si="9"/>
        <v>0</v>
      </c>
      <c r="AO23" s="132">
        <f t="shared" si="9"/>
        <v>0</v>
      </c>
      <c r="AP23" s="132">
        <f t="shared" si="9"/>
        <v>0</v>
      </c>
      <c r="AQ23" s="132">
        <f t="shared" si="9"/>
        <v>0</v>
      </c>
      <c r="AR23" s="132">
        <f t="shared" si="9"/>
        <v>0</v>
      </c>
      <c r="AS23" s="132">
        <f t="shared" si="9"/>
        <v>0</v>
      </c>
      <c r="AT23" s="132">
        <f t="shared" si="9"/>
        <v>0</v>
      </c>
      <c r="AU23" s="132">
        <f t="shared" si="9"/>
        <v>0</v>
      </c>
      <c r="AV23" s="132">
        <f t="shared" si="9"/>
        <v>0</v>
      </c>
      <c r="AW23" s="132">
        <f t="shared" si="9"/>
        <v>0</v>
      </c>
      <c r="AX23" s="132">
        <f t="shared" si="9"/>
        <v>0</v>
      </c>
      <c r="AY23" s="132">
        <f t="shared" si="9"/>
        <v>0</v>
      </c>
      <c r="AZ23" s="132">
        <f>AZ135</f>
        <v>0</v>
      </c>
      <c r="BA23" s="132">
        <f>BA135</f>
        <v>0</v>
      </c>
      <c r="BB23" s="132">
        <f>BB135</f>
        <v>0</v>
      </c>
      <c r="BC23" s="132">
        <f>BC135</f>
        <v>0</v>
      </c>
    </row>
    <row r="24" spans="1:55" s="53" customFormat="1" ht="30.75" customHeight="1" x14ac:dyDescent="0.2">
      <c r="A24" s="214" t="s">
        <v>192</v>
      </c>
      <c r="B24" s="249" t="s">
        <v>193</v>
      </c>
      <c r="C24" s="54" t="s">
        <v>183</v>
      </c>
      <c r="D24" s="55">
        <f t="shared" ref="D24:F25" si="10">D136</f>
        <v>0</v>
      </c>
      <c r="E24" s="232">
        <f t="shared" si="10"/>
        <v>0</v>
      </c>
      <c r="F24" s="232">
        <f t="shared" si="10"/>
        <v>0</v>
      </c>
      <c r="G24" s="232">
        <f t="shared" ref="G24:J25" si="11">G136</f>
        <v>0</v>
      </c>
      <c r="H24" s="232">
        <f t="shared" si="11"/>
        <v>0</v>
      </c>
      <c r="I24" s="232">
        <f t="shared" si="11"/>
        <v>0</v>
      </c>
      <c r="J24" s="55">
        <f t="shared" si="11"/>
        <v>0</v>
      </c>
      <c r="K24" s="55">
        <f t="shared" ref="K24:O25" si="12">K136</f>
        <v>0</v>
      </c>
      <c r="L24" s="55">
        <f t="shared" si="12"/>
        <v>0</v>
      </c>
      <c r="M24" s="55">
        <f t="shared" si="12"/>
        <v>0</v>
      </c>
      <c r="N24" s="55">
        <f t="shared" si="12"/>
        <v>0</v>
      </c>
      <c r="O24" s="55">
        <f t="shared" si="12"/>
        <v>0</v>
      </c>
      <c r="P24" s="55">
        <f t="shared" ref="P24:T25" si="13">P136</f>
        <v>0</v>
      </c>
      <c r="Q24" s="55">
        <f t="shared" si="13"/>
        <v>0</v>
      </c>
      <c r="R24" s="55">
        <f t="shared" si="13"/>
        <v>0</v>
      </c>
      <c r="S24" s="55">
        <f t="shared" si="13"/>
        <v>0</v>
      </c>
      <c r="T24" s="55">
        <f t="shared" si="13"/>
        <v>0</v>
      </c>
      <c r="U24" s="55">
        <f t="shared" ref="U24:Y25" si="14">U136</f>
        <v>0</v>
      </c>
      <c r="V24" s="55">
        <f t="shared" si="14"/>
        <v>0</v>
      </c>
      <c r="W24" s="55">
        <f t="shared" si="14"/>
        <v>0</v>
      </c>
      <c r="X24" s="55">
        <f t="shared" si="14"/>
        <v>0</v>
      </c>
      <c r="Y24" s="55">
        <f t="shared" si="14"/>
        <v>0</v>
      </c>
      <c r="Z24" s="55">
        <f t="shared" ref="Z24:AO25" si="15">Z136</f>
        <v>0</v>
      </c>
      <c r="AA24" s="55">
        <f t="shared" si="15"/>
        <v>0</v>
      </c>
      <c r="AB24" s="55">
        <f t="shared" si="15"/>
        <v>0</v>
      </c>
      <c r="AC24" s="55">
        <f t="shared" si="15"/>
        <v>0</v>
      </c>
      <c r="AD24" s="55">
        <f t="shared" si="15"/>
        <v>0</v>
      </c>
      <c r="AE24" s="232">
        <f t="shared" si="15"/>
        <v>0</v>
      </c>
      <c r="AF24" s="232">
        <f t="shared" si="15"/>
        <v>0</v>
      </c>
      <c r="AG24" s="232">
        <f t="shared" si="15"/>
        <v>0</v>
      </c>
      <c r="AH24" s="232">
        <f t="shared" si="15"/>
        <v>0</v>
      </c>
      <c r="AI24" s="232">
        <f t="shared" si="15"/>
        <v>0</v>
      </c>
      <c r="AJ24" s="55">
        <f t="shared" si="15"/>
        <v>0</v>
      </c>
      <c r="AK24" s="55">
        <f t="shared" si="15"/>
        <v>0</v>
      </c>
      <c r="AL24" s="55">
        <f t="shared" si="15"/>
        <v>0</v>
      </c>
      <c r="AM24" s="55">
        <f t="shared" si="15"/>
        <v>0</v>
      </c>
      <c r="AN24" s="55">
        <f t="shared" si="15"/>
        <v>0</v>
      </c>
      <c r="AO24" s="55">
        <f t="shared" si="15"/>
        <v>0</v>
      </c>
      <c r="AP24" s="55">
        <f t="shared" ref="AP24:BC24" si="16">AP136</f>
        <v>0</v>
      </c>
      <c r="AQ24" s="55">
        <f t="shared" si="16"/>
        <v>0</v>
      </c>
      <c r="AR24" s="55">
        <f t="shared" si="16"/>
        <v>0</v>
      </c>
      <c r="AS24" s="55">
        <f t="shared" si="16"/>
        <v>0</v>
      </c>
      <c r="AT24" s="55">
        <f t="shared" si="16"/>
        <v>0</v>
      </c>
      <c r="AU24" s="55">
        <f t="shared" si="16"/>
        <v>0</v>
      </c>
      <c r="AV24" s="55">
        <f t="shared" si="16"/>
        <v>0</v>
      </c>
      <c r="AW24" s="55">
        <f t="shared" si="16"/>
        <v>0</v>
      </c>
      <c r="AX24" s="55">
        <f t="shared" si="16"/>
        <v>0</v>
      </c>
      <c r="AY24" s="55">
        <f t="shared" si="16"/>
        <v>0</v>
      </c>
      <c r="AZ24" s="55">
        <f t="shared" si="16"/>
        <v>0</v>
      </c>
      <c r="BA24" s="55">
        <f t="shared" si="16"/>
        <v>0</v>
      </c>
      <c r="BB24" s="55">
        <f t="shared" si="16"/>
        <v>0</v>
      </c>
      <c r="BC24" s="55">
        <f t="shared" si="16"/>
        <v>0</v>
      </c>
    </row>
    <row r="25" spans="1:55" s="53" customFormat="1" x14ac:dyDescent="0.2">
      <c r="A25" s="214" t="s">
        <v>194</v>
      </c>
      <c r="B25" s="249" t="s">
        <v>195</v>
      </c>
      <c r="C25" s="54" t="s">
        <v>183</v>
      </c>
      <c r="D25" s="132">
        <f t="shared" si="10"/>
        <v>0</v>
      </c>
      <c r="E25" s="231">
        <f t="shared" si="10"/>
        <v>0</v>
      </c>
      <c r="F25" s="231">
        <f t="shared" si="10"/>
        <v>0</v>
      </c>
      <c r="G25" s="231">
        <f t="shared" si="11"/>
        <v>0</v>
      </c>
      <c r="H25" s="231">
        <f t="shared" si="11"/>
        <v>0</v>
      </c>
      <c r="I25" s="231">
        <f t="shared" si="11"/>
        <v>0</v>
      </c>
      <c r="J25" s="132">
        <f t="shared" si="11"/>
        <v>0</v>
      </c>
      <c r="K25" s="132">
        <f t="shared" si="12"/>
        <v>0</v>
      </c>
      <c r="L25" s="132">
        <f t="shared" si="12"/>
        <v>0</v>
      </c>
      <c r="M25" s="132">
        <f t="shared" si="12"/>
        <v>0</v>
      </c>
      <c r="N25" s="132">
        <f t="shared" si="12"/>
        <v>0</v>
      </c>
      <c r="O25" s="132">
        <f t="shared" si="12"/>
        <v>0</v>
      </c>
      <c r="P25" s="132">
        <f t="shared" si="13"/>
        <v>0</v>
      </c>
      <c r="Q25" s="132">
        <f t="shared" si="13"/>
        <v>0</v>
      </c>
      <c r="R25" s="132">
        <f t="shared" si="13"/>
        <v>0</v>
      </c>
      <c r="S25" s="132">
        <f t="shared" si="13"/>
        <v>0</v>
      </c>
      <c r="T25" s="132">
        <f t="shared" si="13"/>
        <v>0</v>
      </c>
      <c r="U25" s="132">
        <f t="shared" si="14"/>
        <v>0</v>
      </c>
      <c r="V25" s="132">
        <f t="shared" si="14"/>
        <v>0</v>
      </c>
      <c r="W25" s="132">
        <f t="shared" si="14"/>
        <v>0</v>
      </c>
      <c r="X25" s="132">
        <f t="shared" si="14"/>
        <v>0</v>
      </c>
      <c r="Y25" s="132">
        <f t="shared" si="14"/>
        <v>0</v>
      </c>
      <c r="Z25" s="132">
        <f t="shared" si="15"/>
        <v>0</v>
      </c>
      <c r="AA25" s="132">
        <f t="shared" si="15"/>
        <v>0</v>
      </c>
      <c r="AB25" s="132">
        <f t="shared" si="15"/>
        <v>0</v>
      </c>
      <c r="AC25" s="132">
        <f t="shared" si="15"/>
        <v>0</v>
      </c>
      <c r="AD25" s="132">
        <f t="shared" si="15"/>
        <v>0</v>
      </c>
      <c r="AE25" s="231">
        <f t="shared" si="15"/>
        <v>0</v>
      </c>
      <c r="AF25" s="231">
        <f t="shared" si="15"/>
        <v>0</v>
      </c>
      <c r="AG25" s="231">
        <f t="shared" si="15"/>
        <v>0</v>
      </c>
      <c r="AH25" s="231">
        <f t="shared" si="15"/>
        <v>0</v>
      </c>
      <c r="AI25" s="231">
        <f t="shared" si="15"/>
        <v>0</v>
      </c>
      <c r="AJ25" s="132">
        <f t="shared" si="15"/>
        <v>0</v>
      </c>
      <c r="AK25" s="132">
        <f t="shared" si="15"/>
        <v>0</v>
      </c>
      <c r="AL25" s="132">
        <f t="shared" si="15"/>
        <v>0</v>
      </c>
      <c r="AM25" s="132">
        <f t="shared" si="15"/>
        <v>0</v>
      </c>
      <c r="AN25" s="132">
        <f t="shared" si="15"/>
        <v>0</v>
      </c>
      <c r="AO25" s="132">
        <f t="shared" si="15"/>
        <v>0</v>
      </c>
      <c r="AP25" s="132">
        <f t="shared" ref="AP25:BC25" si="17">AP137</f>
        <v>0</v>
      </c>
      <c r="AQ25" s="132">
        <f t="shared" si="17"/>
        <v>0</v>
      </c>
      <c r="AR25" s="132">
        <f t="shared" si="17"/>
        <v>0</v>
      </c>
      <c r="AS25" s="132">
        <f t="shared" si="17"/>
        <v>0</v>
      </c>
      <c r="AT25" s="132">
        <f t="shared" si="17"/>
        <v>0</v>
      </c>
      <c r="AU25" s="132">
        <f t="shared" si="17"/>
        <v>0</v>
      </c>
      <c r="AV25" s="132">
        <f t="shared" si="17"/>
        <v>0</v>
      </c>
      <c r="AW25" s="132">
        <f t="shared" si="17"/>
        <v>0</v>
      </c>
      <c r="AX25" s="132">
        <f t="shared" si="17"/>
        <v>0</v>
      </c>
      <c r="AY25" s="132">
        <f t="shared" si="17"/>
        <v>0</v>
      </c>
      <c r="AZ25" s="132">
        <f t="shared" si="17"/>
        <v>0</v>
      </c>
      <c r="BA25" s="132">
        <f t="shared" si="17"/>
        <v>0</v>
      </c>
      <c r="BB25" s="132">
        <f t="shared" si="17"/>
        <v>0</v>
      </c>
      <c r="BC25" s="132">
        <f t="shared" si="17"/>
        <v>0</v>
      </c>
    </row>
    <row r="26" spans="1:55" s="86" customFormat="1" ht="31.5" x14ac:dyDescent="0.25">
      <c r="A26" s="230">
        <v>1</v>
      </c>
      <c r="B26" s="229" t="s">
        <v>1090</v>
      </c>
      <c r="C26" s="229" t="s">
        <v>183</v>
      </c>
      <c r="D26" s="235">
        <f t="shared" ref="D26:AI26" si="18">D27+D47+D132+D135+D136+D137</f>
        <v>174.22015599600002</v>
      </c>
      <c r="E26" s="235">
        <f t="shared" si="18"/>
        <v>47.978656099999995</v>
      </c>
      <c r="F26" s="235">
        <f t="shared" si="18"/>
        <v>0</v>
      </c>
      <c r="G26" s="235">
        <f t="shared" si="18"/>
        <v>4.1527175199999995</v>
      </c>
      <c r="H26" s="235">
        <f t="shared" si="18"/>
        <v>40.314854189999998</v>
      </c>
      <c r="I26" s="235">
        <f t="shared" si="18"/>
        <v>3.5110843899999997</v>
      </c>
      <c r="J26" s="235">
        <f t="shared" si="18"/>
        <v>0</v>
      </c>
      <c r="K26" s="235">
        <f t="shared" si="18"/>
        <v>0</v>
      </c>
      <c r="L26" s="235">
        <f t="shared" si="18"/>
        <v>0</v>
      </c>
      <c r="M26" s="235">
        <f t="shared" si="18"/>
        <v>0</v>
      </c>
      <c r="N26" s="235">
        <f t="shared" si="18"/>
        <v>0</v>
      </c>
      <c r="O26" s="235">
        <f t="shared" si="18"/>
        <v>47.978656099999995</v>
      </c>
      <c r="P26" s="235">
        <f t="shared" si="18"/>
        <v>0</v>
      </c>
      <c r="Q26" s="235">
        <f t="shared" si="18"/>
        <v>4.1527175199999995</v>
      </c>
      <c r="R26" s="235">
        <f t="shared" si="18"/>
        <v>40.314854189999998</v>
      </c>
      <c r="S26" s="235">
        <f t="shared" si="18"/>
        <v>3.5110843899999997</v>
      </c>
      <c r="T26" s="235">
        <f t="shared" si="18"/>
        <v>0</v>
      </c>
      <c r="U26" s="235">
        <f t="shared" si="18"/>
        <v>0</v>
      </c>
      <c r="V26" s="235">
        <f t="shared" si="18"/>
        <v>0</v>
      </c>
      <c r="W26" s="235">
        <f t="shared" si="18"/>
        <v>0</v>
      </c>
      <c r="X26" s="235">
        <f t="shared" si="18"/>
        <v>0</v>
      </c>
      <c r="Y26" s="235">
        <f t="shared" si="18"/>
        <v>0</v>
      </c>
      <c r="Z26" s="235">
        <f t="shared" si="18"/>
        <v>0</v>
      </c>
      <c r="AA26" s="235">
        <f t="shared" si="18"/>
        <v>0</v>
      </c>
      <c r="AB26" s="235">
        <f t="shared" si="18"/>
        <v>0</v>
      </c>
      <c r="AC26" s="235">
        <f t="shared" si="18"/>
        <v>0</v>
      </c>
      <c r="AD26" s="235">
        <f t="shared" si="18"/>
        <v>145.18346333</v>
      </c>
      <c r="AE26" s="235">
        <f t="shared" si="18"/>
        <v>39.3267673</v>
      </c>
      <c r="AF26" s="235">
        <f t="shared" si="18"/>
        <v>0</v>
      </c>
      <c r="AG26" s="235">
        <f t="shared" si="18"/>
        <v>3.4038668300000001</v>
      </c>
      <c r="AH26" s="235">
        <f t="shared" si="18"/>
        <v>33.04496245</v>
      </c>
      <c r="AI26" s="235">
        <f t="shared" si="18"/>
        <v>2.8779380200000002</v>
      </c>
      <c r="AJ26" s="235">
        <f t="shared" ref="AJ26:BC26" si="19">AJ27+AJ47+AJ132+AJ135+AJ136+AJ137</f>
        <v>0</v>
      </c>
      <c r="AK26" s="235">
        <f t="shared" si="19"/>
        <v>0</v>
      </c>
      <c r="AL26" s="235">
        <f t="shared" si="19"/>
        <v>0</v>
      </c>
      <c r="AM26" s="235">
        <f t="shared" si="19"/>
        <v>0</v>
      </c>
      <c r="AN26" s="235">
        <f t="shared" si="19"/>
        <v>0</v>
      </c>
      <c r="AO26" s="235">
        <f t="shared" si="19"/>
        <v>39.3267673</v>
      </c>
      <c r="AP26" s="235">
        <f t="shared" si="19"/>
        <v>0</v>
      </c>
      <c r="AQ26" s="235">
        <f t="shared" si="19"/>
        <v>3.4038668300000001</v>
      </c>
      <c r="AR26" s="235">
        <f t="shared" si="19"/>
        <v>33.04496245</v>
      </c>
      <c r="AS26" s="235">
        <f t="shared" si="19"/>
        <v>2.8779380200000002</v>
      </c>
      <c r="AT26" s="235">
        <f t="shared" si="19"/>
        <v>0</v>
      </c>
      <c r="AU26" s="235">
        <f t="shared" si="19"/>
        <v>0</v>
      </c>
      <c r="AV26" s="235">
        <f t="shared" si="19"/>
        <v>0</v>
      </c>
      <c r="AW26" s="235">
        <f t="shared" si="19"/>
        <v>0</v>
      </c>
      <c r="AX26" s="235">
        <f t="shared" si="19"/>
        <v>0</v>
      </c>
      <c r="AY26" s="235">
        <f t="shared" si="19"/>
        <v>0</v>
      </c>
      <c r="AZ26" s="235">
        <f t="shared" si="19"/>
        <v>0</v>
      </c>
      <c r="BA26" s="235">
        <f t="shared" si="19"/>
        <v>0</v>
      </c>
      <c r="BB26" s="235">
        <f t="shared" si="19"/>
        <v>0</v>
      </c>
      <c r="BC26" s="231">
        <f t="shared" si="19"/>
        <v>0</v>
      </c>
    </row>
    <row r="27" spans="1:55" ht="25.5" x14ac:dyDescent="0.25">
      <c r="A27" s="62" t="s">
        <v>196</v>
      </c>
      <c r="B27" s="249" t="s">
        <v>197</v>
      </c>
      <c r="C27" s="54" t="s">
        <v>183</v>
      </c>
      <c r="D27" s="55">
        <f t="shared" ref="D27:Y27" si="20">D28+D32+D35+D44</f>
        <v>0</v>
      </c>
      <c r="E27" s="232">
        <f t="shared" si="20"/>
        <v>0</v>
      </c>
      <c r="F27" s="232">
        <f t="shared" si="20"/>
        <v>0</v>
      </c>
      <c r="G27" s="232">
        <f t="shared" si="20"/>
        <v>0</v>
      </c>
      <c r="H27" s="232">
        <f t="shared" si="20"/>
        <v>0</v>
      </c>
      <c r="I27" s="232">
        <f t="shared" si="20"/>
        <v>0</v>
      </c>
      <c r="J27" s="55">
        <f t="shared" si="20"/>
        <v>0</v>
      </c>
      <c r="K27" s="55">
        <f t="shared" si="20"/>
        <v>0</v>
      </c>
      <c r="L27" s="55">
        <f t="shared" si="20"/>
        <v>0</v>
      </c>
      <c r="M27" s="55">
        <f t="shared" si="20"/>
        <v>0</v>
      </c>
      <c r="N27" s="55">
        <f t="shared" si="20"/>
        <v>0</v>
      </c>
      <c r="O27" s="55">
        <f t="shared" si="20"/>
        <v>0</v>
      </c>
      <c r="P27" s="55">
        <f t="shared" si="20"/>
        <v>0</v>
      </c>
      <c r="Q27" s="55">
        <f t="shared" si="20"/>
        <v>0</v>
      </c>
      <c r="R27" s="55">
        <f t="shared" si="20"/>
        <v>0</v>
      </c>
      <c r="S27" s="55">
        <f t="shared" si="20"/>
        <v>0</v>
      </c>
      <c r="T27" s="55">
        <f t="shared" si="20"/>
        <v>0</v>
      </c>
      <c r="U27" s="55">
        <f t="shared" si="20"/>
        <v>0</v>
      </c>
      <c r="V27" s="55">
        <f t="shared" si="20"/>
        <v>0</v>
      </c>
      <c r="W27" s="55">
        <f t="shared" si="20"/>
        <v>0</v>
      </c>
      <c r="X27" s="55">
        <f t="shared" si="20"/>
        <v>0</v>
      </c>
      <c r="Y27" s="55">
        <f t="shared" si="20"/>
        <v>0</v>
      </c>
      <c r="Z27" s="55">
        <f t="shared" ref="Z27:AY27" si="21">Z28+Z32+Z35+Z44</f>
        <v>0</v>
      </c>
      <c r="AA27" s="55">
        <f t="shared" si="21"/>
        <v>0</v>
      </c>
      <c r="AB27" s="55">
        <f t="shared" si="21"/>
        <v>0</v>
      </c>
      <c r="AC27" s="55">
        <f t="shared" si="21"/>
        <v>0</v>
      </c>
      <c r="AD27" s="55">
        <f t="shared" si="21"/>
        <v>0</v>
      </c>
      <c r="AE27" s="232">
        <f t="shared" si="21"/>
        <v>0</v>
      </c>
      <c r="AF27" s="232">
        <f t="shared" si="21"/>
        <v>0</v>
      </c>
      <c r="AG27" s="232">
        <f t="shared" si="21"/>
        <v>0</v>
      </c>
      <c r="AH27" s="232">
        <f t="shared" si="21"/>
        <v>0</v>
      </c>
      <c r="AI27" s="232">
        <f t="shared" si="21"/>
        <v>0</v>
      </c>
      <c r="AJ27" s="55">
        <f t="shared" si="21"/>
        <v>0</v>
      </c>
      <c r="AK27" s="55">
        <f t="shared" si="21"/>
        <v>0</v>
      </c>
      <c r="AL27" s="55">
        <f t="shared" si="21"/>
        <v>0</v>
      </c>
      <c r="AM27" s="55">
        <f t="shared" si="21"/>
        <v>0</v>
      </c>
      <c r="AN27" s="55">
        <f t="shared" si="21"/>
        <v>0</v>
      </c>
      <c r="AO27" s="55">
        <f t="shared" si="21"/>
        <v>0</v>
      </c>
      <c r="AP27" s="55">
        <f t="shared" si="21"/>
        <v>0</v>
      </c>
      <c r="AQ27" s="55">
        <f t="shared" si="21"/>
        <v>0</v>
      </c>
      <c r="AR27" s="55">
        <f t="shared" si="21"/>
        <v>0</v>
      </c>
      <c r="AS27" s="55">
        <f t="shared" si="21"/>
        <v>0</v>
      </c>
      <c r="AT27" s="55">
        <f t="shared" si="21"/>
        <v>0</v>
      </c>
      <c r="AU27" s="55">
        <f t="shared" si="21"/>
        <v>0</v>
      </c>
      <c r="AV27" s="55">
        <f t="shared" si="21"/>
        <v>0</v>
      </c>
      <c r="AW27" s="55">
        <f t="shared" si="21"/>
        <v>0</v>
      </c>
      <c r="AX27" s="55">
        <f t="shared" si="21"/>
        <v>0</v>
      </c>
      <c r="AY27" s="55">
        <f t="shared" si="21"/>
        <v>0</v>
      </c>
      <c r="AZ27" s="55">
        <f>AZ28+AZ32+AZ35+AZ44</f>
        <v>0</v>
      </c>
      <c r="BA27" s="55">
        <f>BA28+BA32+BA35+BA44</f>
        <v>0</v>
      </c>
      <c r="BB27" s="55">
        <f>BB28+BB32+BB35+BB44</f>
        <v>0</v>
      </c>
      <c r="BC27" s="55">
        <f>BC28+BC32+BC35+BC44</f>
        <v>0</v>
      </c>
    </row>
    <row r="28" spans="1:55" ht="38.25" x14ac:dyDescent="0.25">
      <c r="A28" s="251" t="s">
        <v>198</v>
      </c>
      <c r="B28" s="249" t="s">
        <v>199</v>
      </c>
      <c r="C28" s="54" t="s">
        <v>183</v>
      </c>
      <c r="D28" s="55">
        <f t="shared" ref="D28:Y28" si="22">SUM(D29:D31)</f>
        <v>0</v>
      </c>
      <c r="E28" s="232">
        <f t="shared" si="22"/>
        <v>0</v>
      </c>
      <c r="F28" s="232">
        <f t="shared" si="22"/>
        <v>0</v>
      </c>
      <c r="G28" s="232">
        <f t="shared" si="22"/>
        <v>0</v>
      </c>
      <c r="H28" s="232">
        <f t="shared" si="22"/>
        <v>0</v>
      </c>
      <c r="I28" s="232">
        <f t="shared" si="22"/>
        <v>0</v>
      </c>
      <c r="J28" s="55">
        <f t="shared" si="22"/>
        <v>0</v>
      </c>
      <c r="K28" s="55">
        <f t="shared" si="22"/>
        <v>0</v>
      </c>
      <c r="L28" s="55">
        <f t="shared" si="22"/>
        <v>0</v>
      </c>
      <c r="M28" s="55">
        <f t="shared" si="22"/>
        <v>0</v>
      </c>
      <c r="N28" s="55">
        <f t="shared" si="22"/>
        <v>0</v>
      </c>
      <c r="O28" s="55">
        <f t="shared" si="22"/>
        <v>0</v>
      </c>
      <c r="P28" s="55">
        <f t="shared" si="22"/>
        <v>0</v>
      </c>
      <c r="Q28" s="55">
        <f t="shared" si="22"/>
        <v>0</v>
      </c>
      <c r="R28" s="55">
        <f t="shared" si="22"/>
        <v>0</v>
      </c>
      <c r="S28" s="55">
        <f t="shared" si="22"/>
        <v>0</v>
      </c>
      <c r="T28" s="55">
        <f t="shared" si="22"/>
        <v>0</v>
      </c>
      <c r="U28" s="55">
        <f t="shared" si="22"/>
        <v>0</v>
      </c>
      <c r="V28" s="55">
        <f t="shared" si="22"/>
        <v>0</v>
      </c>
      <c r="W28" s="55">
        <f t="shared" si="22"/>
        <v>0</v>
      </c>
      <c r="X28" s="55">
        <f t="shared" si="22"/>
        <v>0</v>
      </c>
      <c r="Y28" s="55">
        <f t="shared" si="22"/>
        <v>0</v>
      </c>
      <c r="Z28" s="55">
        <f t="shared" ref="Z28:AY28" si="23">SUM(Z29:Z31)</f>
        <v>0</v>
      </c>
      <c r="AA28" s="55">
        <f t="shared" si="23"/>
        <v>0</v>
      </c>
      <c r="AB28" s="55">
        <f t="shared" si="23"/>
        <v>0</v>
      </c>
      <c r="AC28" s="55">
        <f t="shared" si="23"/>
        <v>0</v>
      </c>
      <c r="AD28" s="55">
        <f t="shared" si="23"/>
        <v>0</v>
      </c>
      <c r="AE28" s="232">
        <f t="shared" si="23"/>
        <v>0</v>
      </c>
      <c r="AF28" s="232">
        <f t="shared" si="23"/>
        <v>0</v>
      </c>
      <c r="AG28" s="232">
        <f t="shared" si="23"/>
        <v>0</v>
      </c>
      <c r="AH28" s="232">
        <f t="shared" si="23"/>
        <v>0</v>
      </c>
      <c r="AI28" s="232">
        <f t="shared" si="23"/>
        <v>0</v>
      </c>
      <c r="AJ28" s="55">
        <f t="shared" si="23"/>
        <v>0</v>
      </c>
      <c r="AK28" s="55">
        <f t="shared" si="23"/>
        <v>0</v>
      </c>
      <c r="AL28" s="55">
        <f t="shared" si="23"/>
        <v>0</v>
      </c>
      <c r="AM28" s="55">
        <f t="shared" si="23"/>
        <v>0</v>
      </c>
      <c r="AN28" s="55">
        <f t="shared" si="23"/>
        <v>0</v>
      </c>
      <c r="AO28" s="55">
        <f t="shared" si="23"/>
        <v>0</v>
      </c>
      <c r="AP28" s="55">
        <f t="shared" si="23"/>
        <v>0</v>
      </c>
      <c r="AQ28" s="55">
        <f t="shared" si="23"/>
        <v>0</v>
      </c>
      <c r="AR28" s="55">
        <f t="shared" si="23"/>
        <v>0</v>
      </c>
      <c r="AS28" s="55">
        <f t="shared" si="23"/>
        <v>0</v>
      </c>
      <c r="AT28" s="55">
        <f t="shared" si="23"/>
        <v>0</v>
      </c>
      <c r="AU28" s="55">
        <f t="shared" si="23"/>
        <v>0</v>
      </c>
      <c r="AV28" s="55">
        <f t="shared" si="23"/>
        <v>0</v>
      </c>
      <c r="AW28" s="55">
        <f t="shared" si="23"/>
        <v>0</v>
      </c>
      <c r="AX28" s="55">
        <f t="shared" si="23"/>
        <v>0</v>
      </c>
      <c r="AY28" s="55">
        <f t="shared" si="23"/>
        <v>0</v>
      </c>
      <c r="AZ28" s="55">
        <f>SUM(AZ29:AZ31)</f>
        <v>0</v>
      </c>
      <c r="BA28" s="55">
        <f>SUM(BA29:BA31)</f>
        <v>0</v>
      </c>
      <c r="BB28" s="55">
        <f>SUM(BB29:BB31)</f>
        <v>0</v>
      </c>
      <c r="BC28" s="55">
        <f>SUM(BC29:BC31)</f>
        <v>0</v>
      </c>
    </row>
    <row r="29" spans="1:55" s="239" customFormat="1" ht="55.5" customHeight="1" x14ac:dyDescent="0.25">
      <c r="A29" s="252" t="s">
        <v>200</v>
      </c>
      <c r="B29" s="253" t="s">
        <v>201</v>
      </c>
      <c r="C29" s="236" t="s">
        <v>183</v>
      </c>
      <c r="D29" s="237">
        <v>0</v>
      </c>
      <c r="E29" s="392">
        <v>0</v>
      </c>
      <c r="F29" s="392">
        <v>0</v>
      </c>
      <c r="G29" s="392">
        <v>0</v>
      </c>
      <c r="H29" s="392">
        <v>0</v>
      </c>
      <c r="I29" s="392">
        <v>0</v>
      </c>
      <c r="J29" s="237">
        <v>0</v>
      </c>
      <c r="K29" s="237">
        <v>0</v>
      </c>
      <c r="L29" s="237">
        <v>0</v>
      </c>
      <c r="M29" s="237">
        <v>0</v>
      </c>
      <c r="N29" s="237">
        <v>0</v>
      </c>
      <c r="O29" s="237">
        <v>0</v>
      </c>
      <c r="P29" s="237">
        <v>0</v>
      </c>
      <c r="Q29" s="237">
        <v>0</v>
      </c>
      <c r="R29" s="237">
        <v>0</v>
      </c>
      <c r="S29" s="237">
        <v>0</v>
      </c>
      <c r="T29" s="237">
        <v>0</v>
      </c>
      <c r="U29" s="237">
        <v>0</v>
      </c>
      <c r="V29" s="237">
        <v>0</v>
      </c>
      <c r="W29" s="237">
        <v>0</v>
      </c>
      <c r="X29" s="237">
        <v>0</v>
      </c>
      <c r="Y29" s="237">
        <v>0</v>
      </c>
      <c r="Z29" s="237">
        <v>0</v>
      </c>
      <c r="AA29" s="237">
        <v>0</v>
      </c>
      <c r="AB29" s="237">
        <v>0</v>
      </c>
      <c r="AC29" s="237">
        <v>0</v>
      </c>
      <c r="AD29" s="237">
        <v>0</v>
      </c>
      <c r="AE29" s="392">
        <v>0</v>
      </c>
      <c r="AF29" s="392">
        <v>0</v>
      </c>
      <c r="AG29" s="392">
        <v>0</v>
      </c>
      <c r="AH29" s="392">
        <v>0</v>
      </c>
      <c r="AI29" s="392">
        <v>0</v>
      </c>
      <c r="AJ29" s="237">
        <v>0</v>
      </c>
      <c r="AK29" s="237">
        <v>0</v>
      </c>
      <c r="AL29" s="237">
        <v>0</v>
      </c>
      <c r="AM29" s="237">
        <v>0</v>
      </c>
      <c r="AN29" s="237">
        <v>0</v>
      </c>
      <c r="AO29" s="237">
        <v>0</v>
      </c>
      <c r="AP29" s="237">
        <v>0</v>
      </c>
      <c r="AQ29" s="237">
        <v>0</v>
      </c>
      <c r="AR29" s="237">
        <v>0</v>
      </c>
      <c r="AS29" s="237">
        <v>0</v>
      </c>
      <c r="AT29" s="237">
        <v>0</v>
      </c>
      <c r="AU29" s="237">
        <v>0</v>
      </c>
      <c r="AV29" s="237">
        <v>0</v>
      </c>
      <c r="AW29" s="237">
        <v>0</v>
      </c>
      <c r="AX29" s="237">
        <v>0</v>
      </c>
      <c r="AY29" s="237">
        <v>0</v>
      </c>
      <c r="AZ29" s="237">
        <v>0</v>
      </c>
      <c r="BA29" s="237">
        <v>0</v>
      </c>
      <c r="BB29" s="237">
        <v>0</v>
      </c>
      <c r="BC29" s="237">
        <v>0</v>
      </c>
    </row>
    <row r="30" spans="1:55" s="239" customFormat="1" ht="55.5" customHeight="1" x14ac:dyDescent="0.25">
      <c r="A30" s="252" t="s">
        <v>202</v>
      </c>
      <c r="B30" s="253" t="s">
        <v>203</v>
      </c>
      <c r="C30" s="236" t="s">
        <v>183</v>
      </c>
      <c r="D30" s="237">
        <v>0</v>
      </c>
      <c r="E30" s="392">
        <v>0</v>
      </c>
      <c r="F30" s="392">
        <v>0</v>
      </c>
      <c r="G30" s="392">
        <v>0</v>
      </c>
      <c r="H30" s="392">
        <v>0</v>
      </c>
      <c r="I30" s="392">
        <v>0</v>
      </c>
      <c r="J30" s="237">
        <v>0</v>
      </c>
      <c r="K30" s="237">
        <v>0</v>
      </c>
      <c r="L30" s="237">
        <v>0</v>
      </c>
      <c r="M30" s="237">
        <v>0</v>
      </c>
      <c r="N30" s="237">
        <v>0</v>
      </c>
      <c r="O30" s="237">
        <v>0</v>
      </c>
      <c r="P30" s="237">
        <v>0</v>
      </c>
      <c r="Q30" s="237">
        <v>0</v>
      </c>
      <c r="R30" s="237">
        <v>0</v>
      </c>
      <c r="S30" s="237">
        <v>0</v>
      </c>
      <c r="T30" s="237">
        <v>0</v>
      </c>
      <c r="U30" s="237">
        <v>0</v>
      </c>
      <c r="V30" s="237">
        <v>0</v>
      </c>
      <c r="W30" s="237">
        <v>0</v>
      </c>
      <c r="X30" s="237">
        <v>0</v>
      </c>
      <c r="Y30" s="237">
        <v>0</v>
      </c>
      <c r="Z30" s="237">
        <v>0</v>
      </c>
      <c r="AA30" s="237">
        <v>0</v>
      </c>
      <c r="AB30" s="237">
        <v>0</v>
      </c>
      <c r="AC30" s="237">
        <v>0</v>
      </c>
      <c r="AD30" s="237">
        <v>0</v>
      </c>
      <c r="AE30" s="392">
        <v>0</v>
      </c>
      <c r="AF30" s="392">
        <v>0</v>
      </c>
      <c r="AG30" s="392">
        <v>0</v>
      </c>
      <c r="AH30" s="392">
        <v>0</v>
      </c>
      <c r="AI30" s="392">
        <v>0</v>
      </c>
      <c r="AJ30" s="237">
        <v>0</v>
      </c>
      <c r="AK30" s="237">
        <v>0</v>
      </c>
      <c r="AL30" s="237">
        <v>0</v>
      </c>
      <c r="AM30" s="237">
        <v>0</v>
      </c>
      <c r="AN30" s="237">
        <v>0</v>
      </c>
      <c r="AO30" s="237">
        <v>0</v>
      </c>
      <c r="AP30" s="237">
        <v>0</v>
      </c>
      <c r="AQ30" s="237">
        <v>0</v>
      </c>
      <c r="AR30" s="237">
        <v>0</v>
      </c>
      <c r="AS30" s="237">
        <v>0</v>
      </c>
      <c r="AT30" s="237">
        <v>0</v>
      </c>
      <c r="AU30" s="237">
        <v>0</v>
      </c>
      <c r="AV30" s="237">
        <v>0</v>
      </c>
      <c r="AW30" s="237">
        <v>0</v>
      </c>
      <c r="AX30" s="237">
        <v>0</v>
      </c>
      <c r="AY30" s="237">
        <v>0</v>
      </c>
      <c r="AZ30" s="237">
        <v>0</v>
      </c>
      <c r="BA30" s="237">
        <v>0</v>
      </c>
      <c r="BB30" s="237">
        <v>0</v>
      </c>
      <c r="BC30" s="237">
        <v>0</v>
      </c>
    </row>
    <row r="31" spans="1:55" s="239" customFormat="1" ht="55.5" customHeight="1" x14ac:dyDescent="0.25">
      <c r="A31" s="252" t="s">
        <v>204</v>
      </c>
      <c r="B31" s="253" t="s">
        <v>205</v>
      </c>
      <c r="C31" s="236" t="s">
        <v>183</v>
      </c>
      <c r="D31" s="237">
        <f t="shared" ref="D31:M32" si="24">SUM(D32:D33)</f>
        <v>0</v>
      </c>
      <c r="E31" s="392">
        <f t="shared" si="24"/>
        <v>0</v>
      </c>
      <c r="F31" s="392">
        <f t="shared" si="24"/>
        <v>0</v>
      </c>
      <c r="G31" s="392">
        <f t="shared" si="24"/>
        <v>0</v>
      </c>
      <c r="H31" s="392">
        <f t="shared" si="24"/>
        <v>0</v>
      </c>
      <c r="I31" s="392">
        <f t="shared" si="24"/>
        <v>0</v>
      </c>
      <c r="J31" s="237">
        <f t="shared" si="24"/>
        <v>0</v>
      </c>
      <c r="K31" s="237">
        <f t="shared" si="24"/>
        <v>0</v>
      </c>
      <c r="L31" s="237">
        <f t="shared" si="24"/>
        <v>0</v>
      </c>
      <c r="M31" s="237">
        <f t="shared" si="24"/>
        <v>0</v>
      </c>
      <c r="N31" s="237">
        <f t="shared" ref="N31:W32" si="25">SUM(N32:N33)</f>
        <v>0</v>
      </c>
      <c r="O31" s="237">
        <f t="shared" si="25"/>
        <v>0</v>
      </c>
      <c r="P31" s="237">
        <f t="shared" si="25"/>
        <v>0</v>
      </c>
      <c r="Q31" s="237">
        <f t="shared" si="25"/>
        <v>0</v>
      </c>
      <c r="R31" s="237">
        <f t="shared" si="25"/>
        <v>0</v>
      </c>
      <c r="S31" s="237">
        <f t="shared" si="25"/>
        <v>0</v>
      </c>
      <c r="T31" s="237">
        <f t="shared" si="25"/>
        <v>0</v>
      </c>
      <c r="U31" s="237">
        <f t="shared" si="25"/>
        <v>0</v>
      </c>
      <c r="V31" s="237">
        <f t="shared" si="25"/>
        <v>0</v>
      </c>
      <c r="W31" s="237">
        <f t="shared" si="25"/>
        <v>0</v>
      </c>
      <c r="X31" s="237">
        <f t="shared" ref="X31:AG32" si="26">SUM(X32:X33)</f>
        <v>0</v>
      </c>
      <c r="Y31" s="237">
        <f t="shared" si="26"/>
        <v>0</v>
      </c>
      <c r="Z31" s="237">
        <f t="shared" si="26"/>
        <v>0</v>
      </c>
      <c r="AA31" s="237">
        <f t="shared" si="26"/>
        <v>0</v>
      </c>
      <c r="AB31" s="237">
        <f t="shared" si="26"/>
        <v>0</v>
      </c>
      <c r="AC31" s="237">
        <f t="shared" si="26"/>
        <v>0</v>
      </c>
      <c r="AD31" s="237">
        <f t="shared" si="26"/>
        <v>0</v>
      </c>
      <c r="AE31" s="392">
        <f t="shared" si="26"/>
        <v>0</v>
      </c>
      <c r="AF31" s="392">
        <f t="shared" si="26"/>
        <v>0</v>
      </c>
      <c r="AG31" s="392">
        <f t="shared" si="26"/>
        <v>0</v>
      </c>
      <c r="AH31" s="392">
        <f t="shared" ref="AH31:AQ32" si="27">SUM(AH32:AH33)</f>
        <v>0</v>
      </c>
      <c r="AI31" s="392">
        <f t="shared" si="27"/>
        <v>0</v>
      </c>
      <c r="AJ31" s="237">
        <f t="shared" si="27"/>
        <v>0</v>
      </c>
      <c r="AK31" s="237">
        <f t="shared" si="27"/>
        <v>0</v>
      </c>
      <c r="AL31" s="237">
        <f t="shared" si="27"/>
        <v>0</v>
      </c>
      <c r="AM31" s="237">
        <f t="shared" si="27"/>
        <v>0</v>
      </c>
      <c r="AN31" s="237">
        <f t="shared" si="27"/>
        <v>0</v>
      </c>
      <c r="AO31" s="237">
        <f t="shared" si="27"/>
        <v>0</v>
      </c>
      <c r="AP31" s="237">
        <f t="shared" si="27"/>
        <v>0</v>
      </c>
      <c r="AQ31" s="237">
        <f t="shared" si="27"/>
        <v>0</v>
      </c>
      <c r="AR31" s="237">
        <f t="shared" ref="AR31:BA32" si="28">SUM(AR32:AR33)</f>
        <v>0</v>
      </c>
      <c r="AS31" s="237">
        <f t="shared" si="28"/>
        <v>0</v>
      </c>
      <c r="AT31" s="237">
        <f t="shared" si="28"/>
        <v>0</v>
      </c>
      <c r="AU31" s="237">
        <f t="shared" si="28"/>
        <v>0</v>
      </c>
      <c r="AV31" s="237">
        <f t="shared" si="28"/>
        <v>0</v>
      </c>
      <c r="AW31" s="237">
        <f t="shared" si="28"/>
        <v>0</v>
      </c>
      <c r="AX31" s="237">
        <f t="shared" si="28"/>
        <v>0</v>
      </c>
      <c r="AY31" s="237">
        <f t="shared" si="28"/>
        <v>0</v>
      </c>
      <c r="AZ31" s="237">
        <f t="shared" si="28"/>
        <v>0</v>
      </c>
      <c r="BA31" s="237">
        <f t="shared" si="28"/>
        <v>0</v>
      </c>
      <c r="BB31" s="237">
        <f>SUM(BB32:BB33)</f>
        <v>0</v>
      </c>
      <c r="BC31" s="237">
        <f>SUM(BC32:BC33)</f>
        <v>0</v>
      </c>
    </row>
    <row r="32" spans="1:55" ht="38.25" x14ac:dyDescent="0.25">
      <c r="A32" s="251" t="s">
        <v>206</v>
      </c>
      <c r="B32" s="249" t="s">
        <v>207</v>
      </c>
      <c r="C32" s="54" t="s">
        <v>183</v>
      </c>
      <c r="D32" s="55">
        <f t="shared" si="24"/>
        <v>0</v>
      </c>
      <c r="E32" s="232">
        <f t="shared" si="24"/>
        <v>0</v>
      </c>
      <c r="F32" s="232">
        <f t="shared" si="24"/>
        <v>0</v>
      </c>
      <c r="G32" s="232">
        <f t="shared" si="24"/>
        <v>0</v>
      </c>
      <c r="H32" s="232">
        <f t="shared" si="24"/>
        <v>0</v>
      </c>
      <c r="I32" s="232">
        <f t="shared" si="24"/>
        <v>0</v>
      </c>
      <c r="J32" s="55">
        <f t="shared" si="24"/>
        <v>0</v>
      </c>
      <c r="K32" s="55">
        <f t="shared" si="24"/>
        <v>0</v>
      </c>
      <c r="L32" s="55">
        <f t="shared" si="24"/>
        <v>0</v>
      </c>
      <c r="M32" s="55">
        <f t="shared" si="24"/>
        <v>0</v>
      </c>
      <c r="N32" s="55">
        <f t="shared" si="25"/>
        <v>0</v>
      </c>
      <c r="O32" s="55">
        <f t="shared" si="25"/>
        <v>0</v>
      </c>
      <c r="P32" s="55">
        <f t="shared" si="25"/>
        <v>0</v>
      </c>
      <c r="Q32" s="55">
        <f t="shared" si="25"/>
        <v>0</v>
      </c>
      <c r="R32" s="55">
        <f t="shared" si="25"/>
        <v>0</v>
      </c>
      <c r="S32" s="55">
        <f t="shared" si="25"/>
        <v>0</v>
      </c>
      <c r="T32" s="55">
        <f t="shared" si="25"/>
        <v>0</v>
      </c>
      <c r="U32" s="55">
        <f t="shared" si="25"/>
        <v>0</v>
      </c>
      <c r="V32" s="55">
        <f t="shared" si="25"/>
        <v>0</v>
      </c>
      <c r="W32" s="55">
        <f t="shared" si="25"/>
        <v>0</v>
      </c>
      <c r="X32" s="55">
        <f t="shared" si="26"/>
        <v>0</v>
      </c>
      <c r="Y32" s="55">
        <f t="shared" si="26"/>
        <v>0</v>
      </c>
      <c r="Z32" s="55">
        <f t="shared" si="26"/>
        <v>0</v>
      </c>
      <c r="AA32" s="55">
        <f t="shared" si="26"/>
        <v>0</v>
      </c>
      <c r="AB32" s="55">
        <f t="shared" si="26"/>
        <v>0</v>
      </c>
      <c r="AC32" s="55">
        <f t="shared" si="26"/>
        <v>0</v>
      </c>
      <c r="AD32" s="55">
        <f t="shared" si="26"/>
        <v>0</v>
      </c>
      <c r="AE32" s="232">
        <f t="shared" si="26"/>
        <v>0</v>
      </c>
      <c r="AF32" s="232">
        <f t="shared" si="26"/>
        <v>0</v>
      </c>
      <c r="AG32" s="232">
        <f t="shared" si="26"/>
        <v>0</v>
      </c>
      <c r="AH32" s="232">
        <f t="shared" si="27"/>
        <v>0</v>
      </c>
      <c r="AI32" s="232">
        <f t="shared" si="27"/>
        <v>0</v>
      </c>
      <c r="AJ32" s="55">
        <f t="shared" si="27"/>
        <v>0</v>
      </c>
      <c r="AK32" s="55">
        <f t="shared" si="27"/>
        <v>0</v>
      </c>
      <c r="AL32" s="55">
        <f t="shared" si="27"/>
        <v>0</v>
      </c>
      <c r="AM32" s="55">
        <f t="shared" si="27"/>
        <v>0</v>
      </c>
      <c r="AN32" s="55">
        <f t="shared" si="27"/>
        <v>0</v>
      </c>
      <c r="AO32" s="55">
        <f t="shared" si="27"/>
        <v>0</v>
      </c>
      <c r="AP32" s="55">
        <f t="shared" si="27"/>
        <v>0</v>
      </c>
      <c r="AQ32" s="55">
        <f t="shared" si="27"/>
        <v>0</v>
      </c>
      <c r="AR32" s="55">
        <f t="shared" si="28"/>
        <v>0</v>
      </c>
      <c r="AS32" s="55">
        <f t="shared" si="28"/>
        <v>0</v>
      </c>
      <c r="AT32" s="55">
        <f t="shared" si="28"/>
        <v>0</v>
      </c>
      <c r="AU32" s="55">
        <f t="shared" si="28"/>
        <v>0</v>
      </c>
      <c r="AV32" s="55">
        <f t="shared" si="28"/>
        <v>0</v>
      </c>
      <c r="AW32" s="55">
        <f t="shared" si="28"/>
        <v>0</v>
      </c>
      <c r="AX32" s="55">
        <f t="shared" si="28"/>
        <v>0</v>
      </c>
      <c r="AY32" s="55">
        <f t="shared" si="28"/>
        <v>0</v>
      </c>
      <c r="AZ32" s="55">
        <f t="shared" si="28"/>
        <v>0</v>
      </c>
      <c r="BA32" s="55">
        <f t="shared" si="28"/>
        <v>0</v>
      </c>
      <c r="BB32" s="55">
        <f>SUM(BB33:BB34)</f>
        <v>0</v>
      </c>
      <c r="BC32" s="55">
        <f>SUM(BC33:BC34)</f>
        <v>0</v>
      </c>
    </row>
    <row r="33" spans="1:55" s="239" customFormat="1" ht="67.5" customHeight="1" x14ac:dyDescent="0.25">
      <c r="A33" s="252" t="s">
        <v>208</v>
      </c>
      <c r="B33" s="253" t="s">
        <v>209</v>
      </c>
      <c r="C33" s="236" t="s">
        <v>183</v>
      </c>
      <c r="D33" s="237">
        <v>0</v>
      </c>
      <c r="E33" s="392">
        <v>0</v>
      </c>
      <c r="F33" s="392">
        <v>0</v>
      </c>
      <c r="G33" s="392">
        <v>0</v>
      </c>
      <c r="H33" s="392">
        <v>0</v>
      </c>
      <c r="I33" s="392">
        <v>0</v>
      </c>
      <c r="J33" s="237">
        <v>0</v>
      </c>
      <c r="K33" s="237">
        <v>0</v>
      </c>
      <c r="L33" s="237">
        <v>0</v>
      </c>
      <c r="M33" s="237">
        <v>0</v>
      </c>
      <c r="N33" s="237">
        <v>0</v>
      </c>
      <c r="O33" s="237">
        <v>0</v>
      </c>
      <c r="P33" s="237">
        <v>0</v>
      </c>
      <c r="Q33" s="237">
        <v>0</v>
      </c>
      <c r="R33" s="237">
        <v>0</v>
      </c>
      <c r="S33" s="237">
        <v>0</v>
      </c>
      <c r="T33" s="237">
        <v>0</v>
      </c>
      <c r="U33" s="237">
        <v>0</v>
      </c>
      <c r="V33" s="237">
        <v>0</v>
      </c>
      <c r="W33" s="237">
        <v>0</v>
      </c>
      <c r="X33" s="237">
        <v>0</v>
      </c>
      <c r="Y33" s="237">
        <v>0</v>
      </c>
      <c r="Z33" s="237">
        <v>0</v>
      </c>
      <c r="AA33" s="237">
        <v>0</v>
      </c>
      <c r="AB33" s="237">
        <v>0</v>
      </c>
      <c r="AC33" s="237">
        <v>0</v>
      </c>
      <c r="AD33" s="237">
        <v>0</v>
      </c>
      <c r="AE33" s="392">
        <v>0</v>
      </c>
      <c r="AF33" s="392">
        <v>0</v>
      </c>
      <c r="AG33" s="392">
        <v>0</v>
      </c>
      <c r="AH33" s="392">
        <v>0</v>
      </c>
      <c r="AI33" s="392">
        <v>0</v>
      </c>
      <c r="AJ33" s="237">
        <v>0</v>
      </c>
      <c r="AK33" s="237">
        <v>0</v>
      </c>
      <c r="AL33" s="237">
        <v>0</v>
      </c>
      <c r="AM33" s="237">
        <v>0</v>
      </c>
      <c r="AN33" s="237">
        <v>0</v>
      </c>
      <c r="AO33" s="237">
        <v>0</v>
      </c>
      <c r="AP33" s="237">
        <v>0</v>
      </c>
      <c r="AQ33" s="237">
        <v>0</v>
      </c>
      <c r="AR33" s="237">
        <v>0</v>
      </c>
      <c r="AS33" s="237">
        <v>0</v>
      </c>
      <c r="AT33" s="237">
        <v>0</v>
      </c>
      <c r="AU33" s="237">
        <v>0</v>
      </c>
      <c r="AV33" s="237">
        <v>0</v>
      </c>
      <c r="AW33" s="237">
        <v>0</v>
      </c>
      <c r="AX33" s="237">
        <v>0</v>
      </c>
      <c r="AY33" s="237">
        <v>0</v>
      </c>
      <c r="AZ33" s="237">
        <v>0</v>
      </c>
      <c r="BA33" s="237">
        <v>0</v>
      </c>
      <c r="BB33" s="237">
        <v>0</v>
      </c>
      <c r="BC33" s="237">
        <v>0</v>
      </c>
    </row>
    <row r="34" spans="1:55" s="239" customFormat="1" ht="38.25" x14ac:dyDescent="0.25">
      <c r="A34" s="252" t="s">
        <v>210</v>
      </c>
      <c r="B34" s="253" t="s">
        <v>211</v>
      </c>
      <c r="C34" s="236" t="s">
        <v>183</v>
      </c>
      <c r="D34" s="237">
        <v>0</v>
      </c>
      <c r="E34" s="392">
        <v>0</v>
      </c>
      <c r="F34" s="392">
        <v>0</v>
      </c>
      <c r="G34" s="392">
        <v>0</v>
      </c>
      <c r="H34" s="392">
        <v>0</v>
      </c>
      <c r="I34" s="392">
        <v>0</v>
      </c>
      <c r="J34" s="237">
        <v>0</v>
      </c>
      <c r="K34" s="237">
        <v>0</v>
      </c>
      <c r="L34" s="237">
        <v>0</v>
      </c>
      <c r="M34" s="237">
        <v>0</v>
      </c>
      <c r="N34" s="237">
        <v>0</v>
      </c>
      <c r="O34" s="237">
        <v>0</v>
      </c>
      <c r="P34" s="237">
        <v>0</v>
      </c>
      <c r="Q34" s="237">
        <v>0</v>
      </c>
      <c r="R34" s="237">
        <v>0</v>
      </c>
      <c r="S34" s="237">
        <v>0</v>
      </c>
      <c r="T34" s="237">
        <v>0</v>
      </c>
      <c r="U34" s="237">
        <v>0</v>
      </c>
      <c r="V34" s="237">
        <v>0</v>
      </c>
      <c r="W34" s="237">
        <v>0</v>
      </c>
      <c r="X34" s="237">
        <v>0</v>
      </c>
      <c r="Y34" s="237">
        <v>0</v>
      </c>
      <c r="Z34" s="237">
        <v>0</v>
      </c>
      <c r="AA34" s="237">
        <v>0</v>
      </c>
      <c r="AB34" s="237">
        <v>0</v>
      </c>
      <c r="AC34" s="237">
        <v>0</v>
      </c>
      <c r="AD34" s="237">
        <v>0</v>
      </c>
      <c r="AE34" s="392">
        <v>0</v>
      </c>
      <c r="AF34" s="392">
        <v>0</v>
      </c>
      <c r="AG34" s="392">
        <v>0</v>
      </c>
      <c r="AH34" s="392">
        <v>0</v>
      </c>
      <c r="AI34" s="392">
        <v>0</v>
      </c>
      <c r="AJ34" s="237">
        <v>0</v>
      </c>
      <c r="AK34" s="237">
        <v>0</v>
      </c>
      <c r="AL34" s="237">
        <v>0</v>
      </c>
      <c r="AM34" s="237">
        <v>0</v>
      </c>
      <c r="AN34" s="237">
        <v>0</v>
      </c>
      <c r="AO34" s="237">
        <v>0</v>
      </c>
      <c r="AP34" s="237">
        <v>0</v>
      </c>
      <c r="AQ34" s="237">
        <v>0</v>
      </c>
      <c r="AR34" s="237">
        <v>0</v>
      </c>
      <c r="AS34" s="237">
        <v>0</v>
      </c>
      <c r="AT34" s="237">
        <v>0</v>
      </c>
      <c r="AU34" s="237">
        <v>0</v>
      </c>
      <c r="AV34" s="237">
        <v>0</v>
      </c>
      <c r="AW34" s="237">
        <v>0</v>
      </c>
      <c r="AX34" s="237">
        <v>0</v>
      </c>
      <c r="AY34" s="237">
        <v>0</v>
      </c>
      <c r="AZ34" s="237">
        <v>0</v>
      </c>
      <c r="BA34" s="237">
        <v>0</v>
      </c>
      <c r="BB34" s="237">
        <v>0</v>
      </c>
      <c r="BC34" s="237">
        <v>0</v>
      </c>
    </row>
    <row r="35" spans="1:55" ht="40.5" customHeight="1" x14ac:dyDescent="0.25">
      <c r="A35" s="251" t="s">
        <v>212</v>
      </c>
      <c r="B35" s="249" t="s">
        <v>213</v>
      </c>
      <c r="C35" s="54" t="s">
        <v>183</v>
      </c>
      <c r="D35" s="55">
        <f t="shared" ref="D35:Y35" si="29">SUM(D36:D43)</f>
        <v>0</v>
      </c>
      <c r="E35" s="232">
        <f t="shared" si="29"/>
        <v>0</v>
      </c>
      <c r="F35" s="232">
        <f t="shared" si="29"/>
        <v>0</v>
      </c>
      <c r="G35" s="232">
        <f t="shared" si="29"/>
        <v>0</v>
      </c>
      <c r="H35" s="232">
        <f t="shared" si="29"/>
        <v>0</v>
      </c>
      <c r="I35" s="232">
        <f t="shared" si="29"/>
        <v>0</v>
      </c>
      <c r="J35" s="55">
        <f t="shared" si="29"/>
        <v>0</v>
      </c>
      <c r="K35" s="55">
        <f t="shared" si="29"/>
        <v>0</v>
      </c>
      <c r="L35" s="55">
        <f t="shared" si="29"/>
        <v>0</v>
      </c>
      <c r="M35" s="55">
        <f t="shared" si="29"/>
        <v>0</v>
      </c>
      <c r="N35" s="55">
        <f t="shared" si="29"/>
        <v>0</v>
      </c>
      <c r="O35" s="55">
        <f t="shared" si="29"/>
        <v>0</v>
      </c>
      <c r="P35" s="55">
        <f t="shared" si="29"/>
        <v>0</v>
      </c>
      <c r="Q35" s="55">
        <f t="shared" si="29"/>
        <v>0</v>
      </c>
      <c r="R35" s="55">
        <f t="shared" si="29"/>
        <v>0</v>
      </c>
      <c r="S35" s="55">
        <f t="shared" si="29"/>
        <v>0</v>
      </c>
      <c r="T35" s="55">
        <f t="shared" si="29"/>
        <v>0</v>
      </c>
      <c r="U35" s="55">
        <f t="shared" si="29"/>
        <v>0</v>
      </c>
      <c r="V35" s="55">
        <f t="shared" si="29"/>
        <v>0</v>
      </c>
      <c r="W35" s="55">
        <f t="shared" si="29"/>
        <v>0</v>
      </c>
      <c r="X35" s="55">
        <f t="shared" si="29"/>
        <v>0</v>
      </c>
      <c r="Y35" s="55">
        <f t="shared" si="29"/>
        <v>0</v>
      </c>
      <c r="Z35" s="55">
        <f t="shared" ref="Z35:AY35" si="30">SUM(Z36:Z43)</f>
        <v>0</v>
      </c>
      <c r="AA35" s="55">
        <f t="shared" si="30"/>
        <v>0</v>
      </c>
      <c r="AB35" s="55">
        <f t="shared" si="30"/>
        <v>0</v>
      </c>
      <c r="AC35" s="55">
        <f t="shared" si="30"/>
        <v>0</v>
      </c>
      <c r="AD35" s="55">
        <f t="shared" si="30"/>
        <v>0</v>
      </c>
      <c r="AE35" s="232">
        <f t="shared" si="30"/>
        <v>0</v>
      </c>
      <c r="AF35" s="232">
        <f t="shared" si="30"/>
        <v>0</v>
      </c>
      <c r="AG35" s="232">
        <f t="shared" si="30"/>
        <v>0</v>
      </c>
      <c r="AH35" s="232">
        <f t="shared" si="30"/>
        <v>0</v>
      </c>
      <c r="AI35" s="232">
        <f t="shared" si="30"/>
        <v>0</v>
      </c>
      <c r="AJ35" s="55">
        <f t="shared" si="30"/>
        <v>0</v>
      </c>
      <c r="AK35" s="55">
        <f t="shared" si="30"/>
        <v>0</v>
      </c>
      <c r="AL35" s="55">
        <f t="shared" si="30"/>
        <v>0</v>
      </c>
      <c r="AM35" s="55">
        <f t="shared" si="30"/>
        <v>0</v>
      </c>
      <c r="AN35" s="55">
        <f t="shared" si="30"/>
        <v>0</v>
      </c>
      <c r="AO35" s="55">
        <f t="shared" si="30"/>
        <v>0</v>
      </c>
      <c r="AP35" s="55">
        <f t="shared" si="30"/>
        <v>0</v>
      </c>
      <c r="AQ35" s="55">
        <f t="shared" si="30"/>
        <v>0</v>
      </c>
      <c r="AR35" s="55">
        <f t="shared" si="30"/>
        <v>0</v>
      </c>
      <c r="AS35" s="55">
        <f t="shared" si="30"/>
        <v>0</v>
      </c>
      <c r="AT35" s="55">
        <f t="shared" si="30"/>
        <v>0</v>
      </c>
      <c r="AU35" s="55">
        <f t="shared" si="30"/>
        <v>0</v>
      </c>
      <c r="AV35" s="55">
        <f t="shared" si="30"/>
        <v>0</v>
      </c>
      <c r="AW35" s="55">
        <f t="shared" si="30"/>
        <v>0</v>
      </c>
      <c r="AX35" s="55">
        <f t="shared" si="30"/>
        <v>0</v>
      </c>
      <c r="AY35" s="55">
        <f t="shared" si="30"/>
        <v>0</v>
      </c>
      <c r="AZ35" s="55">
        <f>SUM(AZ36:AZ43)</f>
        <v>0</v>
      </c>
      <c r="BA35" s="55">
        <f>SUM(BA36:BA43)</f>
        <v>0</v>
      </c>
      <c r="BB35" s="55">
        <f>SUM(BB36:BB43)</f>
        <v>0</v>
      </c>
      <c r="BC35" s="55">
        <f>SUM(BC36:BC43)</f>
        <v>0</v>
      </c>
    </row>
    <row r="36" spans="1:55" ht="30" customHeight="1" x14ac:dyDescent="0.25">
      <c r="A36" s="214" t="s">
        <v>214</v>
      </c>
      <c r="B36" s="249" t="s">
        <v>215</v>
      </c>
      <c r="C36" s="54" t="s">
        <v>183</v>
      </c>
      <c r="D36" s="55">
        <v>0</v>
      </c>
      <c r="E36" s="232">
        <v>0</v>
      </c>
      <c r="F36" s="232">
        <v>0</v>
      </c>
      <c r="G36" s="232">
        <v>0</v>
      </c>
      <c r="H36" s="232">
        <v>0</v>
      </c>
      <c r="I36" s="232">
        <v>0</v>
      </c>
      <c r="J36" s="55">
        <v>0</v>
      </c>
      <c r="K36" s="55">
        <v>0</v>
      </c>
      <c r="L36" s="55">
        <v>0</v>
      </c>
      <c r="M36" s="55">
        <v>0</v>
      </c>
      <c r="N36" s="55">
        <v>0</v>
      </c>
      <c r="O36" s="55">
        <v>0</v>
      </c>
      <c r="P36" s="55">
        <v>0</v>
      </c>
      <c r="Q36" s="55">
        <v>0</v>
      </c>
      <c r="R36" s="55">
        <v>0</v>
      </c>
      <c r="S36" s="55">
        <v>0</v>
      </c>
      <c r="T36" s="55">
        <v>0</v>
      </c>
      <c r="U36" s="55">
        <v>0</v>
      </c>
      <c r="V36" s="55">
        <v>0</v>
      </c>
      <c r="W36" s="55">
        <v>0</v>
      </c>
      <c r="X36" s="55">
        <v>0</v>
      </c>
      <c r="Y36" s="55">
        <v>0</v>
      </c>
      <c r="Z36" s="55">
        <v>0</v>
      </c>
      <c r="AA36" s="55">
        <v>0</v>
      </c>
      <c r="AB36" s="55">
        <v>0</v>
      </c>
      <c r="AC36" s="55">
        <v>0</v>
      </c>
      <c r="AD36" s="55">
        <v>0</v>
      </c>
      <c r="AE36" s="232">
        <v>0</v>
      </c>
      <c r="AF36" s="232">
        <v>0</v>
      </c>
      <c r="AG36" s="232">
        <v>0</v>
      </c>
      <c r="AH36" s="232">
        <v>0</v>
      </c>
      <c r="AI36" s="232">
        <v>0</v>
      </c>
      <c r="AJ36" s="55">
        <v>0</v>
      </c>
      <c r="AK36" s="55">
        <v>0</v>
      </c>
      <c r="AL36" s="55">
        <v>0</v>
      </c>
      <c r="AM36" s="55">
        <v>0</v>
      </c>
      <c r="AN36" s="55">
        <v>0</v>
      </c>
      <c r="AO36" s="55">
        <v>0</v>
      </c>
      <c r="AP36" s="55">
        <v>0</v>
      </c>
      <c r="AQ36" s="55">
        <v>0</v>
      </c>
      <c r="AR36" s="55">
        <v>0</v>
      </c>
      <c r="AS36" s="55">
        <v>0</v>
      </c>
      <c r="AT36" s="55">
        <v>0</v>
      </c>
      <c r="AU36" s="55">
        <v>0</v>
      </c>
      <c r="AV36" s="55">
        <v>0</v>
      </c>
      <c r="AW36" s="55">
        <v>0</v>
      </c>
      <c r="AX36" s="55">
        <v>0</v>
      </c>
      <c r="AY36" s="55">
        <v>0</v>
      </c>
      <c r="AZ36" s="55">
        <v>0</v>
      </c>
      <c r="BA36" s="55">
        <v>0</v>
      </c>
      <c r="BB36" s="55">
        <v>0</v>
      </c>
      <c r="BC36" s="55">
        <v>0</v>
      </c>
    </row>
    <row r="37" spans="1:55" s="239" customFormat="1" ht="82.5" customHeight="1" x14ac:dyDescent="0.25">
      <c r="A37" s="252" t="s">
        <v>214</v>
      </c>
      <c r="B37" s="253" t="s">
        <v>216</v>
      </c>
      <c r="C37" s="236" t="s">
        <v>183</v>
      </c>
      <c r="D37" s="237">
        <v>0</v>
      </c>
      <c r="E37" s="392">
        <v>0</v>
      </c>
      <c r="F37" s="392">
        <v>0</v>
      </c>
      <c r="G37" s="392">
        <v>0</v>
      </c>
      <c r="H37" s="392">
        <v>0</v>
      </c>
      <c r="I37" s="392">
        <v>0</v>
      </c>
      <c r="J37" s="237">
        <v>0</v>
      </c>
      <c r="K37" s="237">
        <v>0</v>
      </c>
      <c r="L37" s="237">
        <v>0</v>
      </c>
      <c r="M37" s="237">
        <v>0</v>
      </c>
      <c r="N37" s="237">
        <v>0</v>
      </c>
      <c r="O37" s="237">
        <v>0</v>
      </c>
      <c r="P37" s="237">
        <v>0</v>
      </c>
      <c r="Q37" s="237">
        <v>0</v>
      </c>
      <c r="R37" s="237">
        <v>0</v>
      </c>
      <c r="S37" s="237">
        <v>0</v>
      </c>
      <c r="T37" s="237">
        <v>0</v>
      </c>
      <c r="U37" s="237">
        <v>0</v>
      </c>
      <c r="V37" s="237">
        <v>0</v>
      </c>
      <c r="W37" s="237">
        <v>0</v>
      </c>
      <c r="X37" s="237">
        <v>0</v>
      </c>
      <c r="Y37" s="237">
        <v>0</v>
      </c>
      <c r="Z37" s="237">
        <v>0</v>
      </c>
      <c r="AA37" s="237">
        <v>0</v>
      </c>
      <c r="AB37" s="237">
        <v>0</v>
      </c>
      <c r="AC37" s="237">
        <v>0</v>
      </c>
      <c r="AD37" s="237">
        <v>0</v>
      </c>
      <c r="AE37" s="392">
        <v>0</v>
      </c>
      <c r="AF37" s="392">
        <v>0</v>
      </c>
      <c r="AG37" s="392">
        <v>0</v>
      </c>
      <c r="AH37" s="392">
        <v>0</v>
      </c>
      <c r="AI37" s="392">
        <v>0</v>
      </c>
      <c r="AJ37" s="237">
        <v>0</v>
      </c>
      <c r="AK37" s="237">
        <v>0</v>
      </c>
      <c r="AL37" s="237">
        <v>0</v>
      </c>
      <c r="AM37" s="237">
        <v>0</v>
      </c>
      <c r="AN37" s="237">
        <v>0</v>
      </c>
      <c r="AO37" s="237">
        <v>0</v>
      </c>
      <c r="AP37" s="237">
        <v>0</v>
      </c>
      <c r="AQ37" s="237">
        <v>0</v>
      </c>
      <c r="AR37" s="237">
        <v>0</v>
      </c>
      <c r="AS37" s="237">
        <v>0</v>
      </c>
      <c r="AT37" s="237">
        <v>0</v>
      </c>
      <c r="AU37" s="237">
        <v>0</v>
      </c>
      <c r="AV37" s="237">
        <v>0</v>
      </c>
      <c r="AW37" s="237">
        <v>0</v>
      </c>
      <c r="AX37" s="237">
        <v>0</v>
      </c>
      <c r="AY37" s="237">
        <v>0</v>
      </c>
      <c r="AZ37" s="237">
        <v>0</v>
      </c>
      <c r="BA37" s="237">
        <v>0</v>
      </c>
      <c r="BB37" s="237">
        <v>0</v>
      </c>
      <c r="BC37" s="237">
        <v>0</v>
      </c>
    </row>
    <row r="38" spans="1:55" s="239" customFormat="1" ht="82.5" customHeight="1" x14ac:dyDescent="0.25">
      <c r="A38" s="252" t="s">
        <v>214</v>
      </c>
      <c r="B38" s="253" t="s">
        <v>217</v>
      </c>
      <c r="C38" s="236" t="s">
        <v>183</v>
      </c>
      <c r="D38" s="237">
        <v>0</v>
      </c>
      <c r="E38" s="392">
        <v>0</v>
      </c>
      <c r="F38" s="392">
        <v>0</v>
      </c>
      <c r="G38" s="392">
        <v>0</v>
      </c>
      <c r="H38" s="392">
        <v>0</v>
      </c>
      <c r="I38" s="392">
        <v>0</v>
      </c>
      <c r="J38" s="237">
        <v>0</v>
      </c>
      <c r="K38" s="237">
        <v>0</v>
      </c>
      <c r="L38" s="237">
        <v>0</v>
      </c>
      <c r="M38" s="237">
        <v>0</v>
      </c>
      <c r="N38" s="237">
        <v>0</v>
      </c>
      <c r="O38" s="237">
        <v>0</v>
      </c>
      <c r="P38" s="237">
        <v>0</v>
      </c>
      <c r="Q38" s="237">
        <v>0</v>
      </c>
      <c r="R38" s="237">
        <v>0</v>
      </c>
      <c r="S38" s="237">
        <v>0</v>
      </c>
      <c r="T38" s="237">
        <v>0</v>
      </c>
      <c r="U38" s="237">
        <v>0</v>
      </c>
      <c r="V38" s="237">
        <v>0</v>
      </c>
      <c r="W38" s="237">
        <v>0</v>
      </c>
      <c r="X38" s="237">
        <v>0</v>
      </c>
      <c r="Y38" s="237">
        <v>0</v>
      </c>
      <c r="Z38" s="237">
        <v>0</v>
      </c>
      <c r="AA38" s="237">
        <v>0</v>
      </c>
      <c r="AB38" s="237">
        <v>0</v>
      </c>
      <c r="AC38" s="237">
        <v>0</v>
      </c>
      <c r="AD38" s="237">
        <v>0</v>
      </c>
      <c r="AE38" s="392">
        <v>0</v>
      </c>
      <c r="AF38" s="392">
        <v>0</v>
      </c>
      <c r="AG38" s="392">
        <v>0</v>
      </c>
      <c r="AH38" s="392">
        <v>0</v>
      </c>
      <c r="AI38" s="392">
        <v>0</v>
      </c>
      <c r="AJ38" s="237">
        <v>0</v>
      </c>
      <c r="AK38" s="237">
        <v>0</v>
      </c>
      <c r="AL38" s="237">
        <v>0</v>
      </c>
      <c r="AM38" s="237">
        <v>0</v>
      </c>
      <c r="AN38" s="237">
        <v>0</v>
      </c>
      <c r="AO38" s="237">
        <v>0</v>
      </c>
      <c r="AP38" s="237">
        <v>0</v>
      </c>
      <c r="AQ38" s="237">
        <v>0</v>
      </c>
      <c r="AR38" s="237">
        <v>0</v>
      </c>
      <c r="AS38" s="237">
        <v>0</v>
      </c>
      <c r="AT38" s="237">
        <v>0</v>
      </c>
      <c r="AU38" s="237">
        <v>0</v>
      </c>
      <c r="AV38" s="237">
        <v>0</v>
      </c>
      <c r="AW38" s="237">
        <v>0</v>
      </c>
      <c r="AX38" s="237">
        <v>0</v>
      </c>
      <c r="AY38" s="237">
        <v>0</v>
      </c>
      <c r="AZ38" s="237">
        <v>0</v>
      </c>
      <c r="BA38" s="237">
        <v>0</v>
      </c>
      <c r="BB38" s="237">
        <v>0</v>
      </c>
      <c r="BC38" s="237">
        <v>0</v>
      </c>
    </row>
    <row r="39" spans="1:55" s="239" customFormat="1" ht="82.5" customHeight="1" x14ac:dyDescent="0.25">
      <c r="A39" s="252" t="s">
        <v>214</v>
      </c>
      <c r="B39" s="253" t="s">
        <v>218</v>
      </c>
      <c r="C39" s="236" t="s">
        <v>183</v>
      </c>
      <c r="D39" s="237">
        <v>0</v>
      </c>
      <c r="E39" s="392">
        <v>0</v>
      </c>
      <c r="F39" s="392">
        <v>0</v>
      </c>
      <c r="G39" s="392">
        <v>0</v>
      </c>
      <c r="H39" s="392">
        <v>0</v>
      </c>
      <c r="I39" s="392">
        <v>0</v>
      </c>
      <c r="J39" s="237">
        <v>0</v>
      </c>
      <c r="K39" s="237">
        <v>0</v>
      </c>
      <c r="L39" s="237">
        <v>0</v>
      </c>
      <c r="M39" s="237">
        <v>0</v>
      </c>
      <c r="N39" s="237">
        <v>0</v>
      </c>
      <c r="O39" s="237">
        <v>0</v>
      </c>
      <c r="P39" s="237">
        <v>0</v>
      </c>
      <c r="Q39" s="237">
        <v>0</v>
      </c>
      <c r="R39" s="237">
        <v>0</v>
      </c>
      <c r="S39" s="237">
        <v>0</v>
      </c>
      <c r="T39" s="237">
        <v>0</v>
      </c>
      <c r="U39" s="237">
        <v>0</v>
      </c>
      <c r="V39" s="237">
        <v>0</v>
      </c>
      <c r="W39" s="237">
        <v>0</v>
      </c>
      <c r="X39" s="237">
        <v>0</v>
      </c>
      <c r="Y39" s="237">
        <v>0</v>
      </c>
      <c r="Z39" s="237">
        <v>0</v>
      </c>
      <c r="AA39" s="237">
        <v>0</v>
      </c>
      <c r="AB39" s="237">
        <v>0</v>
      </c>
      <c r="AC39" s="237">
        <v>0</v>
      </c>
      <c r="AD39" s="237">
        <v>0</v>
      </c>
      <c r="AE39" s="392">
        <v>0</v>
      </c>
      <c r="AF39" s="392">
        <v>0</v>
      </c>
      <c r="AG39" s="392">
        <v>0</v>
      </c>
      <c r="AH39" s="392">
        <v>0</v>
      </c>
      <c r="AI39" s="392">
        <v>0</v>
      </c>
      <c r="AJ39" s="237">
        <v>0</v>
      </c>
      <c r="AK39" s="237">
        <v>0</v>
      </c>
      <c r="AL39" s="237">
        <v>0</v>
      </c>
      <c r="AM39" s="237">
        <v>0</v>
      </c>
      <c r="AN39" s="237">
        <v>0</v>
      </c>
      <c r="AO39" s="237">
        <v>0</v>
      </c>
      <c r="AP39" s="237">
        <v>0</v>
      </c>
      <c r="AQ39" s="237">
        <v>0</v>
      </c>
      <c r="AR39" s="237">
        <v>0</v>
      </c>
      <c r="AS39" s="237">
        <v>0</v>
      </c>
      <c r="AT39" s="237">
        <v>0</v>
      </c>
      <c r="AU39" s="237">
        <v>0</v>
      </c>
      <c r="AV39" s="237">
        <v>0</v>
      </c>
      <c r="AW39" s="237">
        <v>0</v>
      </c>
      <c r="AX39" s="237">
        <v>0</v>
      </c>
      <c r="AY39" s="237">
        <v>0</v>
      </c>
      <c r="AZ39" s="237">
        <v>0</v>
      </c>
      <c r="BA39" s="237">
        <v>0</v>
      </c>
      <c r="BB39" s="237">
        <v>0</v>
      </c>
      <c r="BC39" s="237">
        <v>0</v>
      </c>
    </row>
    <row r="40" spans="1:55" ht="27.75" customHeight="1" x14ac:dyDescent="0.25">
      <c r="A40" s="214" t="s">
        <v>219</v>
      </c>
      <c r="B40" s="249" t="s">
        <v>215</v>
      </c>
      <c r="C40" s="54" t="s">
        <v>183</v>
      </c>
      <c r="D40" s="55">
        <v>0</v>
      </c>
      <c r="E40" s="232">
        <v>0</v>
      </c>
      <c r="F40" s="232">
        <v>0</v>
      </c>
      <c r="G40" s="232">
        <v>0</v>
      </c>
      <c r="H40" s="232">
        <v>0</v>
      </c>
      <c r="I40" s="232">
        <v>0</v>
      </c>
      <c r="J40" s="55">
        <v>0</v>
      </c>
      <c r="K40" s="55">
        <v>0</v>
      </c>
      <c r="L40" s="55">
        <v>0</v>
      </c>
      <c r="M40" s="55">
        <v>0</v>
      </c>
      <c r="N40" s="55">
        <v>0</v>
      </c>
      <c r="O40" s="55">
        <v>0</v>
      </c>
      <c r="P40" s="55">
        <v>0</v>
      </c>
      <c r="Q40" s="55">
        <v>0</v>
      </c>
      <c r="R40" s="55">
        <v>0</v>
      </c>
      <c r="S40" s="55">
        <v>0</v>
      </c>
      <c r="T40" s="55">
        <v>0</v>
      </c>
      <c r="U40" s="55">
        <v>0</v>
      </c>
      <c r="V40" s="55">
        <v>0</v>
      </c>
      <c r="W40" s="55">
        <v>0</v>
      </c>
      <c r="X40" s="55">
        <v>0</v>
      </c>
      <c r="Y40" s="55">
        <v>0</v>
      </c>
      <c r="Z40" s="55">
        <v>0</v>
      </c>
      <c r="AA40" s="55">
        <v>0</v>
      </c>
      <c r="AB40" s="55">
        <v>0</v>
      </c>
      <c r="AC40" s="55">
        <v>0</v>
      </c>
      <c r="AD40" s="55">
        <v>0</v>
      </c>
      <c r="AE40" s="232">
        <v>0</v>
      </c>
      <c r="AF40" s="232">
        <v>0</v>
      </c>
      <c r="AG40" s="232">
        <v>0</v>
      </c>
      <c r="AH40" s="232">
        <v>0</v>
      </c>
      <c r="AI40" s="232">
        <v>0</v>
      </c>
      <c r="AJ40" s="55">
        <v>0</v>
      </c>
      <c r="AK40" s="55">
        <v>0</v>
      </c>
      <c r="AL40" s="55">
        <v>0</v>
      </c>
      <c r="AM40" s="55">
        <v>0</v>
      </c>
      <c r="AN40" s="55">
        <v>0</v>
      </c>
      <c r="AO40" s="55">
        <v>0</v>
      </c>
      <c r="AP40" s="55">
        <v>0</v>
      </c>
      <c r="AQ40" s="55">
        <v>0</v>
      </c>
      <c r="AR40" s="55">
        <v>0</v>
      </c>
      <c r="AS40" s="55">
        <v>0</v>
      </c>
      <c r="AT40" s="55">
        <v>0</v>
      </c>
      <c r="AU40" s="55">
        <v>0</v>
      </c>
      <c r="AV40" s="55">
        <v>0</v>
      </c>
      <c r="AW40" s="55">
        <v>0</v>
      </c>
      <c r="AX40" s="55">
        <v>0</v>
      </c>
      <c r="AY40" s="55">
        <v>0</v>
      </c>
      <c r="AZ40" s="55">
        <v>0</v>
      </c>
      <c r="BA40" s="55">
        <v>0</v>
      </c>
      <c r="BB40" s="55">
        <v>0</v>
      </c>
      <c r="BC40" s="55">
        <v>0</v>
      </c>
    </row>
    <row r="41" spans="1:55" s="239" customFormat="1" ht="84" customHeight="1" x14ac:dyDescent="0.25">
      <c r="A41" s="252" t="s">
        <v>219</v>
      </c>
      <c r="B41" s="253" t="s">
        <v>216</v>
      </c>
      <c r="C41" s="236" t="s">
        <v>183</v>
      </c>
      <c r="D41" s="237">
        <v>0</v>
      </c>
      <c r="E41" s="392">
        <v>0</v>
      </c>
      <c r="F41" s="392">
        <v>0</v>
      </c>
      <c r="G41" s="392">
        <v>0</v>
      </c>
      <c r="H41" s="392">
        <v>0</v>
      </c>
      <c r="I41" s="392">
        <v>0</v>
      </c>
      <c r="J41" s="237">
        <v>0</v>
      </c>
      <c r="K41" s="237">
        <v>0</v>
      </c>
      <c r="L41" s="237">
        <v>0</v>
      </c>
      <c r="M41" s="237">
        <v>0</v>
      </c>
      <c r="N41" s="237">
        <v>0</v>
      </c>
      <c r="O41" s="237">
        <v>0</v>
      </c>
      <c r="P41" s="237">
        <v>0</v>
      </c>
      <c r="Q41" s="237">
        <v>0</v>
      </c>
      <c r="R41" s="237">
        <v>0</v>
      </c>
      <c r="S41" s="237">
        <v>0</v>
      </c>
      <c r="T41" s="237">
        <v>0</v>
      </c>
      <c r="U41" s="237">
        <v>0</v>
      </c>
      <c r="V41" s="237">
        <v>0</v>
      </c>
      <c r="W41" s="237">
        <v>0</v>
      </c>
      <c r="X41" s="237">
        <v>0</v>
      </c>
      <c r="Y41" s="237">
        <v>0</v>
      </c>
      <c r="Z41" s="237">
        <v>0</v>
      </c>
      <c r="AA41" s="237">
        <v>0</v>
      </c>
      <c r="AB41" s="237">
        <v>0</v>
      </c>
      <c r="AC41" s="237">
        <v>0</v>
      </c>
      <c r="AD41" s="237">
        <v>0</v>
      </c>
      <c r="AE41" s="392">
        <v>0</v>
      </c>
      <c r="AF41" s="392">
        <v>0</v>
      </c>
      <c r="AG41" s="392">
        <v>0</v>
      </c>
      <c r="AH41" s="392">
        <v>0</v>
      </c>
      <c r="AI41" s="392">
        <v>0</v>
      </c>
      <c r="AJ41" s="237">
        <v>0</v>
      </c>
      <c r="AK41" s="237">
        <v>0</v>
      </c>
      <c r="AL41" s="237">
        <v>0</v>
      </c>
      <c r="AM41" s="237">
        <v>0</v>
      </c>
      <c r="AN41" s="237">
        <v>0</v>
      </c>
      <c r="AO41" s="237">
        <v>0</v>
      </c>
      <c r="AP41" s="237">
        <v>0</v>
      </c>
      <c r="AQ41" s="237">
        <v>0</v>
      </c>
      <c r="AR41" s="237">
        <v>0</v>
      </c>
      <c r="AS41" s="237">
        <v>0</v>
      </c>
      <c r="AT41" s="237">
        <v>0</v>
      </c>
      <c r="AU41" s="237">
        <v>0</v>
      </c>
      <c r="AV41" s="237">
        <v>0</v>
      </c>
      <c r="AW41" s="237">
        <v>0</v>
      </c>
      <c r="AX41" s="237">
        <v>0</v>
      </c>
      <c r="AY41" s="237">
        <v>0</v>
      </c>
      <c r="AZ41" s="237">
        <v>0</v>
      </c>
      <c r="BA41" s="237">
        <v>0</v>
      </c>
      <c r="BB41" s="237">
        <v>0</v>
      </c>
      <c r="BC41" s="237">
        <v>0</v>
      </c>
    </row>
    <row r="42" spans="1:55" s="239" customFormat="1" ht="84" customHeight="1" x14ac:dyDescent="0.25">
      <c r="A42" s="252" t="s">
        <v>219</v>
      </c>
      <c r="B42" s="253" t="s">
        <v>217</v>
      </c>
      <c r="C42" s="236" t="s">
        <v>183</v>
      </c>
      <c r="D42" s="237">
        <v>0</v>
      </c>
      <c r="E42" s="392">
        <v>0</v>
      </c>
      <c r="F42" s="392">
        <v>0</v>
      </c>
      <c r="G42" s="392">
        <v>0</v>
      </c>
      <c r="H42" s="392">
        <v>0</v>
      </c>
      <c r="I42" s="392">
        <v>0</v>
      </c>
      <c r="J42" s="237">
        <v>0</v>
      </c>
      <c r="K42" s="237">
        <v>0</v>
      </c>
      <c r="L42" s="237">
        <v>0</v>
      </c>
      <c r="M42" s="237">
        <v>0</v>
      </c>
      <c r="N42" s="237">
        <v>0</v>
      </c>
      <c r="O42" s="237">
        <v>0</v>
      </c>
      <c r="P42" s="237">
        <v>0</v>
      </c>
      <c r="Q42" s="237">
        <v>0</v>
      </c>
      <c r="R42" s="237">
        <v>0</v>
      </c>
      <c r="S42" s="237">
        <v>0</v>
      </c>
      <c r="T42" s="237">
        <v>0</v>
      </c>
      <c r="U42" s="237">
        <v>0</v>
      </c>
      <c r="V42" s="237">
        <v>0</v>
      </c>
      <c r="W42" s="237">
        <v>0</v>
      </c>
      <c r="X42" s="237">
        <v>0</v>
      </c>
      <c r="Y42" s="237">
        <v>0</v>
      </c>
      <c r="Z42" s="237">
        <v>0</v>
      </c>
      <c r="AA42" s="237">
        <v>0</v>
      </c>
      <c r="AB42" s="237">
        <v>0</v>
      </c>
      <c r="AC42" s="237">
        <v>0</v>
      </c>
      <c r="AD42" s="237">
        <v>0</v>
      </c>
      <c r="AE42" s="392">
        <v>0</v>
      </c>
      <c r="AF42" s="392">
        <v>0</v>
      </c>
      <c r="AG42" s="392">
        <v>0</v>
      </c>
      <c r="AH42" s="392">
        <v>0</v>
      </c>
      <c r="AI42" s="392">
        <v>0</v>
      </c>
      <c r="AJ42" s="237">
        <v>0</v>
      </c>
      <c r="AK42" s="237">
        <v>0</v>
      </c>
      <c r="AL42" s="237">
        <v>0</v>
      </c>
      <c r="AM42" s="237">
        <v>0</v>
      </c>
      <c r="AN42" s="237">
        <v>0</v>
      </c>
      <c r="AO42" s="237">
        <v>0</v>
      </c>
      <c r="AP42" s="237">
        <v>0</v>
      </c>
      <c r="AQ42" s="237">
        <v>0</v>
      </c>
      <c r="AR42" s="237">
        <v>0</v>
      </c>
      <c r="AS42" s="237">
        <v>0</v>
      </c>
      <c r="AT42" s="237">
        <v>0</v>
      </c>
      <c r="AU42" s="237">
        <v>0</v>
      </c>
      <c r="AV42" s="237">
        <v>0</v>
      </c>
      <c r="AW42" s="237">
        <v>0</v>
      </c>
      <c r="AX42" s="237">
        <v>0</v>
      </c>
      <c r="AY42" s="237">
        <v>0</v>
      </c>
      <c r="AZ42" s="237">
        <v>0</v>
      </c>
      <c r="BA42" s="237">
        <v>0</v>
      </c>
      <c r="BB42" s="237">
        <v>0</v>
      </c>
      <c r="BC42" s="237">
        <v>0</v>
      </c>
    </row>
    <row r="43" spans="1:55" s="239" customFormat="1" ht="84" customHeight="1" x14ac:dyDescent="0.25">
      <c r="A43" s="252" t="s">
        <v>219</v>
      </c>
      <c r="B43" s="253" t="s">
        <v>220</v>
      </c>
      <c r="C43" s="236" t="s">
        <v>183</v>
      </c>
      <c r="D43" s="237">
        <v>0</v>
      </c>
      <c r="E43" s="392">
        <v>0</v>
      </c>
      <c r="F43" s="392">
        <v>0</v>
      </c>
      <c r="G43" s="392">
        <v>0</v>
      </c>
      <c r="H43" s="392">
        <v>0</v>
      </c>
      <c r="I43" s="392">
        <v>0</v>
      </c>
      <c r="J43" s="237">
        <v>0</v>
      </c>
      <c r="K43" s="237">
        <v>0</v>
      </c>
      <c r="L43" s="237">
        <v>0</v>
      </c>
      <c r="M43" s="237">
        <v>0</v>
      </c>
      <c r="N43" s="237">
        <v>0</v>
      </c>
      <c r="O43" s="237">
        <v>0</v>
      </c>
      <c r="P43" s="237">
        <v>0</v>
      </c>
      <c r="Q43" s="237">
        <v>0</v>
      </c>
      <c r="R43" s="237">
        <v>0</v>
      </c>
      <c r="S43" s="237">
        <v>0</v>
      </c>
      <c r="T43" s="237">
        <v>0</v>
      </c>
      <c r="U43" s="237">
        <v>0</v>
      </c>
      <c r="V43" s="237">
        <v>0</v>
      </c>
      <c r="W43" s="237">
        <v>0</v>
      </c>
      <c r="X43" s="237">
        <v>0</v>
      </c>
      <c r="Y43" s="237">
        <v>0</v>
      </c>
      <c r="Z43" s="237">
        <v>0</v>
      </c>
      <c r="AA43" s="237">
        <v>0</v>
      </c>
      <c r="AB43" s="237">
        <v>0</v>
      </c>
      <c r="AC43" s="237">
        <v>0</v>
      </c>
      <c r="AD43" s="237">
        <v>0</v>
      </c>
      <c r="AE43" s="392">
        <v>0</v>
      </c>
      <c r="AF43" s="392">
        <v>0</v>
      </c>
      <c r="AG43" s="392">
        <v>0</v>
      </c>
      <c r="AH43" s="392">
        <v>0</v>
      </c>
      <c r="AI43" s="392">
        <v>0</v>
      </c>
      <c r="AJ43" s="237">
        <v>0</v>
      </c>
      <c r="AK43" s="237">
        <v>0</v>
      </c>
      <c r="AL43" s="237">
        <v>0</v>
      </c>
      <c r="AM43" s="237">
        <v>0</v>
      </c>
      <c r="AN43" s="237">
        <v>0</v>
      </c>
      <c r="AO43" s="237">
        <v>0</v>
      </c>
      <c r="AP43" s="237">
        <v>0</v>
      </c>
      <c r="AQ43" s="237">
        <v>0</v>
      </c>
      <c r="AR43" s="237">
        <v>0</v>
      </c>
      <c r="AS43" s="237">
        <v>0</v>
      </c>
      <c r="AT43" s="237">
        <v>0</v>
      </c>
      <c r="AU43" s="237">
        <v>0</v>
      </c>
      <c r="AV43" s="237">
        <v>0</v>
      </c>
      <c r="AW43" s="237">
        <v>0</v>
      </c>
      <c r="AX43" s="237">
        <v>0</v>
      </c>
      <c r="AY43" s="237">
        <v>0</v>
      </c>
      <c r="AZ43" s="237">
        <v>0</v>
      </c>
      <c r="BA43" s="237">
        <v>0</v>
      </c>
      <c r="BB43" s="237">
        <v>0</v>
      </c>
      <c r="BC43" s="237">
        <v>0</v>
      </c>
    </row>
    <row r="44" spans="1:55" ht="76.5" x14ac:dyDescent="0.25">
      <c r="A44" s="251" t="s">
        <v>221</v>
      </c>
      <c r="B44" s="249" t="s">
        <v>222</v>
      </c>
      <c r="C44" s="54" t="s">
        <v>183</v>
      </c>
      <c r="D44" s="55">
        <f t="shared" ref="D44:AI44" si="31">SUM(D45:D46)</f>
        <v>0</v>
      </c>
      <c r="E44" s="232">
        <f t="shared" si="31"/>
        <v>0</v>
      </c>
      <c r="F44" s="232">
        <f t="shared" si="31"/>
        <v>0</v>
      </c>
      <c r="G44" s="232">
        <f t="shared" si="31"/>
        <v>0</v>
      </c>
      <c r="H44" s="232">
        <f t="shared" si="31"/>
        <v>0</v>
      </c>
      <c r="I44" s="232">
        <f t="shared" si="31"/>
        <v>0</v>
      </c>
      <c r="J44" s="55">
        <f t="shared" si="31"/>
        <v>0</v>
      </c>
      <c r="K44" s="55">
        <f t="shared" si="31"/>
        <v>0</v>
      </c>
      <c r="L44" s="55">
        <f t="shared" si="31"/>
        <v>0</v>
      </c>
      <c r="M44" s="55">
        <f t="shared" si="31"/>
        <v>0</v>
      </c>
      <c r="N44" s="55">
        <f t="shared" si="31"/>
        <v>0</v>
      </c>
      <c r="O44" s="55">
        <f t="shared" si="31"/>
        <v>0</v>
      </c>
      <c r="P44" s="55">
        <f t="shared" si="31"/>
        <v>0</v>
      </c>
      <c r="Q44" s="55">
        <f t="shared" si="31"/>
        <v>0</v>
      </c>
      <c r="R44" s="55">
        <f t="shared" si="31"/>
        <v>0</v>
      </c>
      <c r="S44" s="55">
        <f t="shared" si="31"/>
        <v>0</v>
      </c>
      <c r="T44" s="55">
        <f t="shared" si="31"/>
        <v>0</v>
      </c>
      <c r="U44" s="55">
        <f t="shared" si="31"/>
        <v>0</v>
      </c>
      <c r="V44" s="55">
        <f t="shared" si="31"/>
        <v>0</v>
      </c>
      <c r="W44" s="55">
        <f t="shared" si="31"/>
        <v>0</v>
      </c>
      <c r="X44" s="55">
        <f t="shared" si="31"/>
        <v>0</v>
      </c>
      <c r="Y44" s="55">
        <f t="shared" si="31"/>
        <v>0</v>
      </c>
      <c r="Z44" s="55">
        <f t="shared" si="31"/>
        <v>0</v>
      </c>
      <c r="AA44" s="55">
        <f t="shared" si="31"/>
        <v>0</v>
      </c>
      <c r="AB44" s="55">
        <f t="shared" si="31"/>
        <v>0</v>
      </c>
      <c r="AC44" s="55">
        <f t="shared" si="31"/>
        <v>0</v>
      </c>
      <c r="AD44" s="55">
        <f t="shared" si="31"/>
        <v>0</v>
      </c>
      <c r="AE44" s="232">
        <f t="shared" si="31"/>
        <v>0</v>
      </c>
      <c r="AF44" s="232">
        <f t="shared" si="31"/>
        <v>0</v>
      </c>
      <c r="AG44" s="232">
        <f t="shared" si="31"/>
        <v>0</v>
      </c>
      <c r="AH44" s="232">
        <f t="shared" si="31"/>
        <v>0</v>
      </c>
      <c r="AI44" s="232">
        <f t="shared" si="31"/>
        <v>0</v>
      </c>
      <c r="AJ44" s="55">
        <f t="shared" ref="AJ44:BC44" si="32">SUM(AJ45:AJ46)</f>
        <v>0</v>
      </c>
      <c r="AK44" s="55">
        <f t="shared" si="32"/>
        <v>0</v>
      </c>
      <c r="AL44" s="55">
        <f t="shared" si="32"/>
        <v>0</v>
      </c>
      <c r="AM44" s="55">
        <f t="shared" si="32"/>
        <v>0</v>
      </c>
      <c r="AN44" s="55">
        <f t="shared" si="32"/>
        <v>0</v>
      </c>
      <c r="AO44" s="55">
        <f t="shared" si="32"/>
        <v>0</v>
      </c>
      <c r="AP44" s="55">
        <f t="shared" si="32"/>
        <v>0</v>
      </c>
      <c r="AQ44" s="55">
        <f t="shared" si="32"/>
        <v>0</v>
      </c>
      <c r="AR44" s="55">
        <f t="shared" si="32"/>
        <v>0</v>
      </c>
      <c r="AS44" s="55">
        <f t="shared" si="32"/>
        <v>0</v>
      </c>
      <c r="AT44" s="55">
        <f t="shared" si="32"/>
        <v>0</v>
      </c>
      <c r="AU44" s="55">
        <f t="shared" si="32"/>
        <v>0</v>
      </c>
      <c r="AV44" s="55">
        <f t="shared" si="32"/>
        <v>0</v>
      </c>
      <c r="AW44" s="55">
        <f t="shared" si="32"/>
        <v>0</v>
      </c>
      <c r="AX44" s="55">
        <f t="shared" si="32"/>
        <v>0</v>
      </c>
      <c r="AY44" s="55">
        <f t="shared" si="32"/>
        <v>0</v>
      </c>
      <c r="AZ44" s="55">
        <f t="shared" si="32"/>
        <v>0</v>
      </c>
      <c r="BA44" s="55">
        <f t="shared" si="32"/>
        <v>0</v>
      </c>
      <c r="BB44" s="55">
        <f t="shared" si="32"/>
        <v>0</v>
      </c>
      <c r="BC44" s="55">
        <f t="shared" si="32"/>
        <v>0</v>
      </c>
    </row>
    <row r="45" spans="1:55" s="239" customFormat="1" ht="63.75" x14ac:dyDescent="0.25">
      <c r="A45" s="252" t="s">
        <v>223</v>
      </c>
      <c r="B45" s="253" t="s">
        <v>224</v>
      </c>
      <c r="C45" s="236" t="s">
        <v>183</v>
      </c>
      <c r="D45" s="237">
        <v>0</v>
      </c>
      <c r="E45" s="392">
        <v>0</v>
      </c>
      <c r="F45" s="392">
        <v>0</v>
      </c>
      <c r="G45" s="392">
        <v>0</v>
      </c>
      <c r="H45" s="392">
        <v>0</v>
      </c>
      <c r="I45" s="392">
        <v>0</v>
      </c>
      <c r="J45" s="237">
        <v>0</v>
      </c>
      <c r="K45" s="237">
        <v>0</v>
      </c>
      <c r="L45" s="237">
        <v>0</v>
      </c>
      <c r="M45" s="237">
        <v>0</v>
      </c>
      <c r="N45" s="237">
        <v>0</v>
      </c>
      <c r="O45" s="237">
        <v>0</v>
      </c>
      <c r="P45" s="237">
        <v>0</v>
      </c>
      <c r="Q45" s="237">
        <v>0</v>
      </c>
      <c r="R45" s="237">
        <v>0</v>
      </c>
      <c r="S45" s="237">
        <v>0</v>
      </c>
      <c r="T45" s="237">
        <v>0</v>
      </c>
      <c r="U45" s="237">
        <v>0</v>
      </c>
      <c r="V45" s="237">
        <v>0</v>
      </c>
      <c r="W45" s="237">
        <v>0</v>
      </c>
      <c r="X45" s="237">
        <v>0</v>
      </c>
      <c r="Y45" s="237">
        <v>0</v>
      </c>
      <c r="Z45" s="237">
        <v>0</v>
      </c>
      <c r="AA45" s="237">
        <v>0</v>
      </c>
      <c r="AB45" s="237">
        <v>0</v>
      </c>
      <c r="AC45" s="237">
        <v>0</v>
      </c>
      <c r="AD45" s="237">
        <v>0</v>
      </c>
      <c r="AE45" s="392">
        <v>0</v>
      </c>
      <c r="AF45" s="392">
        <v>0</v>
      </c>
      <c r="AG45" s="392">
        <v>0</v>
      </c>
      <c r="AH45" s="392">
        <v>0</v>
      </c>
      <c r="AI45" s="392">
        <v>0</v>
      </c>
      <c r="AJ45" s="237">
        <v>0</v>
      </c>
      <c r="AK45" s="237">
        <v>0</v>
      </c>
      <c r="AL45" s="237">
        <v>0</v>
      </c>
      <c r="AM45" s="237">
        <v>0</v>
      </c>
      <c r="AN45" s="237">
        <v>0</v>
      </c>
      <c r="AO45" s="237">
        <v>0</v>
      </c>
      <c r="AP45" s="237">
        <v>0</v>
      </c>
      <c r="AQ45" s="237">
        <v>0</v>
      </c>
      <c r="AR45" s="237">
        <v>0</v>
      </c>
      <c r="AS45" s="237">
        <v>0</v>
      </c>
      <c r="AT45" s="237">
        <v>0</v>
      </c>
      <c r="AU45" s="237">
        <v>0</v>
      </c>
      <c r="AV45" s="237">
        <v>0</v>
      </c>
      <c r="AW45" s="237">
        <v>0</v>
      </c>
      <c r="AX45" s="237">
        <v>0</v>
      </c>
      <c r="AY45" s="237">
        <v>0</v>
      </c>
      <c r="AZ45" s="237">
        <v>0</v>
      </c>
      <c r="BA45" s="237">
        <v>0</v>
      </c>
      <c r="BB45" s="237">
        <v>0</v>
      </c>
      <c r="BC45" s="237">
        <v>0</v>
      </c>
    </row>
    <row r="46" spans="1:55" s="239" customFormat="1" ht="63.75" x14ac:dyDescent="0.25">
      <c r="A46" s="252" t="s">
        <v>225</v>
      </c>
      <c r="B46" s="253" t="s">
        <v>226</v>
      </c>
      <c r="C46" s="236" t="s">
        <v>183</v>
      </c>
      <c r="D46" s="237">
        <v>0</v>
      </c>
      <c r="E46" s="392">
        <v>0</v>
      </c>
      <c r="F46" s="392">
        <v>0</v>
      </c>
      <c r="G46" s="392">
        <v>0</v>
      </c>
      <c r="H46" s="392">
        <v>0</v>
      </c>
      <c r="I46" s="392">
        <v>0</v>
      </c>
      <c r="J46" s="237">
        <v>0</v>
      </c>
      <c r="K46" s="237">
        <v>0</v>
      </c>
      <c r="L46" s="237">
        <v>0</v>
      </c>
      <c r="M46" s="237">
        <v>0</v>
      </c>
      <c r="N46" s="237">
        <v>0</v>
      </c>
      <c r="O46" s="237">
        <v>0</v>
      </c>
      <c r="P46" s="237">
        <v>0</v>
      </c>
      <c r="Q46" s="237">
        <v>0</v>
      </c>
      <c r="R46" s="237">
        <v>0</v>
      </c>
      <c r="S46" s="237">
        <v>0</v>
      </c>
      <c r="T46" s="237">
        <v>0</v>
      </c>
      <c r="U46" s="237">
        <v>0</v>
      </c>
      <c r="V46" s="237">
        <v>0</v>
      </c>
      <c r="W46" s="237">
        <v>0</v>
      </c>
      <c r="X46" s="237">
        <v>0</v>
      </c>
      <c r="Y46" s="237">
        <v>0</v>
      </c>
      <c r="Z46" s="237">
        <v>0</v>
      </c>
      <c r="AA46" s="237">
        <v>0</v>
      </c>
      <c r="AB46" s="237">
        <v>0</v>
      </c>
      <c r="AC46" s="237">
        <v>0</v>
      </c>
      <c r="AD46" s="237">
        <v>0</v>
      </c>
      <c r="AE46" s="392">
        <v>0</v>
      </c>
      <c r="AF46" s="392">
        <v>0</v>
      </c>
      <c r="AG46" s="392">
        <v>0</v>
      </c>
      <c r="AH46" s="392">
        <v>0</v>
      </c>
      <c r="AI46" s="392">
        <v>0</v>
      </c>
      <c r="AJ46" s="237">
        <v>0</v>
      </c>
      <c r="AK46" s="237">
        <v>0</v>
      </c>
      <c r="AL46" s="237">
        <v>0</v>
      </c>
      <c r="AM46" s="237">
        <v>0</v>
      </c>
      <c r="AN46" s="237">
        <v>0</v>
      </c>
      <c r="AO46" s="237">
        <v>0</v>
      </c>
      <c r="AP46" s="237">
        <v>0</v>
      </c>
      <c r="AQ46" s="237">
        <v>0</v>
      </c>
      <c r="AR46" s="237">
        <v>0</v>
      </c>
      <c r="AS46" s="237">
        <v>0</v>
      </c>
      <c r="AT46" s="237">
        <v>0</v>
      </c>
      <c r="AU46" s="237">
        <v>0</v>
      </c>
      <c r="AV46" s="237">
        <v>0</v>
      </c>
      <c r="AW46" s="237">
        <v>0</v>
      </c>
      <c r="AX46" s="237">
        <v>0</v>
      </c>
      <c r="AY46" s="237">
        <v>0</v>
      </c>
      <c r="AZ46" s="237">
        <v>0</v>
      </c>
      <c r="BA46" s="237">
        <v>0</v>
      </c>
      <c r="BB46" s="237">
        <v>0</v>
      </c>
      <c r="BC46" s="237">
        <v>0</v>
      </c>
    </row>
    <row r="47" spans="1:55" s="86" customFormat="1" ht="25.5" x14ac:dyDescent="0.25">
      <c r="A47" s="255" t="s">
        <v>227</v>
      </c>
      <c r="B47" s="256" t="s">
        <v>228</v>
      </c>
      <c r="C47" s="229" t="s">
        <v>183</v>
      </c>
      <c r="D47" s="231">
        <f t="shared" ref="D47:AI47" si="33">D48+D88</f>
        <v>174.22015599600002</v>
      </c>
      <c r="E47" s="231">
        <f t="shared" si="33"/>
        <v>47.978656099999995</v>
      </c>
      <c r="F47" s="231">
        <f t="shared" si="33"/>
        <v>0</v>
      </c>
      <c r="G47" s="231">
        <f t="shared" si="33"/>
        <v>4.1527175199999995</v>
      </c>
      <c r="H47" s="231">
        <f t="shared" si="33"/>
        <v>40.314854189999998</v>
      </c>
      <c r="I47" s="231">
        <f t="shared" si="33"/>
        <v>3.5110843899999997</v>
      </c>
      <c r="J47" s="231">
        <f t="shared" si="33"/>
        <v>0</v>
      </c>
      <c r="K47" s="231">
        <f t="shared" si="33"/>
        <v>0</v>
      </c>
      <c r="L47" s="231">
        <f t="shared" si="33"/>
        <v>0</v>
      </c>
      <c r="M47" s="231">
        <f t="shared" si="33"/>
        <v>0</v>
      </c>
      <c r="N47" s="231">
        <f t="shared" si="33"/>
        <v>0</v>
      </c>
      <c r="O47" s="231">
        <f t="shared" si="33"/>
        <v>47.978656099999995</v>
      </c>
      <c r="P47" s="231">
        <f t="shared" si="33"/>
        <v>0</v>
      </c>
      <c r="Q47" s="231">
        <f t="shared" si="33"/>
        <v>4.1527175199999995</v>
      </c>
      <c r="R47" s="231">
        <f t="shared" si="33"/>
        <v>40.314854189999998</v>
      </c>
      <c r="S47" s="231">
        <f t="shared" si="33"/>
        <v>3.5110843899999997</v>
      </c>
      <c r="T47" s="231">
        <f t="shared" si="33"/>
        <v>0</v>
      </c>
      <c r="U47" s="231">
        <f t="shared" si="33"/>
        <v>0</v>
      </c>
      <c r="V47" s="231">
        <f t="shared" si="33"/>
        <v>0</v>
      </c>
      <c r="W47" s="231">
        <f t="shared" si="33"/>
        <v>0</v>
      </c>
      <c r="X47" s="231">
        <f t="shared" si="33"/>
        <v>0</v>
      </c>
      <c r="Y47" s="231">
        <f t="shared" si="33"/>
        <v>0</v>
      </c>
      <c r="Z47" s="231">
        <f t="shared" si="33"/>
        <v>0</v>
      </c>
      <c r="AA47" s="231">
        <f t="shared" si="33"/>
        <v>0</v>
      </c>
      <c r="AB47" s="231">
        <f t="shared" si="33"/>
        <v>0</v>
      </c>
      <c r="AC47" s="231">
        <f t="shared" si="33"/>
        <v>0</v>
      </c>
      <c r="AD47" s="231">
        <f t="shared" si="33"/>
        <v>145.18346333</v>
      </c>
      <c r="AE47" s="231">
        <f t="shared" si="33"/>
        <v>39.3267673</v>
      </c>
      <c r="AF47" s="231">
        <f t="shared" si="33"/>
        <v>0</v>
      </c>
      <c r="AG47" s="231">
        <f t="shared" si="33"/>
        <v>3.4038668300000001</v>
      </c>
      <c r="AH47" s="231">
        <f t="shared" si="33"/>
        <v>33.04496245</v>
      </c>
      <c r="AI47" s="231">
        <f t="shared" si="33"/>
        <v>2.8779380200000002</v>
      </c>
      <c r="AJ47" s="231">
        <f t="shared" ref="AJ47:BC47" si="34">AJ48+AJ88</f>
        <v>0</v>
      </c>
      <c r="AK47" s="231">
        <f t="shared" si="34"/>
        <v>0</v>
      </c>
      <c r="AL47" s="231">
        <f t="shared" si="34"/>
        <v>0</v>
      </c>
      <c r="AM47" s="231">
        <f t="shared" si="34"/>
        <v>0</v>
      </c>
      <c r="AN47" s="231">
        <f t="shared" si="34"/>
        <v>0</v>
      </c>
      <c r="AO47" s="231">
        <f t="shared" si="34"/>
        <v>39.3267673</v>
      </c>
      <c r="AP47" s="231">
        <f t="shared" si="34"/>
        <v>0</v>
      </c>
      <c r="AQ47" s="231">
        <f t="shared" si="34"/>
        <v>3.4038668300000001</v>
      </c>
      <c r="AR47" s="231">
        <f t="shared" si="34"/>
        <v>33.04496245</v>
      </c>
      <c r="AS47" s="231">
        <f t="shared" si="34"/>
        <v>2.8779380200000002</v>
      </c>
      <c r="AT47" s="231">
        <f t="shared" si="34"/>
        <v>0</v>
      </c>
      <c r="AU47" s="231">
        <f t="shared" si="34"/>
        <v>0</v>
      </c>
      <c r="AV47" s="231">
        <f t="shared" si="34"/>
        <v>0</v>
      </c>
      <c r="AW47" s="231">
        <f t="shared" si="34"/>
        <v>0</v>
      </c>
      <c r="AX47" s="231">
        <f t="shared" si="34"/>
        <v>0</v>
      </c>
      <c r="AY47" s="231">
        <f t="shared" si="34"/>
        <v>0</v>
      </c>
      <c r="AZ47" s="231">
        <f t="shared" si="34"/>
        <v>0</v>
      </c>
      <c r="BA47" s="231">
        <f t="shared" si="34"/>
        <v>0</v>
      </c>
      <c r="BB47" s="231">
        <f t="shared" si="34"/>
        <v>0</v>
      </c>
      <c r="BC47" s="231">
        <f t="shared" si="34"/>
        <v>0</v>
      </c>
    </row>
    <row r="48" spans="1:55" s="86" customFormat="1" ht="53.25" customHeight="1" x14ac:dyDescent="0.25">
      <c r="A48" s="257" t="s">
        <v>229</v>
      </c>
      <c r="B48" s="256" t="s">
        <v>230</v>
      </c>
      <c r="C48" s="229" t="s">
        <v>183</v>
      </c>
      <c r="D48" s="231">
        <f t="shared" ref="D48:AI48" si="35">D49+D87</f>
        <v>107.42473366800002</v>
      </c>
      <c r="E48" s="231">
        <f t="shared" si="35"/>
        <v>47.978656099999995</v>
      </c>
      <c r="F48" s="231">
        <f t="shared" si="35"/>
        <v>0</v>
      </c>
      <c r="G48" s="231">
        <f t="shared" si="35"/>
        <v>4.1527175199999995</v>
      </c>
      <c r="H48" s="231">
        <f t="shared" si="35"/>
        <v>40.314854189999998</v>
      </c>
      <c r="I48" s="231">
        <f t="shared" si="35"/>
        <v>3.5110843899999997</v>
      </c>
      <c r="J48" s="231">
        <f t="shared" si="35"/>
        <v>0</v>
      </c>
      <c r="K48" s="231">
        <f t="shared" si="35"/>
        <v>0</v>
      </c>
      <c r="L48" s="231">
        <f t="shared" si="35"/>
        <v>0</v>
      </c>
      <c r="M48" s="231">
        <f t="shared" si="35"/>
        <v>0</v>
      </c>
      <c r="N48" s="231">
        <f t="shared" si="35"/>
        <v>0</v>
      </c>
      <c r="O48" s="231">
        <f t="shared" si="35"/>
        <v>47.978656099999995</v>
      </c>
      <c r="P48" s="231">
        <f t="shared" si="35"/>
        <v>0</v>
      </c>
      <c r="Q48" s="231">
        <f t="shared" si="35"/>
        <v>4.1527175199999995</v>
      </c>
      <c r="R48" s="231">
        <f t="shared" si="35"/>
        <v>40.314854189999998</v>
      </c>
      <c r="S48" s="231">
        <f t="shared" si="35"/>
        <v>3.5110843899999997</v>
      </c>
      <c r="T48" s="231">
        <f t="shared" si="35"/>
        <v>0</v>
      </c>
      <c r="U48" s="231">
        <f t="shared" si="35"/>
        <v>0</v>
      </c>
      <c r="V48" s="231">
        <f t="shared" si="35"/>
        <v>0</v>
      </c>
      <c r="W48" s="231">
        <f t="shared" si="35"/>
        <v>0</v>
      </c>
      <c r="X48" s="231">
        <f t="shared" si="35"/>
        <v>0</v>
      </c>
      <c r="Y48" s="231">
        <f t="shared" si="35"/>
        <v>0</v>
      </c>
      <c r="Z48" s="231">
        <f t="shared" si="35"/>
        <v>0</v>
      </c>
      <c r="AA48" s="231">
        <f t="shared" si="35"/>
        <v>0</v>
      </c>
      <c r="AB48" s="231">
        <f t="shared" si="35"/>
        <v>0</v>
      </c>
      <c r="AC48" s="231">
        <f t="shared" si="35"/>
        <v>0</v>
      </c>
      <c r="AD48" s="231">
        <f t="shared" si="35"/>
        <v>89.520611389999999</v>
      </c>
      <c r="AE48" s="231">
        <f t="shared" si="35"/>
        <v>39.3267673</v>
      </c>
      <c r="AF48" s="231">
        <f t="shared" si="35"/>
        <v>0</v>
      </c>
      <c r="AG48" s="231">
        <f t="shared" si="35"/>
        <v>3.4038668300000001</v>
      </c>
      <c r="AH48" s="231">
        <f t="shared" si="35"/>
        <v>33.04496245</v>
      </c>
      <c r="AI48" s="231">
        <f t="shared" si="35"/>
        <v>2.8779380200000002</v>
      </c>
      <c r="AJ48" s="231">
        <f t="shared" ref="AJ48:BC48" si="36">AJ49+AJ87</f>
        <v>0</v>
      </c>
      <c r="AK48" s="231">
        <f t="shared" si="36"/>
        <v>0</v>
      </c>
      <c r="AL48" s="231">
        <f t="shared" si="36"/>
        <v>0</v>
      </c>
      <c r="AM48" s="231">
        <f t="shared" si="36"/>
        <v>0</v>
      </c>
      <c r="AN48" s="231">
        <f t="shared" si="36"/>
        <v>0</v>
      </c>
      <c r="AO48" s="231">
        <f t="shared" si="36"/>
        <v>39.3267673</v>
      </c>
      <c r="AP48" s="231">
        <f t="shared" si="36"/>
        <v>0</v>
      </c>
      <c r="AQ48" s="231">
        <f t="shared" si="36"/>
        <v>3.4038668300000001</v>
      </c>
      <c r="AR48" s="231">
        <f t="shared" si="36"/>
        <v>33.04496245</v>
      </c>
      <c r="AS48" s="231">
        <f t="shared" si="36"/>
        <v>2.8779380200000002</v>
      </c>
      <c r="AT48" s="231">
        <f t="shared" si="36"/>
        <v>0</v>
      </c>
      <c r="AU48" s="231">
        <f t="shared" si="36"/>
        <v>0</v>
      </c>
      <c r="AV48" s="231">
        <f t="shared" si="36"/>
        <v>0</v>
      </c>
      <c r="AW48" s="231">
        <f t="shared" si="36"/>
        <v>0</v>
      </c>
      <c r="AX48" s="231">
        <f t="shared" si="36"/>
        <v>0</v>
      </c>
      <c r="AY48" s="231">
        <f t="shared" si="36"/>
        <v>0</v>
      </c>
      <c r="AZ48" s="231">
        <f t="shared" si="36"/>
        <v>0</v>
      </c>
      <c r="BA48" s="231">
        <f t="shared" si="36"/>
        <v>0</v>
      </c>
      <c r="BB48" s="231">
        <f t="shared" si="36"/>
        <v>0</v>
      </c>
      <c r="BC48" s="231">
        <f t="shared" si="36"/>
        <v>0</v>
      </c>
    </row>
    <row r="49" spans="1:55" s="86" customFormat="1" ht="30.75" customHeight="1" x14ac:dyDescent="0.25">
      <c r="A49" s="250" t="s">
        <v>231</v>
      </c>
      <c r="B49" s="256" t="s">
        <v>232</v>
      </c>
      <c r="C49" s="229" t="s">
        <v>183</v>
      </c>
      <c r="D49" s="231">
        <f t="shared" ref="D49:AI49" si="37">SUM(D50:D86)</f>
        <v>107.42473366800002</v>
      </c>
      <c r="E49" s="231">
        <f t="shared" si="37"/>
        <v>47.978656099999995</v>
      </c>
      <c r="F49" s="231">
        <f t="shared" si="37"/>
        <v>0</v>
      </c>
      <c r="G49" s="231">
        <f t="shared" si="37"/>
        <v>4.1527175199999995</v>
      </c>
      <c r="H49" s="231">
        <f t="shared" si="37"/>
        <v>40.314854189999998</v>
      </c>
      <c r="I49" s="231">
        <f t="shared" si="37"/>
        <v>3.5110843899999997</v>
      </c>
      <c r="J49" s="231">
        <f t="shared" si="37"/>
        <v>0</v>
      </c>
      <c r="K49" s="231">
        <f t="shared" si="37"/>
        <v>0</v>
      </c>
      <c r="L49" s="231">
        <f t="shared" si="37"/>
        <v>0</v>
      </c>
      <c r="M49" s="231">
        <f t="shared" si="37"/>
        <v>0</v>
      </c>
      <c r="N49" s="231">
        <f t="shared" si="37"/>
        <v>0</v>
      </c>
      <c r="O49" s="231">
        <f t="shared" si="37"/>
        <v>47.978656099999995</v>
      </c>
      <c r="P49" s="231">
        <f t="shared" si="37"/>
        <v>0</v>
      </c>
      <c r="Q49" s="231">
        <f t="shared" si="37"/>
        <v>4.1527175199999995</v>
      </c>
      <c r="R49" s="231">
        <f t="shared" si="37"/>
        <v>40.314854189999998</v>
      </c>
      <c r="S49" s="231">
        <f t="shared" si="37"/>
        <v>3.5110843899999997</v>
      </c>
      <c r="T49" s="231">
        <f t="shared" si="37"/>
        <v>0</v>
      </c>
      <c r="U49" s="231">
        <f t="shared" si="37"/>
        <v>0</v>
      </c>
      <c r="V49" s="231">
        <f t="shared" si="37"/>
        <v>0</v>
      </c>
      <c r="W49" s="231">
        <f t="shared" si="37"/>
        <v>0</v>
      </c>
      <c r="X49" s="231">
        <f t="shared" si="37"/>
        <v>0</v>
      </c>
      <c r="Y49" s="231">
        <f t="shared" si="37"/>
        <v>0</v>
      </c>
      <c r="Z49" s="231">
        <f t="shared" si="37"/>
        <v>0</v>
      </c>
      <c r="AA49" s="231">
        <f t="shared" si="37"/>
        <v>0</v>
      </c>
      <c r="AB49" s="231">
        <f t="shared" si="37"/>
        <v>0</v>
      </c>
      <c r="AC49" s="231">
        <f t="shared" si="37"/>
        <v>0</v>
      </c>
      <c r="AD49" s="231">
        <f t="shared" si="37"/>
        <v>89.520611389999999</v>
      </c>
      <c r="AE49" s="231">
        <f t="shared" si="37"/>
        <v>39.3267673</v>
      </c>
      <c r="AF49" s="231">
        <f t="shared" si="37"/>
        <v>0</v>
      </c>
      <c r="AG49" s="231">
        <f t="shared" si="37"/>
        <v>3.4038668300000001</v>
      </c>
      <c r="AH49" s="231">
        <f t="shared" si="37"/>
        <v>33.04496245</v>
      </c>
      <c r="AI49" s="231">
        <f t="shared" si="37"/>
        <v>2.8779380200000002</v>
      </c>
      <c r="AJ49" s="231">
        <f t="shared" ref="AJ49:BC49" si="38">SUM(AJ50:AJ86)</f>
        <v>0</v>
      </c>
      <c r="AK49" s="231">
        <f t="shared" si="38"/>
        <v>0</v>
      </c>
      <c r="AL49" s="231">
        <f t="shared" si="38"/>
        <v>0</v>
      </c>
      <c r="AM49" s="231">
        <f t="shared" si="38"/>
        <v>0</v>
      </c>
      <c r="AN49" s="231">
        <f t="shared" si="38"/>
        <v>0</v>
      </c>
      <c r="AO49" s="231">
        <f t="shared" si="38"/>
        <v>39.3267673</v>
      </c>
      <c r="AP49" s="231">
        <f t="shared" si="38"/>
        <v>0</v>
      </c>
      <c r="AQ49" s="231">
        <f t="shared" si="38"/>
        <v>3.4038668300000001</v>
      </c>
      <c r="AR49" s="231">
        <f t="shared" si="38"/>
        <v>33.04496245</v>
      </c>
      <c r="AS49" s="231">
        <f t="shared" si="38"/>
        <v>2.8779380200000002</v>
      </c>
      <c r="AT49" s="231">
        <f t="shared" si="38"/>
        <v>0</v>
      </c>
      <c r="AU49" s="231">
        <f t="shared" si="38"/>
        <v>0</v>
      </c>
      <c r="AV49" s="231">
        <f t="shared" si="38"/>
        <v>0</v>
      </c>
      <c r="AW49" s="231">
        <f t="shared" si="38"/>
        <v>0</v>
      </c>
      <c r="AX49" s="231">
        <f t="shared" si="38"/>
        <v>0</v>
      </c>
      <c r="AY49" s="231">
        <f t="shared" si="38"/>
        <v>0</v>
      </c>
      <c r="AZ49" s="231">
        <f t="shared" si="38"/>
        <v>0</v>
      </c>
      <c r="BA49" s="231">
        <f t="shared" si="38"/>
        <v>0</v>
      </c>
      <c r="BB49" s="231">
        <f t="shared" si="38"/>
        <v>0</v>
      </c>
      <c r="BC49" s="231">
        <f t="shared" si="38"/>
        <v>0</v>
      </c>
    </row>
    <row r="50" spans="1:55" ht="51.75" x14ac:dyDescent="0.25">
      <c r="A50" s="258" t="s">
        <v>231</v>
      </c>
      <c r="B50" s="57" t="s">
        <v>962</v>
      </c>
      <c r="C50" s="195" t="s">
        <v>963</v>
      </c>
      <c r="D50" s="58">
        <v>0</v>
      </c>
      <c r="E50" s="388">
        <f>J50+O50+T50+Y50</f>
        <v>0</v>
      </c>
      <c r="F50" s="388">
        <f t="shared" ref="F50:H50" si="39">K50+P50+U50+Z50</f>
        <v>0</v>
      </c>
      <c r="G50" s="388">
        <f t="shared" si="39"/>
        <v>0</v>
      </c>
      <c r="H50" s="388">
        <f t="shared" si="39"/>
        <v>0</v>
      </c>
      <c r="I50" s="388">
        <f>N50+S50+X50+AC50</f>
        <v>0</v>
      </c>
      <c r="J50" s="58">
        <f>SUM(K50:N50)</f>
        <v>0</v>
      </c>
      <c r="K50" s="58">
        <v>0</v>
      </c>
      <c r="L50" s="58">
        <v>0</v>
      </c>
      <c r="M50" s="58">
        <v>0</v>
      </c>
      <c r="N50" s="58">
        <v>0</v>
      </c>
      <c r="O50" s="58">
        <f>SUM(P50:S50)</f>
        <v>0</v>
      </c>
      <c r="P50" s="58">
        <v>0</v>
      </c>
      <c r="Q50" s="58">
        <v>0</v>
      </c>
      <c r="R50" s="58">
        <v>0</v>
      </c>
      <c r="S50" s="58">
        <v>0</v>
      </c>
      <c r="T50" s="58">
        <f>SUM(U50:X50)</f>
        <v>0</v>
      </c>
      <c r="U50" s="58">
        <v>0</v>
      </c>
      <c r="V50" s="58">
        <v>0</v>
      </c>
      <c r="W50" s="58">
        <v>0</v>
      </c>
      <c r="X50" s="58">
        <v>0</v>
      </c>
      <c r="Y50" s="58">
        <f>SUM(Z50:AC50)</f>
        <v>0</v>
      </c>
      <c r="Z50" s="58">
        <v>0</v>
      </c>
      <c r="AA50" s="58">
        <v>0</v>
      </c>
      <c r="AB50" s="58">
        <v>0</v>
      </c>
      <c r="AC50" s="58">
        <v>0</v>
      </c>
      <c r="AD50" s="58">
        <v>0</v>
      </c>
      <c r="AE50" s="388">
        <f>AJ50+AO50+AT50+AY50</f>
        <v>0</v>
      </c>
      <c r="AF50" s="388">
        <f t="shared" ref="AF50:AH50" si="40">AK50+AP50+AU50+AZ50</f>
        <v>0</v>
      </c>
      <c r="AG50" s="388">
        <f t="shared" si="40"/>
        <v>0</v>
      </c>
      <c r="AH50" s="388">
        <f t="shared" si="40"/>
        <v>0</v>
      </c>
      <c r="AI50" s="388">
        <f>AN50+AS50+AX50+BC50</f>
        <v>0</v>
      </c>
      <c r="AJ50" s="58">
        <f>SUM(AK50:AN50)</f>
        <v>0</v>
      </c>
      <c r="AK50" s="58">
        <v>0</v>
      </c>
      <c r="AL50" s="58">
        <v>0</v>
      </c>
      <c r="AM50" s="58">
        <v>0</v>
      </c>
      <c r="AN50" s="58">
        <v>0</v>
      </c>
      <c r="AO50" s="58">
        <f>SUM(AP50:AS50)</f>
        <v>0</v>
      </c>
      <c r="AP50" s="58">
        <v>0</v>
      </c>
      <c r="AQ50" s="58">
        <v>0</v>
      </c>
      <c r="AR50" s="58">
        <v>0</v>
      </c>
      <c r="AS50" s="58">
        <v>0</v>
      </c>
      <c r="AT50" s="58">
        <f>SUM(AU50:AX50)</f>
        <v>0</v>
      </c>
      <c r="AU50" s="58">
        <v>0</v>
      </c>
      <c r="AV50" s="58">
        <v>0</v>
      </c>
      <c r="AW50" s="58">
        <v>0</v>
      </c>
      <c r="AX50" s="58">
        <v>0</v>
      </c>
      <c r="AY50" s="58">
        <f>SUM(AZ50:BC50)</f>
        <v>0</v>
      </c>
      <c r="AZ50" s="58">
        <v>0</v>
      </c>
      <c r="BA50" s="58">
        <v>0</v>
      </c>
      <c r="BB50" s="58">
        <v>0</v>
      </c>
      <c r="BC50" s="58">
        <v>0</v>
      </c>
    </row>
    <row r="51" spans="1:55" ht="57.75" customHeight="1" x14ac:dyDescent="0.25">
      <c r="A51" s="258" t="s">
        <v>231</v>
      </c>
      <c r="B51" s="57" t="s">
        <v>964</v>
      </c>
      <c r="C51" s="195" t="s">
        <v>965</v>
      </c>
      <c r="D51" s="58">
        <v>0</v>
      </c>
      <c r="E51" s="388">
        <f t="shared" ref="E51:E86" si="41">J51+O51+T51+Y51</f>
        <v>0</v>
      </c>
      <c r="F51" s="388">
        <f t="shared" ref="F51:F86" si="42">K51+P51+U51+Z51</f>
        <v>0</v>
      </c>
      <c r="G51" s="388">
        <f t="shared" ref="G51:G86" si="43">L51+Q51+V51+AA51</f>
        <v>0</v>
      </c>
      <c r="H51" s="388">
        <f t="shared" ref="H51:H86" si="44">M51+R51+W51+AB51</f>
        <v>0</v>
      </c>
      <c r="I51" s="388">
        <f t="shared" ref="I51:I86" si="45">N51+S51+X51+AC51</f>
        <v>0</v>
      </c>
      <c r="J51" s="58">
        <f t="shared" ref="J51:J86" si="46">SUM(K51:N51)</f>
        <v>0</v>
      </c>
      <c r="K51" s="58">
        <v>0</v>
      </c>
      <c r="L51" s="58">
        <v>0</v>
      </c>
      <c r="M51" s="58">
        <v>0</v>
      </c>
      <c r="N51" s="58">
        <v>0</v>
      </c>
      <c r="O51" s="58">
        <f t="shared" ref="O51:O86" si="47">SUM(P51:S51)</f>
        <v>0</v>
      </c>
      <c r="P51" s="58">
        <v>0</v>
      </c>
      <c r="Q51" s="58">
        <v>0</v>
      </c>
      <c r="R51" s="58">
        <v>0</v>
      </c>
      <c r="S51" s="58">
        <v>0</v>
      </c>
      <c r="T51" s="58">
        <f t="shared" ref="T51:T86" si="48">SUM(U51:X51)</f>
        <v>0</v>
      </c>
      <c r="U51" s="58">
        <v>0</v>
      </c>
      <c r="V51" s="58">
        <v>0</v>
      </c>
      <c r="W51" s="58">
        <v>0</v>
      </c>
      <c r="X51" s="58">
        <v>0</v>
      </c>
      <c r="Y51" s="58">
        <f t="shared" ref="Y51:Y86" si="49">SUM(Z51:AC51)</f>
        <v>0</v>
      </c>
      <c r="Z51" s="58">
        <v>0</v>
      </c>
      <c r="AA51" s="58">
        <v>0</v>
      </c>
      <c r="AB51" s="58">
        <v>0</v>
      </c>
      <c r="AC51" s="58">
        <v>0</v>
      </c>
      <c r="AD51" s="58">
        <v>0</v>
      </c>
      <c r="AE51" s="388">
        <f t="shared" ref="AE51:AE86" si="50">AJ51+AO51+AT51+AY51</f>
        <v>0</v>
      </c>
      <c r="AF51" s="388">
        <f t="shared" ref="AF51:AF86" si="51">AK51+AP51+AU51+AZ51</f>
        <v>0</v>
      </c>
      <c r="AG51" s="388">
        <f t="shared" ref="AG51:AG86" si="52">AL51+AQ51+AV51+BA51</f>
        <v>0</v>
      </c>
      <c r="AH51" s="388">
        <f t="shared" ref="AH51:AH86" si="53">AM51+AR51+AW51+BB51</f>
        <v>0</v>
      </c>
      <c r="AI51" s="388">
        <f t="shared" ref="AI51:AI86" si="54">AN51+AS51+AX51+BC51</f>
        <v>0</v>
      </c>
      <c r="AJ51" s="58">
        <f t="shared" ref="AJ51:AJ86" si="55">SUM(AK51:AN51)</f>
        <v>0</v>
      </c>
      <c r="AK51" s="58">
        <v>0</v>
      </c>
      <c r="AL51" s="58">
        <v>0</v>
      </c>
      <c r="AM51" s="58">
        <v>0</v>
      </c>
      <c r="AN51" s="58">
        <v>0</v>
      </c>
      <c r="AO51" s="58">
        <f t="shared" ref="AO51:AO86" si="56">SUM(AP51:AS51)</f>
        <v>0</v>
      </c>
      <c r="AP51" s="58">
        <v>0</v>
      </c>
      <c r="AQ51" s="58">
        <v>0</v>
      </c>
      <c r="AR51" s="58">
        <v>0</v>
      </c>
      <c r="AS51" s="58">
        <v>0</v>
      </c>
      <c r="AT51" s="58">
        <f t="shared" ref="AT51:AT86" si="57">SUM(AU51:AX51)</f>
        <v>0</v>
      </c>
      <c r="AU51" s="58">
        <v>0</v>
      </c>
      <c r="AV51" s="58">
        <v>0</v>
      </c>
      <c r="AW51" s="58">
        <v>0</v>
      </c>
      <c r="AX51" s="58">
        <v>0</v>
      </c>
      <c r="AY51" s="58">
        <f t="shared" ref="AY51:AY86" si="58">SUM(AZ51:BC51)</f>
        <v>0</v>
      </c>
      <c r="AZ51" s="58">
        <v>0</v>
      </c>
      <c r="BA51" s="58">
        <v>0</v>
      </c>
      <c r="BB51" s="58">
        <v>0</v>
      </c>
      <c r="BC51" s="58">
        <v>0</v>
      </c>
    </row>
    <row r="52" spans="1:55" ht="51.75" x14ac:dyDescent="0.25">
      <c r="A52" s="258" t="s">
        <v>231</v>
      </c>
      <c r="B52" s="323" t="s">
        <v>966</v>
      </c>
      <c r="C52" s="324" t="s">
        <v>967</v>
      </c>
      <c r="D52" s="592">
        <v>31.387322040000001</v>
      </c>
      <c r="E52" s="410">
        <f t="shared" si="41"/>
        <v>31.910444069999997</v>
      </c>
      <c r="F52" s="410">
        <f t="shared" si="42"/>
        <v>0</v>
      </c>
      <c r="G52" s="410">
        <f t="shared" si="43"/>
        <v>1.86449891</v>
      </c>
      <c r="H52" s="410">
        <f t="shared" si="44"/>
        <v>27.147442829999999</v>
      </c>
      <c r="I52" s="410">
        <f t="shared" si="45"/>
        <v>2.8985023299999999</v>
      </c>
      <c r="J52" s="58">
        <f t="shared" si="46"/>
        <v>0</v>
      </c>
      <c r="K52" s="58">
        <v>0</v>
      </c>
      <c r="L52" s="58">
        <v>0</v>
      </c>
      <c r="M52" s="58">
        <v>0</v>
      </c>
      <c r="N52" s="58">
        <v>0</v>
      </c>
      <c r="O52" s="550">
        <f t="shared" si="47"/>
        <v>31.910444069999997</v>
      </c>
      <c r="P52" s="550">
        <v>0</v>
      </c>
      <c r="Q52" s="550">
        <v>1.86449891</v>
      </c>
      <c r="R52" s="550">
        <v>27.147442829999999</v>
      </c>
      <c r="S52" s="550">
        <v>2.8985023299999999</v>
      </c>
      <c r="T52" s="58">
        <f t="shared" si="48"/>
        <v>0</v>
      </c>
      <c r="U52" s="58">
        <v>0</v>
      </c>
      <c r="V52" s="58">
        <v>0</v>
      </c>
      <c r="W52" s="58">
        <v>0</v>
      </c>
      <c r="X52" s="58">
        <v>0</v>
      </c>
      <c r="Y52" s="58">
        <f t="shared" si="49"/>
        <v>0</v>
      </c>
      <c r="Z52" s="58">
        <v>0</v>
      </c>
      <c r="AA52" s="58">
        <v>0</v>
      </c>
      <c r="AB52" s="58">
        <v>0</v>
      </c>
      <c r="AC52" s="58">
        <v>0</v>
      </c>
      <c r="AD52" s="133">
        <v>26.156101700000001</v>
      </c>
      <c r="AE52" s="410">
        <f t="shared" si="50"/>
        <v>26.156101700000001</v>
      </c>
      <c r="AF52" s="410">
        <f t="shared" si="51"/>
        <v>0</v>
      </c>
      <c r="AG52" s="410">
        <f t="shared" si="52"/>
        <v>1.5282777999999999</v>
      </c>
      <c r="AH52" s="410">
        <f t="shared" si="53"/>
        <v>22.252002319999999</v>
      </c>
      <c r="AI52" s="410">
        <f t="shared" si="54"/>
        <v>2.3758215800000002</v>
      </c>
      <c r="AJ52" s="58">
        <f t="shared" si="55"/>
        <v>0</v>
      </c>
      <c r="AK52" s="58">
        <v>0</v>
      </c>
      <c r="AL52" s="58">
        <v>0</v>
      </c>
      <c r="AM52" s="58">
        <v>0</v>
      </c>
      <c r="AN52" s="58">
        <v>0</v>
      </c>
      <c r="AO52" s="550">
        <f t="shared" si="56"/>
        <v>26.156101700000001</v>
      </c>
      <c r="AP52" s="550">
        <v>0</v>
      </c>
      <c r="AQ52" s="550">
        <v>1.5282777999999999</v>
      </c>
      <c r="AR52" s="550">
        <v>22.252002319999999</v>
      </c>
      <c r="AS52" s="550">
        <v>2.3758215800000002</v>
      </c>
      <c r="AT52" s="58">
        <f t="shared" si="57"/>
        <v>0</v>
      </c>
      <c r="AU52" s="58">
        <v>0</v>
      </c>
      <c r="AV52" s="58">
        <v>0</v>
      </c>
      <c r="AW52" s="58">
        <v>0</v>
      </c>
      <c r="AX52" s="58">
        <v>0</v>
      </c>
      <c r="AY52" s="58">
        <f t="shared" si="58"/>
        <v>0</v>
      </c>
      <c r="AZ52" s="58">
        <v>0</v>
      </c>
      <c r="BA52" s="58">
        <v>0</v>
      </c>
      <c r="BB52" s="58">
        <v>0</v>
      </c>
      <c r="BC52" s="58">
        <v>0</v>
      </c>
    </row>
    <row r="53" spans="1:55" ht="55.5" customHeight="1" x14ac:dyDescent="0.25">
      <c r="A53" s="258" t="s">
        <v>231</v>
      </c>
      <c r="B53" s="323" t="s">
        <v>968</v>
      </c>
      <c r="C53" s="324" t="s">
        <v>969</v>
      </c>
      <c r="D53" s="592">
        <v>17.633972927999999</v>
      </c>
      <c r="E53" s="410">
        <f t="shared" si="41"/>
        <v>0</v>
      </c>
      <c r="F53" s="410">
        <f t="shared" si="42"/>
        <v>0</v>
      </c>
      <c r="G53" s="410">
        <f t="shared" si="43"/>
        <v>0</v>
      </c>
      <c r="H53" s="410">
        <f t="shared" si="44"/>
        <v>0</v>
      </c>
      <c r="I53" s="410">
        <f t="shared" si="45"/>
        <v>0</v>
      </c>
      <c r="J53" s="58">
        <f t="shared" si="46"/>
        <v>0</v>
      </c>
      <c r="K53" s="58">
        <v>0</v>
      </c>
      <c r="L53" s="58">
        <v>0</v>
      </c>
      <c r="M53" s="58">
        <v>0</v>
      </c>
      <c r="N53" s="58">
        <v>0</v>
      </c>
      <c r="O53" s="58">
        <f t="shared" si="47"/>
        <v>0</v>
      </c>
      <c r="P53" s="58">
        <v>0</v>
      </c>
      <c r="Q53" s="58">
        <v>0</v>
      </c>
      <c r="R53" s="58">
        <v>0</v>
      </c>
      <c r="S53" s="58">
        <v>0</v>
      </c>
      <c r="T53" s="548">
        <f t="shared" si="48"/>
        <v>0</v>
      </c>
      <c r="U53" s="548">
        <v>0</v>
      </c>
      <c r="V53" s="548">
        <v>0</v>
      </c>
      <c r="W53" s="548">
        <v>0</v>
      </c>
      <c r="X53" s="548">
        <v>0</v>
      </c>
      <c r="Y53" s="58">
        <f t="shared" si="49"/>
        <v>0</v>
      </c>
      <c r="Z53" s="58">
        <v>0</v>
      </c>
      <c r="AA53" s="58">
        <v>0</v>
      </c>
      <c r="AB53" s="58">
        <v>0</v>
      </c>
      <c r="AC53" s="58">
        <v>0</v>
      </c>
      <c r="AD53" s="133">
        <v>14.694977440000001</v>
      </c>
      <c r="AE53" s="388">
        <f t="shared" si="50"/>
        <v>0</v>
      </c>
      <c r="AF53" s="388">
        <f t="shared" si="51"/>
        <v>0</v>
      </c>
      <c r="AG53" s="388">
        <f t="shared" si="52"/>
        <v>0</v>
      </c>
      <c r="AH53" s="388">
        <f t="shared" si="53"/>
        <v>0</v>
      </c>
      <c r="AI53" s="388">
        <f t="shared" si="54"/>
        <v>0</v>
      </c>
      <c r="AJ53" s="58">
        <f t="shared" si="55"/>
        <v>0</v>
      </c>
      <c r="AK53" s="58">
        <v>0</v>
      </c>
      <c r="AL53" s="58">
        <v>0</v>
      </c>
      <c r="AM53" s="58">
        <v>0</v>
      </c>
      <c r="AN53" s="58">
        <v>0</v>
      </c>
      <c r="AO53" s="58">
        <f t="shared" si="56"/>
        <v>0</v>
      </c>
      <c r="AP53" s="58">
        <v>0</v>
      </c>
      <c r="AQ53" s="58">
        <v>0</v>
      </c>
      <c r="AR53" s="58">
        <v>0</v>
      </c>
      <c r="AS53" s="58">
        <v>0</v>
      </c>
      <c r="AT53" s="548">
        <f t="shared" si="57"/>
        <v>0</v>
      </c>
      <c r="AU53" s="548">
        <v>0</v>
      </c>
      <c r="AV53" s="548">
        <v>0</v>
      </c>
      <c r="AW53" s="548">
        <v>0</v>
      </c>
      <c r="AX53" s="548">
        <v>0</v>
      </c>
      <c r="AY53" s="58">
        <f t="shared" si="58"/>
        <v>0</v>
      </c>
      <c r="AZ53" s="58">
        <v>0</v>
      </c>
      <c r="BA53" s="58">
        <v>0</v>
      </c>
      <c r="BB53" s="58">
        <v>0</v>
      </c>
      <c r="BC53" s="58">
        <v>0</v>
      </c>
    </row>
    <row r="54" spans="1:55" ht="51.75" x14ac:dyDescent="0.25">
      <c r="A54" s="214" t="s">
        <v>231</v>
      </c>
      <c r="B54" s="57" t="s">
        <v>970</v>
      </c>
      <c r="C54" s="195" t="s">
        <v>971</v>
      </c>
      <c r="D54" s="133">
        <v>0</v>
      </c>
      <c r="E54" s="410">
        <f t="shared" si="41"/>
        <v>0</v>
      </c>
      <c r="F54" s="410">
        <f t="shared" si="42"/>
        <v>0</v>
      </c>
      <c r="G54" s="410">
        <f t="shared" si="43"/>
        <v>0</v>
      </c>
      <c r="H54" s="410">
        <f t="shared" si="44"/>
        <v>0</v>
      </c>
      <c r="I54" s="410">
        <f t="shared" si="45"/>
        <v>0</v>
      </c>
      <c r="J54" s="58">
        <f t="shared" si="46"/>
        <v>0</v>
      </c>
      <c r="K54" s="58">
        <v>0</v>
      </c>
      <c r="L54" s="58">
        <v>0</v>
      </c>
      <c r="M54" s="58">
        <v>0</v>
      </c>
      <c r="N54" s="58">
        <v>0</v>
      </c>
      <c r="O54" s="58">
        <f t="shared" si="47"/>
        <v>0</v>
      </c>
      <c r="P54" s="58">
        <v>0</v>
      </c>
      <c r="Q54" s="58">
        <v>0</v>
      </c>
      <c r="R54" s="58">
        <v>0</v>
      </c>
      <c r="S54" s="58">
        <v>0</v>
      </c>
      <c r="T54" s="58">
        <f t="shared" si="48"/>
        <v>0</v>
      </c>
      <c r="U54" s="58">
        <v>0</v>
      </c>
      <c r="V54" s="58">
        <v>0</v>
      </c>
      <c r="W54" s="58">
        <v>0</v>
      </c>
      <c r="X54" s="58">
        <v>0</v>
      </c>
      <c r="Y54" s="58">
        <f t="shared" si="49"/>
        <v>0</v>
      </c>
      <c r="Z54" s="58">
        <v>0</v>
      </c>
      <c r="AA54" s="58">
        <v>0</v>
      </c>
      <c r="AB54" s="58">
        <v>0</v>
      </c>
      <c r="AC54" s="58">
        <v>0</v>
      </c>
      <c r="AD54" s="133">
        <v>0</v>
      </c>
      <c r="AE54" s="388">
        <f t="shared" si="50"/>
        <v>0</v>
      </c>
      <c r="AF54" s="388">
        <f t="shared" si="51"/>
        <v>0</v>
      </c>
      <c r="AG54" s="388">
        <f t="shared" si="52"/>
        <v>0</v>
      </c>
      <c r="AH54" s="388">
        <f t="shared" si="53"/>
        <v>0</v>
      </c>
      <c r="AI54" s="388">
        <f t="shared" si="54"/>
        <v>0</v>
      </c>
      <c r="AJ54" s="58">
        <f t="shared" si="55"/>
        <v>0</v>
      </c>
      <c r="AK54" s="58">
        <v>0</v>
      </c>
      <c r="AL54" s="58">
        <v>0</v>
      </c>
      <c r="AM54" s="58">
        <v>0</v>
      </c>
      <c r="AN54" s="58">
        <v>0</v>
      </c>
      <c r="AO54" s="58">
        <f t="shared" si="56"/>
        <v>0</v>
      </c>
      <c r="AP54" s="58">
        <v>0</v>
      </c>
      <c r="AQ54" s="58">
        <v>0</v>
      </c>
      <c r="AR54" s="58">
        <v>0</v>
      </c>
      <c r="AS54" s="58">
        <v>0</v>
      </c>
      <c r="AT54" s="58">
        <f t="shared" si="57"/>
        <v>0</v>
      </c>
      <c r="AU54" s="58">
        <v>0</v>
      </c>
      <c r="AV54" s="58">
        <v>0</v>
      </c>
      <c r="AW54" s="58">
        <v>0</v>
      </c>
      <c r="AX54" s="58">
        <v>0</v>
      </c>
      <c r="AY54" s="58">
        <f t="shared" si="58"/>
        <v>0</v>
      </c>
      <c r="AZ54" s="58">
        <v>0</v>
      </c>
      <c r="BA54" s="58">
        <v>0</v>
      </c>
      <c r="BB54" s="58">
        <v>0</v>
      </c>
      <c r="BC54" s="58">
        <v>0</v>
      </c>
    </row>
    <row r="55" spans="1:55" ht="51.75" x14ac:dyDescent="0.25">
      <c r="A55" s="258" t="s">
        <v>231</v>
      </c>
      <c r="B55" s="57" t="s">
        <v>972</v>
      </c>
      <c r="C55" s="195" t="s">
        <v>973</v>
      </c>
      <c r="D55" s="133">
        <v>0</v>
      </c>
      <c r="E55" s="410">
        <f t="shared" si="41"/>
        <v>0</v>
      </c>
      <c r="F55" s="410">
        <f t="shared" si="42"/>
        <v>0</v>
      </c>
      <c r="G55" s="410">
        <f t="shared" si="43"/>
        <v>0</v>
      </c>
      <c r="H55" s="410">
        <f t="shared" si="44"/>
        <v>0</v>
      </c>
      <c r="I55" s="410">
        <f t="shared" si="45"/>
        <v>0</v>
      </c>
      <c r="J55" s="58">
        <f t="shared" si="46"/>
        <v>0</v>
      </c>
      <c r="K55" s="58">
        <v>0</v>
      </c>
      <c r="L55" s="58">
        <v>0</v>
      </c>
      <c r="M55" s="58">
        <v>0</v>
      </c>
      <c r="N55" s="58">
        <v>0</v>
      </c>
      <c r="O55" s="58">
        <f t="shared" si="47"/>
        <v>0</v>
      </c>
      <c r="P55" s="58">
        <v>0</v>
      </c>
      <c r="Q55" s="58">
        <v>0</v>
      </c>
      <c r="R55" s="58">
        <v>0</v>
      </c>
      <c r="S55" s="58">
        <v>0</v>
      </c>
      <c r="T55" s="58">
        <f t="shared" si="48"/>
        <v>0</v>
      </c>
      <c r="U55" s="58">
        <v>0</v>
      </c>
      <c r="V55" s="58">
        <v>0</v>
      </c>
      <c r="W55" s="58">
        <v>0</v>
      </c>
      <c r="X55" s="58">
        <v>0</v>
      </c>
      <c r="Y55" s="58">
        <f t="shared" si="49"/>
        <v>0</v>
      </c>
      <c r="Z55" s="58">
        <v>0</v>
      </c>
      <c r="AA55" s="58">
        <v>0</v>
      </c>
      <c r="AB55" s="58">
        <v>0</v>
      </c>
      <c r="AC55" s="58">
        <v>0</v>
      </c>
      <c r="AD55" s="133">
        <v>0</v>
      </c>
      <c r="AE55" s="388">
        <f t="shared" si="50"/>
        <v>0</v>
      </c>
      <c r="AF55" s="388">
        <f t="shared" si="51"/>
        <v>0</v>
      </c>
      <c r="AG55" s="388">
        <f t="shared" si="52"/>
        <v>0</v>
      </c>
      <c r="AH55" s="388">
        <f t="shared" si="53"/>
        <v>0</v>
      </c>
      <c r="AI55" s="388">
        <f t="shared" si="54"/>
        <v>0</v>
      </c>
      <c r="AJ55" s="58">
        <f t="shared" si="55"/>
        <v>0</v>
      </c>
      <c r="AK55" s="58">
        <v>0</v>
      </c>
      <c r="AL55" s="58">
        <v>0</v>
      </c>
      <c r="AM55" s="58">
        <v>0</v>
      </c>
      <c r="AN55" s="58">
        <v>0</v>
      </c>
      <c r="AO55" s="58">
        <f t="shared" si="56"/>
        <v>0</v>
      </c>
      <c r="AP55" s="58">
        <v>0</v>
      </c>
      <c r="AQ55" s="58">
        <v>0</v>
      </c>
      <c r="AR55" s="58">
        <v>0</v>
      </c>
      <c r="AS55" s="58">
        <v>0</v>
      </c>
      <c r="AT55" s="58">
        <f t="shared" si="57"/>
        <v>0</v>
      </c>
      <c r="AU55" s="58">
        <v>0</v>
      </c>
      <c r="AV55" s="58">
        <v>0</v>
      </c>
      <c r="AW55" s="58">
        <v>0</v>
      </c>
      <c r="AX55" s="58">
        <v>0</v>
      </c>
      <c r="AY55" s="58">
        <f t="shared" si="58"/>
        <v>0</v>
      </c>
      <c r="AZ55" s="58">
        <v>0</v>
      </c>
      <c r="BA55" s="58">
        <v>0</v>
      </c>
      <c r="BB55" s="58">
        <v>0</v>
      </c>
      <c r="BC55" s="58">
        <v>0</v>
      </c>
    </row>
    <row r="56" spans="1:55" ht="51.75" x14ac:dyDescent="0.25">
      <c r="A56" s="214" t="s">
        <v>231</v>
      </c>
      <c r="B56" s="57" t="s">
        <v>974</v>
      </c>
      <c r="C56" s="195" t="s">
        <v>975</v>
      </c>
      <c r="D56" s="133">
        <v>0</v>
      </c>
      <c r="E56" s="410">
        <f t="shared" si="41"/>
        <v>0</v>
      </c>
      <c r="F56" s="410">
        <f t="shared" si="42"/>
        <v>0</v>
      </c>
      <c r="G56" s="410">
        <f t="shared" si="43"/>
        <v>0</v>
      </c>
      <c r="H56" s="410">
        <f t="shared" si="44"/>
        <v>0</v>
      </c>
      <c r="I56" s="410">
        <f t="shared" si="45"/>
        <v>0</v>
      </c>
      <c r="J56" s="58">
        <f t="shared" si="46"/>
        <v>0</v>
      </c>
      <c r="K56" s="58">
        <v>0</v>
      </c>
      <c r="L56" s="58">
        <v>0</v>
      </c>
      <c r="M56" s="58">
        <v>0</v>
      </c>
      <c r="N56" s="58">
        <v>0</v>
      </c>
      <c r="O56" s="58">
        <f t="shared" si="47"/>
        <v>0</v>
      </c>
      <c r="P56" s="58">
        <v>0</v>
      </c>
      <c r="Q56" s="58">
        <v>0</v>
      </c>
      <c r="R56" s="58">
        <v>0</v>
      </c>
      <c r="S56" s="58">
        <v>0</v>
      </c>
      <c r="T56" s="58">
        <f t="shared" si="48"/>
        <v>0</v>
      </c>
      <c r="U56" s="58">
        <v>0</v>
      </c>
      <c r="V56" s="58">
        <v>0</v>
      </c>
      <c r="W56" s="58">
        <v>0</v>
      </c>
      <c r="X56" s="58">
        <v>0</v>
      </c>
      <c r="Y56" s="58">
        <f t="shared" si="49"/>
        <v>0</v>
      </c>
      <c r="Z56" s="58">
        <v>0</v>
      </c>
      <c r="AA56" s="58">
        <v>0</v>
      </c>
      <c r="AB56" s="58">
        <v>0</v>
      </c>
      <c r="AC56" s="58">
        <v>0</v>
      </c>
      <c r="AD56" s="133">
        <v>0</v>
      </c>
      <c r="AE56" s="388">
        <f t="shared" si="50"/>
        <v>0</v>
      </c>
      <c r="AF56" s="388">
        <f t="shared" si="51"/>
        <v>0</v>
      </c>
      <c r="AG56" s="388">
        <f t="shared" si="52"/>
        <v>0</v>
      </c>
      <c r="AH56" s="388">
        <f t="shared" si="53"/>
        <v>0</v>
      </c>
      <c r="AI56" s="388">
        <f t="shared" si="54"/>
        <v>0</v>
      </c>
      <c r="AJ56" s="58">
        <f t="shared" si="55"/>
        <v>0</v>
      </c>
      <c r="AK56" s="58">
        <v>0</v>
      </c>
      <c r="AL56" s="58">
        <v>0</v>
      </c>
      <c r="AM56" s="58">
        <v>0</v>
      </c>
      <c r="AN56" s="58">
        <v>0</v>
      </c>
      <c r="AO56" s="58">
        <f t="shared" si="56"/>
        <v>0</v>
      </c>
      <c r="AP56" s="58">
        <v>0</v>
      </c>
      <c r="AQ56" s="58">
        <v>0</v>
      </c>
      <c r="AR56" s="58">
        <v>0</v>
      </c>
      <c r="AS56" s="58">
        <v>0</v>
      </c>
      <c r="AT56" s="58">
        <f t="shared" si="57"/>
        <v>0</v>
      </c>
      <c r="AU56" s="58">
        <v>0</v>
      </c>
      <c r="AV56" s="58">
        <v>0</v>
      </c>
      <c r="AW56" s="58">
        <v>0</v>
      </c>
      <c r="AX56" s="58">
        <v>0</v>
      </c>
      <c r="AY56" s="58">
        <f t="shared" si="58"/>
        <v>0</v>
      </c>
      <c r="AZ56" s="58">
        <v>0</v>
      </c>
      <c r="BA56" s="58">
        <v>0</v>
      </c>
      <c r="BB56" s="58">
        <v>0</v>
      </c>
      <c r="BC56" s="58">
        <v>0</v>
      </c>
    </row>
    <row r="57" spans="1:55" ht="51.75" x14ac:dyDescent="0.25">
      <c r="A57" s="258" t="s">
        <v>231</v>
      </c>
      <c r="B57" s="57" t="s">
        <v>976</v>
      </c>
      <c r="C57" s="195" t="s">
        <v>977</v>
      </c>
      <c r="D57" s="133">
        <v>0</v>
      </c>
      <c r="E57" s="410">
        <f t="shared" si="41"/>
        <v>0</v>
      </c>
      <c r="F57" s="410">
        <f t="shared" si="42"/>
        <v>0</v>
      </c>
      <c r="G57" s="410">
        <f t="shared" si="43"/>
        <v>0</v>
      </c>
      <c r="H57" s="410">
        <f t="shared" si="44"/>
        <v>0</v>
      </c>
      <c r="I57" s="410">
        <f t="shared" si="45"/>
        <v>0</v>
      </c>
      <c r="J57" s="58">
        <f t="shared" si="46"/>
        <v>0</v>
      </c>
      <c r="K57" s="58">
        <v>0</v>
      </c>
      <c r="L57" s="58">
        <v>0</v>
      </c>
      <c r="M57" s="58">
        <v>0</v>
      </c>
      <c r="N57" s="58">
        <v>0</v>
      </c>
      <c r="O57" s="58">
        <f t="shared" si="47"/>
        <v>0</v>
      </c>
      <c r="P57" s="58">
        <v>0</v>
      </c>
      <c r="Q57" s="58">
        <v>0</v>
      </c>
      <c r="R57" s="58">
        <v>0</v>
      </c>
      <c r="S57" s="58">
        <v>0</v>
      </c>
      <c r="T57" s="58">
        <f t="shared" si="48"/>
        <v>0</v>
      </c>
      <c r="U57" s="58">
        <v>0</v>
      </c>
      <c r="V57" s="58">
        <v>0</v>
      </c>
      <c r="W57" s="58">
        <v>0</v>
      </c>
      <c r="X57" s="58">
        <v>0</v>
      </c>
      <c r="Y57" s="58">
        <f t="shared" si="49"/>
        <v>0</v>
      </c>
      <c r="Z57" s="58">
        <v>0</v>
      </c>
      <c r="AA57" s="58">
        <v>0</v>
      </c>
      <c r="AB57" s="58">
        <v>0</v>
      </c>
      <c r="AC57" s="58">
        <v>0</v>
      </c>
      <c r="AD57" s="133">
        <v>0</v>
      </c>
      <c r="AE57" s="388">
        <f t="shared" si="50"/>
        <v>0</v>
      </c>
      <c r="AF57" s="388">
        <f t="shared" si="51"/>
        <v>0</v>
      </c>
      <c r="AG57" s="388">
        <f t="shared" si="52"/>
        <v>0</v>
      </c>
      <c r="AH57" s="388">
        <f t="shared" si="53"/>
        <v>0</v>
      </c>
      <c r="AI57" s="388">
        <f t="shared" si="54"/>
        <v>0</v>
      </c>
      <c r="AJ57" s="58">
        <f t="shared" si="55"/>
        <v>0</v>
      </c>
      <c r="AK57" s="58">
        <v>0</v>
      </c>
      <c r="AL57" s="58">
        <v>0</v>
      </c>
      <c r="AM57" s="58">
        <v>0</v>
      </c>
      <c r="AN57" s="58">
        <v>0</v>
      </c>
      <c r="AO57" s="58">
        <f t="shared" si="56"/>
        <v>0</v>
      </c>
      <c r="AP57" s="58">
        <v>0</v>
      </c>
      <c r="AQ57" s="58">
        <v>0</v>
      </c>
      <c r="AR57" s="58">
        <v>0</v>
      </c>
      <c r="AS57" s="58">
        <v>0</v>
      </c>
      <c r="AT57" s="58">
        <f t="shared" si="57"/>
        <v>0</v>
      </c>
      <c r="AU57" s="58">
        <v>0</v>
      </c>
      <c r="AV57" s="58">
        <v>0</v>
      </c>
      <c r="AW57" s="58">
        <v>0</v>
      </c>
      <c r="AX57" s="58">
        <v>0</v>
      </c>
      <c r="AY57" s="58">
        <f t="shared" si="58"/>
        <v>0</v>
      </c>
      <c r="AZ57" s="58">
        <v>0</v>
      </c>
      <c r="BA57" s="58">
        <v>0</v>
      </c>
      <c r="BB57" s="58">
        <v>0</v>
      </c>
      <c r="BC57" s="58">
        <v>0</v>
      </c>
    </row>
    <row r="58" spans="1:55" ht="51.75" x14ac:dyDescent="0.25">
      <c r="A58" s="214" t="s">
        <v>231</v>
      </c>
      <c r="B58" s="57" t="s">
        <v>978</v>
      </c>
      <c r="C58" s="195" t="s">
        <v>979</v>
      </c>
      <c r="D58" s="133">
        <v>0</v>
      </c>
      <c r="E58" s="410">
        <f t="shared" si="41"/>
        <v>0</v>
      </c>
      <c r="F58" s="410">
        <f t="shared" si="42"/>
        <v>0</v>
      </c>
      <c r="G58" s="410">
        <f t="shared" si="43"/>
        <v>0</v>
      </c>
      <c r="H58" s="410">
        <f t="shared" si="44"/>
        <v>0</v>
      </c>
      <c r="I58" s="410">
        <f t="shared" si="45"/>
        <v>0</v>
      </c>
      <c r="J58" s="58">
        <f t="shared" si="46"/>
        <v>0</v>
      </c>
      <c r="K58" s="58">
        <v>0</v>
      </c>
      <c r="L58" s="58">
        <v>0</v>
      </c>
      <c r="M58" s="58">
        <v>0</v>
      </c>
      <c r="N58" s="58">
        <v>0</v>
      </c>
      <c r="O58" s="58">
        <f t="shared" si="47"/>
        <v>0</v>
      </c>
      <c r="P58" s="58">
        <v>0</v>
      </c>
      <c r="Q58" s="58">
        <v>0</v>
      </c>
      <c r="R58" s="58">
        <v>0</v>
      </c>
      <c r="S58" s="58">
        <v>0</v>
      </c>
      <c r="T58" s="58">
        <f t="shared" si="48"/>
        <v>0</v>
      </c>
      <c r="U58" s="58">
        <v>0</v>
      </c>
      <c r="V58" s="58">
        <v>0</v>
      </c>
      <c r="W58" s="58">
        <v>0</v>
      </c>
      <c r="X58" s="58">
        <v>0</v>
      </c>
      <c r="Y58" s="58">
        <f t="shared" si="49"/>
        <v>0</v>
      </c>
      <c r="Z58" s="58">
        <v>0</v>
      </c>
      <c r="AA58" s="58">
        <v>0</v>
      </c>
      <c r="AB58" s="58">
        <v>0</v>
      </c>
      <c r="AC58" s="58">
        <v>0</v>
      </c>
      <c r="AD58" s="133">
        <v>0</v>
      </c>
      <c r="AE58" s="388">
        <f t="shared" si="50"/>
        <v>0</v>
      </c>
      <c r="AF58" s="388">
        <f t="shared" si="51"/>
        <v>0</v>
      </c>
      <c r="AG58" s="388">
        <f t="shared" si="52"/>
        <v>0</v>
      </c>
      <c r="AH58" s="388">
        <f t="shared" si="53"/>
        <v>0</v>
      </c>
      <c r="AI58" s="388">
        <f t="shared" si="54"/>
        <v>0</v>
      </c>
      <c r="AJ58" s="58">
        <f t="shared" si="55"/>
        <v>0</v>
      </c>
      <c r="AK58" s="58">
        <v>0</v>
      </c>
      <c r="AL58" s="58">
        <v>0</v>
      </c>
      <c r="AM58" s="58">
        <v>0</v>
      </c>
      <c r="AN58" s="58">
        <v>0</v>
      </c>
      <c r="AO58" s="58">
        <f t="shared" si="56"/>
        <v>0</v>
      </c>
      <c r="AP58" s="58">
        <v>0</v>
      </c>
      <c r="AQ58" s="58">
        <v>0</v>
      </c>
      <c r="AR58" s="58">
        <v>0</v>
      </c>
      <c r="AS58" s="58">
        <v>0</v>
      </c>
      <c r="AT58" s="58">
        <f t="shared" si="57"/>
        <v>0</v>
      </c>
      <c r="AU58" s="58">
        <v>0</v>
      </c>
      <c r="AV58" s="58">
        <v>0</v>
      </c>
      <c r="AW58" s="58">
        <v>0</v>
      </c>
      <c r="AX58" s="58">
        <v>0</v>
      </c>
      <c r="AY58" s="58">
        <f t="shared" si="58"/>
        <v>0</v>
      </c>
      <c r="AZ58" s="58">
        <v>0</v>
      </c>
      <c r="BA58" s="58">
        <v>0</v>
      </c>
      <c r="BB58" s="58">
        <v>0</v>
      </c>
      <c r="BC58" s="58">
        <v>0</v>
      </c>
    </row>
    <row r="59" spans="1:55" ht="51.75" x14ac:dyDescent="0.25">
      <c r="A59" s="258" t="s">
        <v>231</v>
      </c>
      <c r="B59" s="57" t="s">
        <v>980</v>
      </c>
      <c r="C59" s="195" t="s">
        <v>981</v>
      </c>
      <c r="D59" s="58">
        <v>0</v>
      </c>
      <c r="E59" s="388">
        <f t="shared" si="41"/>
        <v>0</v>
      </c>
      <c r="F59" s="388">
        <f t="shared" si="42"/>
        <v>0</v>
      </c>
      <c r="G59" s="388">
        <f t="shared" si="43"/>
        <v>0</v>
      </c>
      <c r="H59" s="388">
        <f t="shared" si="44"/>
        <v>0</v>
      </c>
      <c r="I59" s="388">
        <f t="shared" si="45"/>
        <v>0</v>
      </c>
      <c r="J59" s="58">
        <f t="shared" si="46"/>
        <v>0</v>
      </c>
      <c r="K59" s="58">
        <v>0</v>
      </c>
      <c r="L59" s="58">
        <v>0</v>
      </c>
      <c r="M59" s="58">
        <v>0</v>
      </c>
      <c r="N59" s="58">
        <v>0</v>
      </c>
      <c r="O59" s="58">
        <v>0</v>
      </c>
      <c r="P59" s="58">
        <v>0</v>
      </c>
      <c r="Q59" s="58">
        <v>0</v>
      </c>
      <c r="R59" s="58">
        <v>0</v>
      </c>
      <c r="S59" s="58">
        <v>0</v>
      </c>
      <c r="T59" s="58">
        <f t="shared" si="48"/>
        <v>0</v>
      </c>
      <c r="U59" s="58">
        <v>0</v>
      </c>
      <c r="V59" s="58">
        <v>0</v>
      </c>
      <c r="W59" s="58">
        <v>0</v>
      </c>
      <c r="X59" s="58">
        <v>0</v>
      </c>
      <c r="Y59" s="58">
        <f t="shared" si="49"/>
        <v>0</v>
      </c>
      <c r="Z59" s="58">
        <v>0</v>
      </c>
      <c r="AA59" s="58">
        <v>0</v>
      </c>
      <c r="AB59" s="58">
        <v>0</v>
      </c>
      <c r="AC59" s="58">
        <v>0</v>
      </c>
      <c r="AD59" s="58">
        <v>0</v>
      </c>
      <c r="AE59" s="388">
        <f t="shared" si="50"/>
        <v>0</v>
      </c>
      <c r="AF59" s="388">
        <f t="shared" si="51"/>
        <v>0</v>
      </c>
      <c r="AG59" s="388">
        <f t="shared" si="52"/>
        <v>0</v>
      </c>
      <c r="AH59" s="388">
        <f t="shared" si="53"/>
        <v>0</v>
      </c>
      <c r="AI59" s="388">
        <f t="shared" si="54"/>
        <v>0</v>
      </c>
      <c r="AJ59" s="58">
        <f t="shared" si="55"/>
        <v>0</v>
      </c>
      <c r="AK59" s="58">
        <v>0</v>
      </c>
      <c r="AL59" s="58">
        <v>0</v>
      </c>
      <c r="AM59" s="58">
        <v>0</v>
      </c>
      <c r="AN59" s="58">
        <v>0</v>
      </c>
      <c r="AO59" s="58">
        <f t="shared" si="56"/>
        <v>0</v>
      </c>
      <c r="AP59" s="58">
        <v>0</v>
      </c>
      <c r="AQ59" s="58">
        <v>0</v>
      </c>
      <c r="AR59" s="58">
        <v>0</v>
      </c>
      <c r="AS59" s="58">
        <v>0</v>
      </c>
      <c r="AT59" s="58">
        <f t="shared" si="57"/>
        <v>0</v>
      </c>
      <c r="AU59" s="58">
        <v>0</v>
      </c>
      <c r="AV59" s="58">
        <v>0</v>
      </c>
      <c r="AW59" s="58">
        <v>0</v>
      </c>
      <c r="AX59" s="58">
        <v>0</v>
      </c>
      <c r="AY59" s="58">
        <f t="shared" si="58"/>
        <v>0</v>
      </c>
      <c r="AZ59" s="58">
        <v>0</v>
      </c>
      <c r="BA59" s="58">
        <v>0</v>
      </c>
      <c r="BB59" s="58">
        <v>0</v>
      </c>
      <c r="BC59" s="58">
        <v>0</v>
      </c>
    </row>
    <row r="60" spans="1:55" ht="56.25" customHeight="1" x14ac:dyDescent="0.25">
      <c r="A60" s="214" t="s">
        <v>231</v>
      </c>
      <c r="B60" s="57" t="s">
        <v>982</v>
      </c>
      <c r="C60" s="195" t="s">
        <v>983</v>
      </c>
      <c r="D60" s="58">
        <v>0</v>
      </c>
      <c r="E60" s="388">
        <f t="shared" si="41"/>
        <v>0</v>
      </c>
      <c r="F60" s="388">
        <f t="shared" si="42"/>
        <v>0</v>
      </c>
      <c r="G60" s="388">
        <f t="shared" si="43"/>
        <v>0</v>
      </c>
      <c r="H60" s="388">
        <f t="shared" si="44"/>
        <v>0</v>
      </c>
      <c r="I60" s="388">
        <f t="shared" si="45"/>
        <v>0</v>
      </c>
      <c r="J60" s="58">
        <f t="shared" si="46"/>
        <v>0</v>
      </c>
      <c r="K60" s="58">
        <v>0</v>
      </c>
      <c r="L60" s="58">
        <v>0</v>
      </c>
      <c r="M60" s="58">
        <v>0</v>
      </c>
      <c r="N60" s="58">
        <v>0</v>
      </c>
      <c r="O60" s="58">
        <f t="shared" si="47"/>
        <v>0</v>
      </c>
      <c r="P60" s="58">
        <v>0</v>
      </c>
      <c r="Q60" s="58">
        <v>0</v>
      </c>
      <c r="R60" s="58">
        <v>0</v>
      </c>
      <c r="S60" s="58">
        <v>0</v>
      </c>
      <c r="T60" s="58">
        <f t="shared" si="48"/>
        <v>0</v>
      </c>
      <c r="U60" s="58">
        <v>0</v>
      </c>
      <c r="V60" s="58">
        <v>0</v>
      </c>
      <c r="W60" s="58">
        <v>0</v>
      </c>
      <c r="X60" s="58">
        <v>0</v>
      </c>
      <c r="Y60" s="58">
        <f t="shared" si="49"/>
        <v>0</v>
      </c>
      <c r="Z60" s="58">
        <v>0</v>
      </c>
      <c r="AA60" s="58">
        <v>0</v>
      </c>
      <c r="AB60" s="58">
        <v>0</v>
      </c>
      <c r="AC60" s="58">
        <v>0</v>
      </c>
      <c r="AD60" s="58">
        <v>0</v>
      </c>
      <c r="AE60" s="388">
        <f t="shared" si="50"/>
        <v>0</v>
      </c>
      <c r="AF60" s="388">
        <f t="shared" si="51"/>
        <v>0</v>
      </c>
      <c r="AG60" s="388">
        <f t="shared" si="52"/>
        <v>0</v>
      </c>
      <c r="AH60" s="388">
        <f t="shared" si="53"/>
        <v>0</v>
      </c>
      <c r="AI60" s="388">
        <f t="shared" si="54"/>
        <v>0</v>
      </c>
      <c r="AJ60" s="58">
        <f t="shared" si="55"/>
        <v>0</v>
      </c>
      <c r="AK60" s="58">
        <v>0</v>
      </c>
      <c r="AL60" s="58">
        <v>0</v>
      </c>
      <c r="AM60" s="58">
        <v>0</v>
      </c>
      <c r="AN60" s="58">
        <v>0</v>
      </c>
      <c r="AO60" s="58">
        <f t="shared" si="56"/>
        <v>0</v>
      </c>
      <c r="AP60" s="58">
        <v>0</v>
      </c>
      <c r="AQ60" s="58">
        <v>0</v>
      </c>
      <c r="AR60" s="58">
        <v>0</v>
      </c>
      <c r="AS60" s="58">
        <v>0</v>
      </c>
      <c r="AT60" s="58">
        <f t="shared" si="57"/>
        <v>0</v>
      </c>
      <c r="AU60" s="58">
        <v>0</v>
      </c>
      <c r="AV60" s="58">
        <v>0</v>
      </c>
      <c r="AW60" s="58">
        <v>0</v>
      </c>
      <c r="AX60" s="58">
        <v>0</v>
      </c>
      <c r="AY60" s="58">
        <f t="shared" si="58"/>
        <v>0</v>
      </c>
      <c r="AZ60" s="58">
        <v>0</v>
      </c>
      <c r="BA60" s="58">
        <v>0</v>
      </c>
      <c r="BB60" s="58">
        <v>0</v>
      </c>
      <c r="BC60" s="58">
        <v>0</v>
      </c>
    </row>
    <row r="61" spans="1:55" ht="54" customHeight="1" x14ac:dyDescent="0.25">
      <c r="A61" s="258" t="s">
        <v>231</v>
      </c>
      <c r="B61" s="323" t="s">
        <v>984</v>
      </c>
      <c r="C61" s="324" t="s">
        <v>985</v>
      </c>
      <c r="D61" s="592">
        <v>15.804798720000001</v>
      </c>
      <c r="E61" s="410">
        <f t="shared" si="41"/>
        <v>16.068212029999998</v>
      </c>
      <c r="F61" s="410">
        <f t="shared" si="42"/>
        <v>0</v>
      </c>
      <c r="G61" s="410">
        <f t="shared" si="43"/>
        <v>2.2882186099999999</v>
      </c>
      <c r="H61" s="410">
        <f t="shared" si="44"/>
        <v>13.167411359999999</v>
      </c>
      <c r="I61" s="410">
        <f t="shared" si="45"/>
        <v>0.61258206000000004</v>
      </c>
      <c r="J61" s="58">
        <f t="shared" si="46"/>
        <v>0</v>
      </c>
      <c r="K61" s="58">
        <v>0</v>
      </c>
      <c r="L61" s="58">
        <v>0</v>
      </c>
      <c r="M61" s="58">
        <v>0</v>
      </c>
      <c r="N61" s="58">
        <v>0</v>
      </c>
      <c r="O61" s="550">
        <f t="shared" si="47"/>
        <v>16.068212029999998</v>
      </c>
      <c r="P61" s="550">
        <v>0</v>
      </c>
      <c r="Q61" s="550">
        <v>2.2882186099999999</v>
      </c>
      <c r="R61" s="550">
        <v>13.167411359999999</v>
      </c>
      <c r="S61" s="550">
        <v>0.61258206000000004</v>
      </c>
      <c r="T61" s="58">
        <f t="shared" si="48"/>
        <v>0</v>
      </c>
      <c r="U61" s="58">
        <v>0</v>
      </c>
      <c r="V61" s="58">
        <v>0</v>
      </c>
      <c r="W61" s="58">
        <v>0</v>
      </c>
      <c r="X61" s="58">
        <v>0</v>
      </c>
      <c r="Y61" s="58">
        <f t="shared" si="49"/>
        <v>0</v>
      </c>
      <c r="Z61" s="58">
        <v>0</v>
      </c>
      <c r="AA61" s="58">
        <v>0</v>
      </c>
      <c r="AB61" s="58">
        <v>0</v>
      </c>
      <c r="AC61" s="58">
        <v>0</v>
      </c>
      <c r="AD61" s="133">
        <v>13.170665600000001</v>
      </c>
      <c r="AE61" s="410">
        <f t="shared" si="50"/>
        <v>13.170665600000001</v>
      </c>
      <c r="AF61" s="410">
        <f t="shared" si="51"/>
        <v>0</v>
      </c>
      <c r="AG61" s="410">
        <f t="shared" si="52"/>
        <v>1.87558903</v>
      </c>
      <c r="AH61" s="410">
        <f t="shared" si="53"/>
        <v>10.792960130000001</v>
      </c>
      <c r="AI61" s="410">
        <f t="shared" si="54"/>
        <v>0.50211644</v>
      </c>
      <c r="AJ61" s="58">
        <f t="shared" si="55"/>
        <v>0</v>
      </c>
      <c r="AK61" s="58">
        <v>0</v>
      </c>
      <c r="AL61" s="58">
        <v>0</v>
      </c>
      <c r="AM61" s="58">
        <v>0</v>
      </c>
      <c r="AN61" s="58">
        <v>0</v>
      </c>
      <c r="AO61" s="550">
        <f t="shared" si="56"/>
        <v>13.170665600000001</v>
      </c>
      <c r="AP61" s="550">
        <v>0</v>
      </c>
      <c r="AQ61" s="550">
        <v>1.87558903</v>
      </c>
      <c r="AR61" s="550">
        <v>10.792960130000001</v>
      </c>
      <c r="AS61" s="550">
        <v>0.50211644</v>
      </c>
      <c r="AT61" s="58">
        <f t="shared" si="57"/>
        <v>0</v>
      </c>
      <c r="AU61" s="58">
        <v>0</v>
      </c>
      <c r="AV61" s="58">
        <v>0</v>
      </c>
      <c r="AW61" s="58">
        <v>0</v>
      </c>
      <c r="AX61" s="58">
        <v>0</v>
      </c>
      <c r="AY61" s="58">
        <f t="shared" si="58"/>
        <v>0</v>
      </c>
      <c r="AZ61" s="58">
        <v>0</v>
      </c>
      <c r="BA61" s="58">
        <v>0</v>
      </c>
      <c r="BB61" s="58">
        <v>0</v>
      </c>
      <c r="BC61" s="58">
        <v>0</v>
      </c>
    </row>
    <row r="62" spans="1:55" ht="51.75" x14ac:dyDescent="0.25">
      <c r="A62" s="214" t="s">
        <v>231</v>
      </c>
      <c r="B62" s="323" t="s">
        <v>986</v>
      </c>
      <c r="C62" s="324" t="s">
        <v>987</v>
      </c>
      <c r="D62" s="592">
        <v>15.858624731999999</v>
      </c>
      <c r="E62" s="410">
        <f t="shared" si="41"/>
        <v>0</v>
      </c>
      <c r="F62" s="410">
        <f t="shared" si="42"/>
        <v>0</v>
      </c>
      <c r="G62" s="410">
        <f t="shared" si="43"/>
        <v>0</v>
      </c>
      <c r="H62" s="410">
        <f t="shared" si="44"/>
        <v>0</v>
      </c>
      <c r="I62" s="410">
        <f t="shared" si="45"/>
        <v>0</v>
      </c>
      <c r="J62" s="58">
        <f t="shared" si="46"/>
        <v>0</v>
      </c>
      <c r="K62" s="58">
        <v>0</v>
      </c>
      <c r="L62" s="58">
        <v>0</v>
      </c>
      <c r="M62" s="58">
        <v>0</v>
      </c>
      <c r="N62" s="58">
        <v>0</v>
      </c>
      <c r="O62" s="58">
        <f t="shared" si="47"/>
        <v>0</v>
      </c>
      <c r="P62" s="58">
        <v>0</v>
      </c>
      <c r="Q62" s="58">
        <v>0</v>
      </c>
      <c r="R62" s="58">
        <v>0</v>
      </c>
      <c r="S62" s="58">
        <v>0</v>
      </c>
      <c r="T62" s="58">
        <f t="shared" si="48"/>
        <v>0</v>
      </c>
      <c r="U62" s="58">
        <v>0</v>
      </c>
      <c r="V62" s="58">
        <v>0</v>
      </c>
      <c r="W62" s="58">
        <v>0</v>
      </c>
      <c r="X62" s="58">
        <v>0</v>
      </c>
      <c r="Y62" s="548">
        <f t="shared" si="49"/>
        <v>0</v>
      </c>
      <c r="Z62" s="548">
        <v>0</v>
      </c>
      <c r="AA62" s="548">
        <v>0</v>
      </c>
      <c r="AB62" s="548">
        <v>0</v>
      </c>
      <c r="AC62" s="548">
        <v>0</v>
      </c>
      <c r="AD62" s="133">
        <v>13.21552061</v>
      </c>
      <c r="AE62" s="388">
        <f t="shared" si="50"/>
        <v>0</v>
      </c>
      <c r="AF62" s="388">
        <f t="shared" si="51"/>
        <v>0</v>
      </c>
      <c r="AG62" s="388">
        <f t="shared" si="52"/>
        <v>0</v>
      </c>
      <c r="AH62" s="388">
        <f t="shared" si="53"/>
        <v>0</v>
      </c>
      <c r="AI62" s="388">
        <f t="shared" si="54"/>
        <v>0</v>
      </c>
      <c r="AJ62" s="58">
        <f t="shared" si="55"/>
        <v>0</v>
      </c>
      <c r="AK62" s="58">
        <v>0</v>
      </c>
      <c r="AL62" s="58">
        <v>0</v>
      </c>
      <c r="AM62" s="58">
        <v>0</v>
      </c>
      <c r="AN62" s="58">
        <v>0</v>
      </c>
      <c r="AO62" s="58">
        <f t="shared" si="56"/>
        <v>0</v>
      </c>
      <c r="AP62" s="58">
        <v>0</v>
      </c>
      <c r="AQ62" s="58">
        <v>0</v>
      </c>
      <c r="AR62" s="58">
        <v>0</v>
      </c>
      <c r="AS62" s="58">
        <v>0</v>
      </c>
      <c r="AT62" s="58">
        <f t="shared" si="57"/>
        <v>0</v>
      </c>
      <c r="AU62" s="58">
        <v>0</v>
      </c>
      <c r="AV62" s="58">
        <v>0</v>
      </c>
      <c r="AW62" s="58">
        <v>0</v>
      </c>
      <c r="AX62" s="58">
        <v>0</v>
      </c>
      <c r="AY62" s="548">
        <f t="shared" si="58"/>
        <v>0</v>
      </c>
      <c r="AZ62" s="548">
        <v>0</v>
      </c>
      <c r="BA62" s="548">
        <v>0</v>
      </c>
      <c r="BB62" s="548">
        <v>0</v>
      </c>
      <c r="BC62" s="548">
        <v>0</v>
      </c>
    </row>
    <row r="63" spans="1:55" ht="51.75" x14ac:dyDescent="0.25">
      <c r="A63" s="258" t="s">
        <v>231</v>
      </c>
      <c r="B63" s="57" t="s">
        <v>988</v>
      </c>
      <c r="C63" s="195" t="s">
        <v>989</v>
      </c>
      <c r="D63" s="133">
        <v>0</v>
      </c>
      <c r="E63" s="410">
        <f t="shared" si="41"/>
        <v>0</v>
      </c>
      <c r="F63" s="410">
        <f t="shared" si="42"/>
        <v>0</v>
      </c>
      <c r="G63" s="410">
        <f t="shared" si="43"/>
        <v>0</v>
      </c>
      <c r="H63" s="410">
        <f t="shared" si="44"/>
        <v>0</v>
      </c>
      <c r="I63" s="410">
        <f t="shared" si="45"/>
        <v>0</v>
      </c>
      <c r="J63" s="58">
        <f t="shared" si="46"/>
        <v>0</v>
      </c>
      <c r="K63" s="58">
        <v>0</v>
      </c>
      <c r="L63" s="58">
        <v>0</v>
      </c>
      <c r="M63" s="58">
        <v>0</v>
      </c>
      <c r="N63" s="58">
        <v>0</v>
      </c>
      <c r="O63" s="58">
        <f t="shared" si="47"/>
        <v>0</v>
      </c>
      <c r="P63" s="58">
        <v>0</v>
      </c>
      <c r="Q63" s="58">
        <v>0</v>
      </c>
      <c r="R63" s="58">
        <v>0</v>
      </c>
      <c r="S63" s="58">
        <v>0</v>
      </c>
      <c r="T63" s="58">
        <f t="shared" si="48"/>
        <v>0</v>
      </c>
      <c r="U63" s="58">
        <v>0</v>
      </c>
      <c r="V63" s="58">
        <v>0</v>
      </c>
      <c r="W63" s="58">
        <v>0</v>
      </c>
      <c r="X63" s="58">
        <v>0</v>
      </c>
      <c r="Y63" s="58">
        <f t="shared" si="49"/>
        <v>0</v>
      </c>
      <c r="Z63" s="58">
        <v>0</v>
      </c>
      <c r="AA63" s="58">
        <v>0</v>
      </c>
      <c r="AB63" s="58">
        <v>0</v>
      </c>
      <c r="AC63" s="58">
        <v>0</v>
      </c>
      <c r="AD63" s="133">
        <v>0</v>
      </c>
      <c r="AE63" s="388">
        <f t="shared" si="50"/>
        <v>0</v>
      </c>
      <c r="AF63" s="388">
        <f t="shared" si="51"/>
        <v>0</v>
      </c>
      <c r="AG63" s="388">
        <f t="shared" si="52"/>
        <v>0</v>
      </c>
      <c r="AH63" s="388">
        <f t="shared" si="53"/>
        <v>0</v>
      </c>
      <c r="AI63" s="388">
        <f t="shared" si="54"/>
        <v>0</v>
      </c>
      <c r="AJ63" s="58">
        <f t="shared" si="55"/>
        <v>0</v>
      </c>
      <c r="AK63" s="58">
        <v>0</v>
      </c>
      <c r="AL63" s="58">
        <v>0</v>
      </c>
      <c r="AM63" s="58">
        <v>0</v>
      </c>
      <c r="AN63" s="58">
        <v>0</v>
      </c>
      <c r="AO63" s="58">
        <f t="shared" si="56"/>
        <v>0</v>
      </c>
      <c r="AP63" s="58">
        <v>0</v>
      </c>
      <c r="AQ63" s="58">
        <v>0</v>
      </c>
      <c r="AR63" s="58">
        <v>0</v>
      </c>
      <c r="AS63" s="58">
        <v>0</v>
      </c>
      <c r="AT63" s="58">
        <f t="shared" si="57"/>
        <v>0</v>
      </c>
      <c r="AU63" s="58">
        <v>0</v>
      </c>
      <c r="AV63" s="58">
        <v>0</v>
      </c>
      <c r="AW63" s="58">
        <v>0</v>
      </c>
      <c r="AX63" s="58">
        <v>0</v>
      </c>
      <c r="AY63" s="58">
        <f t="shared" si="58"/>
        <v>0</v>
      </c>
      <c r="AZ63" s="58">
        <v>0</v>
      </c>
      <c r="BA63" s="58">
        <v>0</v>
      </c>
      <c r="BB63" s="58">
        <v>0</v>
      </c>
      <c r="BC63" s="58">
        <v>0</v>
      </c>
    </row>
    <row r="64" spans="1:55" ht="53.25" customHeight="1" x14ac:dyDescent="0.25">
      <c r="A64" s="214" t="s">
        <v>231</v>
      </c>
      <c r="B64" s="57" t="s">
        <v>990</v>
      </c>
      <c r="C64" s="195" t="s">
        <v>991</v>
      </c>
      <c r="D64" s="133">
        <v>0</v>
      </c>
      <c r="E64" s="410">
        <f t="shared" si="41"/>
        <v>0</v>
      </c>
      <c r="F64" s="410">
        <f t="shared" si="42"/>
        <v>0</v>
      </c>
      <c r="G64" s="410">
        <f t="shared" si="43"/>
        <v>0</v>
      </c>
      <c r="H64" s="410">
        <f t="shared" si="44"/>
        <v>0</v>
      </c>
      <c r="I64" s="410">
        <f t="shared" si="45"/>
        <v>0</v>
      </c>
      <c r="J64" s="58">
        <f t="shared" si="46"/>
        <v>0</v>
      </c>
      <c r="K64" s="58">
        <v>0</v>
      </c>
      <c r="L64" s="58">
        <v>0</v>
      </c>
      <c r="M64" s="58">
        <v>0</v>
      </c>
      <c r="N64" s="58">
        <v>0</v>
      </c>
      <c r="O64" s="58">
        <f t="shared" si="47"/>
        <v>0</v>
      </c>
      <c r="P64" s="58">
        <v>0</v>
      </c>
      <c r="Q64" s="58">
        <v>0</v>
      </c>
      <c r="R64" s="58">
        <v>0</v>
      </c>
      <c r="S64" s="58">
        <v>0</v>
      </c>
      <c r="T64" s="58">
        <f t="shared" si="48"/>
        <v>0</v>
      </c>
      <c r="U64" s="58">
        <v>0</v>
      </c>
      <c r="V64" s="58">
        <v>0</v>
      </c>
      <c r="W64" s="58">
        <v>0</v>
      </c>
      <c r="X64" s="58">
        <v>0</v>
      </c>
      <c r="Y64" s="58">
        <f t="shared" si="49"/>
        <v>0</v>
      </c>
      <c r="Z64" s="58">
        <v>0</v>
      </c>
      <c r="AA64" s="58">
        <v>0</v>
      </c>
      <c r="AB64" s="58">
        <v>0</v>
      </c>
      <c r="AC64" s="58">
        <v>0</v>
      </c>
      <c r="AD64" s="133">
        <v>0</v>
      </c>
      <c r="AE64" s="388">
        <f t="shared" si="50"/>
        <v>0</v>
      </c>
      <c r="AF64" s="388">
        <f t="shared" si="51"/>
        <v>0</v>
      </c>
      <c r="AG64" s="388">
        <f t="shared" si="52"/>
        <v>0</v>
      </c>
      <c r="AH64" s="388">
        <f t="shared" si="53"/>
        <v>0</v>
      </c>
      <c r="AI64" s="388">
        <f t="shared" si="54"/>
        <v>0</v>
      </c>
      <c r="AJ64" s="58">
        <f t="shared" si="55"/>
        <v>0</v>
      </c>
      <c r="AK64" s="58">
        <v>0</v>
      </c>
      <c r="AL64" s="58">
        <v>0</v>
      </c>
      <c r="AM64" s="58">
        <v>0</v>
      </c>
      <c r="AN64" s="58">
        <v>0</v>
      </c>
      <c r="AO64" s="58">
        <f t="shared" si="56"/>
        <v>0</v>
      </c>
      <c r="AP64" s="58">
        <v>0</v>
      </c>
      <c r="AQ64" s="58">
        <v>0</v>
      </c>
      <c r="AR64" s="58">
        <v>0</v>
      </c>
      <c r="AS64" s="58">
        <v>0</v>
      </c>
      <c r="AT64" s="58">
        <f t="shared" si="57"/>
        <v>0</v>
      </c>
      <c r="AU64" s="58">
        <v>0</v>
      </c>
      <c r="AV64" s="58">
        <v>0</v>
      </c>
      <c r="AW64" s="58">
        <v>0</v>
      </c>
      <c r="AX64" s="58">
        <v>0</v>
      </c>
      <c r="AY64" s="58">
        <f t="shared" si="58"/>
        <v>0</v>
      </c>
      <c r="AZ64" s="58">
        <v>0</v>
      </c>
      <c r="BA64" s="58">
        <v>0</v>
      </c>
      <c r="BB64" s="58">
        <v>0</v>
      </c>
      <c r="BC64" s="58">
        <v>0</v>
      </c>
    </row>
    <row r="65" spans="1:55" ht="54.75" customHeight="1" x14ac:dyDescent="0.25">
      <c r="A65" s="258" t="s">
        <v>231</v>
      </c>
      <c r="B65" s="57" t="s">
        <v>992</v>
      </c>
      <c r="C65" s="195" t="s">
        <v>993</v>
      </c>
      <c r="D65" s="133">
        <v>0</v>
      </c>
      <c r="E65" s="410">
        <f t="shared" si="41"/>
        <v>0</v>
      </c>
      <c r="F65" s="410">
        <f t="shared" si="42"/>
        <v>0</v>
      </c>
      <c r="G65" s="410">
        <f t="shared" si="43"/>
        <v>0</v>
      </c>
      <c r="H65" s="410">
        <f t="shared" si="44"/>
        <v>0</v>
      </c>
      <c r="I65" s="410">
        <f t="shared" si="45"/>
        <v>0</v>
      </c>
      <c r="J65" s="58">
        <f t="shared" si="46"/>
        <v>0</v>
      </c>
      <c r="K65" s="58">
        <v>0</v>
      </c>
      <c r="L65" s="58">
        <v>0</v>
      </c>
      <c r="M65" s="58">
        <v>0</v>
      </c>
      <c r="N65" s="58">
        <v>0</v>
      </c>
      <c r="O65" s="58">
        <f t="shared" si="47"/>
        <v>0</v>
      </c>
      <c r="P65" s="58">
        <v>0</v>
      </c>
      <c r="Q65" s="58">
        <v>0</v>
      </c>
      <c r="R65" s="58">
        <v>0</v>
      </c>
      <c r="S65" s="58">
        <v>0</v>
      </c>
      <c r="T65" s="58">
        <f t="shared" si="48"/>
        <v>0</v>
      </c>
      <c r="U65" s="58">
        <v>0</v>
      </c>
      <c r="V65" s="58">
        <v>0</v>
      </c>
      <c r="W65" s="58">
        <v>0</v>
      </c>
      <c r="X65" s="58">
        <v>0</v>
      </c>
      <c r="Y65" s="58">
        <f t="shared" si="49"/>
        <v>0</v>
      </c>
      <c r="Z65" s="58">
        <v>0</v>
      </c>
      <c r="AA65" s="58">
        <v>0</v>
      </c>
      <c r="AB65" s="58">
        <v>0</v>
      </c>
      <c r="AC65" s="58">
        <v>0</v>
      </c>
      <c r="AD65" s="133">
        <v>0</v>
      </c>
      <c r="AE65" s="388">
        <f t="shared" si="50"/>
        <v>0</v>
      </c>
      <c r="AF65" s="388">
        <f t="shared" si="51"/>
        <v>0</v>
      </c>
      <c r="AG65" s="388">
        <f t="shared" si="52"/>
        <v>0</v>
      </c>
      <c r="AH65" s="388">
        <f t="shared" si="53"/>
        <v>0</v>
      </c>
      <c r="AI65" s="388">
        <f t="shared" si="54"/>
        <v>0</v>
      </c>
      <c r="AJ65" s="58">
        <f t="shared" si="55"/>
        <v>0</v>
      </c>
      <c r="AK65" s="58">
        <v>0</v>
      </c>
      <c r="AL65" s="58">
        <v>0</v>
      </c>
      <c r="AM65" s="58">
        <v>0</v>
      </c>
      <c r="AN65" s="58">
        <v>0</v>
      </c>
      <c r="AO65" s="58">
        <f t="shared" si="56"/>
        <v>0</v>
      </c>
      <c r="AP65" s="58">
        <v>0</v>
      </c>
      <c r="AQ65" s="58">
        <v>0</v>
      </c>
      <c r="AR65" s="58">
        <v>0</v>
      </c>
      <c r="AS65" s="58">
        <v>0</v>
      </c>
      <c r="AT65" s="58">
        <f t="shared" si="57"/>
        <v>0</v>
      </c>
      <c r="AU65" s="58">
        <v>0</v>
      </c>
      <c r="AV65" s="58">
        <v>0</v>
      </c>
      <c r="AW65" s="58">
        <v>0</v>
      </c>
      <c r="AX65" s="58">
        <v>0</v>
      </c>
      <c r="AY65" s="58">
        <f t="shared" si="58"/>
        <v>0</v>
      </c>
      <c r="AZ65" s="58">
        <v>0</v>
      </c>
      <c r="BA65" s="58">
        <v>0</v>
      </c>
      <c r="BB65" s="58">
        <v>0</v>
      </c>
      <c r="BC65" s="58">
        <v>0</v>
      </c>
    </row>
    <row r="66" spans="1:55" ht="54.75" customHeight="1" x14ac:dyDescent="0.25">
      <c r="A66" s="214" t="s">
        <v>231</v>
      </c>
      <c r="B66" s="57" t="s">
        <v>994</v>
      </c>
      <c r="C66" s="195" t="s">
        <v>995</v>
      </c>
      <c r="D66" s="133">
        <v>0</v>
      </c>
      <c r="E66" s="410">
        <f t="shared" si="41"/>
        <v>0</v>
      </c>
      <c r="F66" s="410">
        <f t="shared" si="42"/>
        <v>0</v>
      </c>
      <c r="G66" s="410">
        <f t="shared" si="43"/>
        <v>0</v>
      </c>
      <c r="H66" s="410">
        <f t="shared" si="44"/>
        <v>0</v>
      </c>
      <c r="I66" s="410">
        <f t="shared" si="45"/>
        <v>0</v>
      </c>
      <c r="J66" s="58">
        <f t="shared" si="46"/>
        <v>0</v>
      </c>
      <c r="K66" s="58">
        <v>0</v>
      </c>
      <c r="L66" s="58">
        <v>0</v>
      </c>
      <c r="M66" s="58">
        <v>0</v>
      </c>
      <c r="N66" s="58">
        <v>0</v>
      </c>
      <c r="O66" s="58">
        <f t="shared" si="47"/>
        <v>0</v>
      </c>
      <c r="P66" s="58">
        <v>0</v>
      </c>
      <c r="Q66" s="58">
        <v>0</v>
      </c>
      <c r="R66" s="58">
        <v>0</v>
      </c>
      <c r="S66" s="58">
        <v>0</v>
      </c>
      <c r="T66" s="58">
        <f t="shared" si="48"/>
        <v>0</v>
      </c>
      <c r="U66" s="58">
        <v>0</v>
      </c>
      <c r="V66" s="58">
        <v>0</v>
      </c>
      <c r="W66" s="58">
        <v>0</v>
      </c>
      <c r="X66" s="58">
        <v>0</v>
      </c>
      <c r="Y66" s="58">
        <f t="shared" si="49"/>
        <v>0</v>
      </c>
      <c r="Z66" s="58">
        <v>0</v>
      </c>
      <c r="AA66" s="58">
        <v>0</v>
      </c>
      <c r="AB66" s="58">
        <v>0</v>
      </c>
      <c r="AC66" s="58">
        <v>0</v>
      </c>
      <c r="AD66" s="133">
        <v>0</v>
      </c>
      <c r="AE66" s="388">
        <f t="shared" si="50"/>
        <v>0</v>
      </c>
      <c r="AF66" s="388">
        <f t="shared" si="51"/>
        <v>0</v>
      </c>
      <c r="AG66" s="388">
        <f t="shared" si="52"/>
        <v>0</v>
      </c>
      <c r="AH66" s="388">
        <f t="shared" si="53"/>
        <v>0</v>
      </c>
      <c r="AI66" s="388">
        <f t="shared" si="54"/>
        <v>0</v>
      </c>
      <c r="AJ66" s="58">
        <f t="shared" si="55"/>
        <v>0</v>
      </c>
      <c r="AK66" s="58">
        <v>0</v>
      </c>
      <c r="AL66" s="58">
        <v>0</v>
      </c>
      <c r="AM66" s="58">
        <v>0</v>
      </c>
      <c r="AN66" s="58">
        <v>0</v>
      </c>
      <c r="AO66" s="58">
        <f t="shared" si="56"/>
        <v>0</v>
      </c>
      <c r="AP66" s="58">
        <v>0</v>
      </c>
      <c r="AQ66" s="58">
        <v>0</v>
      </c>
      <c r="AR66" s="58">
        <v>0</v>
      </c>
      <c r="AS66" s="58">
        <v>0</v>
      </c>
      <c r="AT66" s="58">
        <f t="shared" si="57"/>
        <v>0</v>
      </c>
      <c r="AU66" s="58">
        <v>0</v>
      </c>
      <c r="AV66" s="58">
        <v>0</v>
      </c>
      <c r="AW66" s="58">
        <v>0</v>
      </c>
      <c r="AX66" s="58">
        <v>0</v>
      </c>
      <c r="AY66" s="58">
        <f t="shared" si="58"/>
        <v>0</v>
      </c>
      <c r="AZ66" s="58">
        <v>0</v>
      </c>
      <c r="BA66" s="58">
        <v>0</v>
      </c>
      <c r="BB66" s="58">
        <v>0</v>
      </c>
      <c r="BC66" s="58">
        <v>0</v>
      </c>
    </row>
    <row r="67" spans="1:55" ht="56.25" customHeight="1" x14ac:dyDescent="0.25">
      <c r="A67" s="258" t="s">
        <v>231</v>
      </c>
      <c r="B67" s="57" t="s">
        <v>996</v>
      </c>
      <c r="C67" s="195" t="s">
        <v>997</v>
      </c>
      <c r="D67" s="133">
        <v>0</v>
      </c>
      <c r="E67" s="410">
        <f t="shared" si="41"/>
        <v>0</v>
      </c>
      <c r="F67" s="410">
        <f t="shared" si="42"/>
        <v>0</v>
      </c>
      <c r="G67" s="410">
        <f t="shared" si="43"/>
        <v>0</v>
      </c>
      <c r="H67" s="410">
        <f t="shared" si="44"/>
        <v>0</v>
      </c>
      <c r="I67" s="410">
        <f t="shared" si="45"/>
        <v>0</v>
      </c>
      <c r="J67" s="58">
        <f t="shared" si="46"/>
        <v>0</v>
      </c>
      <c r="K67" s="58">
        <v>0</v>
      </c>
      <c r="L67" s="58">
        <v>0</v>
      </c>
      <c r="M67" s="58">
        <v>0</v>
      </c>
      <c r="N67" s="58">
        <v>0</v>
      </c>
      <c r="O67" s="58">
        <f t="shared" si="47"/>
        <v>0</v>
      </c>
      <c r="P67" s="58">
        <v>0</v>
      </c>
      <c r="Q67" s="58">
        <v>0</v>
      </c>
      <c r="R67" s="58">
        <v>0</v>
      </c>
      <c r="S67" s="58">
        <v>0</v>
      </c>
      <c r="T67" s="58">
        <f t="shared" si="48"/>
        <v>0</v>
      </c>
      <c r="U67" s="58">
        <v>0</v>
      </c>
      <c r="V67" s="58">
        <v>0</v>
      </c>
      <c r="W67" s="58">
        <v>0</v>
      </c>
      <c r="X67" s="58">
        <v>0</v>
      </c>
      <c r="Y67" s="58">
        <f t="shared" si="49"/>
        <v>0</v>
      </c>
      <c r="Z67" s="58">
        <v>0</v>
      </c>
      <c r="AA67" s="58">
        <v>0</v>
      </c>
      <c r="AB67" s="58">
        <v>0</v>
      </c>
      <c r="AC67" s="58">
        <v>0</v>
      </c>
      <c r="AD67" s="133">
        <v>0</v>
      </c>
      <c r="AE67" s="388">
        <f t="shared" si="50"/>
        <v>0</v>
      </c>
      <c r="AF67" s="388">
        <f t="shared" si="51"/>
        <v>0</v>
      </c>
      <c r="AG67" s="388">
        <f t="shared" si="52"/>
        <v>0</v>
      </c>
      <c r="AH67" s="388">
        <f t="shared" si="53"/>
        <v>0</v>
      </c>
      <c r="AI67" s="388">
        <f t="shared" si="54"/>
        <v>0</v>
      </c>
      <c r="AJ67" s="58">
        <f t="shared" si="55"/>
        <v>0</v>
      </c>
      <c r="AK67" s="58">
        <v>0</v>
      </c>
      <c r="AL67" s="58">
        <v>0</v>
      </c>
      <c r="AM67" s="58">
        <v>0</v>
      </c>
      <c r="AN67" s="58">
        <v>0</v>
      </c>
      <c r="AO67" s="58">
        <f t="shared" si="56"/>
        <v>0</v>
      </c>
      <c r="AP67" s="58">
        <v>0</v>
      </c>
      <c r="AQ67" s="58">
        <v>0</v>
      </c>
      <c r="AR67" s="58">
        <v>0</v>
      </c>
      <c r="AS67" s="58">
        <v>0</v>
      </c>
      <c r="AT67" s="58">
        <f t="shared" si="57"/>
        <v>0</v>
      </c>
      <c r="AU67" s="58">
        <v>0</v>
      </c>
      <c r="AV67" s="58">
        <v>0</v>
      </c>
      <c r="AW67" s="58">
        <v>0</v>
      </c>
      <c r="AX67" s="58">
        <v>0</v>
      </c>
      <c r="AY67" s="58">
        <f t="shared" si="58"/>
        <v>0</v>
      </c>
      <c r="AZ67" s="58">
        <v>0</v>
      </c>
      <c r="BA67" s="58">
        <v>0</v>
      </c>
      <c r="BB67" s="58">
        <v>0</v>
      </c>
      <c r="BC67" s="58">
        <v>0</v>
      </c>
    </row>
    <row r="68" spans="1:55" ht="51.75" x14ac:dyDescent="0.25">
      <c r="A68" s="214" t="s">
        <v>231</v>
      </c>
      <c r="B68" s="57" t="s">
        <v>998</v>
      </c>
      <c r="C68" s="195" t="s">
        <v>999</v>
      </c>
      <c r="D68" s="133">
        <v>0</v>
      </c>
      <c r="E68" s="410">
        <f t="shared" si="41"/>
        <v>0</v>
      </c>
      <c r="F68" s="410">
        <f t="shared" si="42"/>
        <v>0</v>
      </c>
      <c r="G68" s="410">
        <f t="shared" si="43"/>
        <v>0</v>
      </c>
      <c r="H68" s="410">
        <f t="shared" si="44"/>
        <v>0</v>
      </c>
      <c r="I68" s="410">
        <f t="shared" si="45"/>
        <v>0</v>
      </c>
      <c r="J68" s="58">
        <f t="shared" si="46"/>
        <v>0</v>
      </c>
      <c r="K68" s="58">
        <v>0</v>
      </c>
      <c r="L68" s="58">
        <v>0</v>
      </c>
      <c r="M68" s="58">
        <v>0</v>
      </c>
      <c r="N68" s="58">
        <v>0</v>
      </c>
      <c r="O68" s="58">
        <f t="shared" si="47"/>
        <v>0</v>
      </c>
      <c r="P68" s="58">
        <v>0</v>
      </c>
      <c r="Q68" s="58">
        <v>0</v>
      </c>
      <c r="R68" s="58">
        <v>0</v>
      </c>
      <c r="S68" s="58">
        <v>0</v>
      </c>
      <c r="T68" s="58">
        <f t="shared" si="48"/>
        <v>0</v>
      </c>
      <c r="U68" s="58">
        <v>0</v>
      </c>
      <c r="V68" s="58">
        <v>0</v>
      </c>
      <c r="W68" s="58">
        <v>0</v>
      </c>
      <c r="X68" s="58">
        <v>0</v>
      </c>
      <c r="Y68" s="58">
        <f t="shared" si="49"/>
        <v>0</v>
      </c>
      <c r="Z68" s="58">
        <v>0</v>
      </c>
      <c r="AA68" s="58">
        <v>0</v>
      </c>
      <c r="AB68" s="58">
        <v>0</v>
      </c>
      <c r="AC68" s="58">
        <v>0</v>
      </c>
      <c r="AD68" s="133">
        <v>0</v>
      </c>
      <c r="AE68" s="388">
        <f t="shared" si="50"/>
        <v>0</v>
      </c>
      <c r="AF68" s="388">
        <f t="shared" si="51"/>
        <v>0</v>
      </c>
      <c r="AG68" s="388">
        <f t="shared" si="52"/>
        <v>0</v>
      </c>
      <c r="AH68" s="388">
        <f t="shared" si="53"/>
        <v>0</v>
      </c>
      <c r="AI68" s="388">
        <f t="shared" si="54"/>
        <v>0</v>
      </c>
      <c r="AJ68" s="58">
        <f t="shared" si="55"/>
        <v>0</v>
      </c>
      <c r="AK68" s="58">
        <v>0</v>
      </c>
      <c r="AL68" s="58">
        <v>0</v>
      </c>
      <c r="AM68" s="58">
        <v>0</v>
      </c>
      <c r="AN68" s="58">
        <v>0</v>
      </c>
      <c r="AO68" s="58">
        <f t="shared" si="56"/>
        <v>0</v>
      </c>
      <c r="AP68" s="58">
        <v>0</v>
      </c>
      <c r="AQ68" s="58">
        <v>0</v>
      </c>
      <c r="AR68" s="58">
        <v>0</v>
      </c>
      <c r="AS68" s="58">
        <v>0</v>
      </c>
      <c r="AT68" s="58">
        <f t="shared" si="57"/>
        <v>0</v>
      </c>
      <c r="AU68" s="58">
        <v>0</v>
      </c>
      <c r="AV68" s="58">
        <v>0</v>
      </c>
      <c r="AW68" s="58">
        <v>0</v>
      </c>
      <c r="AX68" s="58">
        <v>0</v>
      </c>
      <c r="AY68" s="58">
        <f t="shared" si="58"/>
        <v>0</v>
      </c>
      <c r="AZ68" s="58">
        <v>0</v>
      </c>
      <c r="BA68" s="58">
        <v>0</v>
      </c>
      <c r="BB68" s="58">
        <v>0</v>
      </c>
      <c r="BC68" s="58">
        <v>0</v>
      </c>
    </row>
    <row r="69" spans="1:55" ht="51.75" x14ac:dyDescent="0.25">
      <c r="A69" s="258" t="s">
        <v>231</v>
      </c>
      <c r="B69" s="57" t="s">
        <v>1000</v>
      </c>
      <c r="C69" s="195" t="s">
        <v>1001</v>
      </c>
      <c r="D69" s="58">
        <v>0</v>
      </c>
      <c r="E69" s="388">
        <f t="shared" si="41"/>
        <v>0</v>
      </c>
      <c r="F69" s="388">
        <f t="shared" si="42"/>
        <v>0</v>
      </c>
      <c r="G69" s="388">
        <f t="shared" si="43"/>
        <v>0</v>
      </c>
      <c r="H69" s="388">
        <f t="shared" si="44"/>
        <v>0</v>
      </c>
      <c r="I69" s="388">
        <f t="shared" si="45"/>
        <v>0</v>
      </c>
      <c r="J69" s="58">
        <f t="shared" si="46"/>
        <v>0</v>
      </c>
      <c r="K69" s="58">
        <v>0</v>
      </c>
      <c r="L69" s="58">
        <v>0</v>
      </c>
      <c r="M69" s="58">
        <v>0</v>
      </c>
      <c r="N69" s="58">
        <v>0</v>
      </c>
      <c r="O69" s="58">
        <f t="shared" si="47"/>
        <v>0</v>
      </c>
      <c r="P69" s="58">
        <v>0</v>
      </c>
      <c r="Q69" s="58">
        <v>0</v>
      </c>
      <c r="R69" s="58">
        <v>0</v>
      </c>
      <c r="S69" s="58">
        <v>0</v>
      </c>
      <c r="T69" s="58">
        <f t="shared" si="48"/>
        <v>0</v>
      </c>
      <c r="U69" s="58">
        <v>0</v>
      </c>
      <c r="V69" s="58">
        <v>0</v>
      </c>
      <c r="W69" s="58">
        <v>0</v>
      </c>
      <c r="X69" s="58">
        <v>0</v>
      </c>
      <c r="Y69" s="58">
        <f t="shared" si="49"/>
        <v>0</v>
      </c>
      <c r="Z69" s="58">
        <v>0</v>
      </c>
      <c r="AA69" s="58">
        <v>0</v>
      </c>
      <c r="AB69" s="58">
        <v>0</v>
      </c>
      <c r="AC69" s="58">
        <v>0</v>
      </c>
      <c r="AD69" s="58">
        <v>0</v>
      </c>
      <c r="AE69" s="388">
        <f t="shared" si="50"/>
        <v>0</v>
      </c>
      <c r="AF69" s="388">
        <f t="shared" si="51"/>
        <v>0</v>
      </c>
      <c r="AG69" s="388">
        <f t="shared" si="52"/>
        <v>0</v>
      </c>
      <c r="AH69" s="388">
        <f t="shared" si="53"/>
        <v>0</v>
      </c>
      <c r="AI69" s="388">
        <f t="shared" si="54"/>
        <v>0</v>
      </c>
      <c r="AJ69" s="58">
        <f t="shared" si="55"/>
        <v>0</v>
      </c>
      <c r="AK69" s="58">
        <v>0</v>
      </c>
      <c r="AL69" s="58">
        <v>0</v>
      </c>
      <c r="AM69" s="58">
        <v>0</v>
      </c>
      <c r="AN69" s="58">
        <v>0</v>
      </c>
      <c r="AO69" s="58">
        <f t="shared" si="56"/>
        <v>0</v>
      </c>
      <c r="AP69" s="58">
        <v>0</v>
      </c>
      <c r="AQ69" s="58">
        <v>0</v>
      </c>
      <c r="AR69" s="58">
        <v>0</v>
      </c>
      <c r="AS69" s="58">
        <v>0</v>
      </c>
      <c r="AT69" s="58">
        <f t="shared" si="57"/>
        <v>0</v>
      </c>
      <c r="AU69" s="58">
        <v>0</v>
      </c>
      <c r="AV69" s="58">
        <v>0</v>
      </c>
      <c r="AW69" s="58">
        <v>0</v>
      </c>
      <c r="AX69" s="58">
        <v>0</v>
      </c>
      <c r="AY69" s="58">
        <f t="shared" si="58"/>
        <v>0</v>
      </c>
      <c r="AZ69" s="58">
        <v>0</v>
      </c>
      <c r="BA69" s="58">
        <v>0</v>
      </c>
      <c r="BB69" s="58">
        <v>0</v>
      </c>
      <c r="BC69" s="58">
        <v>0</v>
      </c>
    </row>
    <row r="70" spans="1:55" ht="51.75" x14ac:dyDescent="0.25">
      <c r="A70" s="214" t="s">
        <v>231</v>
      </c>
      <c r="B70" s="57" t="s">
        <v>1002</v>
      </c>
      <c r="C70" s="195" t="s">
        <v>1003</v>
      </c>
      <c r="D70" s="58">
        <v>0</v>
      </c>
      <c r="E70" s="388">
        <f t="shared" si="41"/>
        <v>0</v>
      </c>
      <c r="F70" s="388">
        <f t="shared" si="42"/>
        <v>0</v>
      </c>
      <c r="G70" s="388">
        <f t="shared" si="43"/>
        <v>0</v>
      </c>
      <c r="H70" s="388">
        <f t="shared" si="44"/>
        <v>0</v>
      </c>
      <c r="I70" s="388">
        <f t="shared" si="45"/>
        <v>0</v>
      </c>
      <c r="J70" s="58">
        <f t="shared" si="46"/>
        <v>0</v>
      </c>
      <c r="K70" s="58">
        <v>0</v>
      </c>
      <c r="L70" s="58">
        <v>0</v>
      </c>
      <c r="M70" s="58">
        <v>0</v>
      </c>
      <c r="N70" s="58">
        <v>0</v>
      </c>
      <c r="O70" s="58">
        <f t="shared" si="47"/>
        <v>0</v>
      </c>
      <c r="P70" s="58">
        <v>0</v>
      </c>
      <c r="Q70" s="58">
        <v>0</v>
      </c>
      <c r="R70" s="58">
        <v>0</v>
      </c>
      <c r="S70" s="58">
        <v>0</v>
      </c>
      <c r="T70" s="58">
        <f t="shared" si="48"/>
        <v>0</v>
      </c>
      <c r="U70" s="58">
        <v>0</v>
      </c>
      <c r="V70" s="58">
        <v>0</v>
      </c>
      <c r="W70" s="58">
        <v>0</v>
      </c>
      <c r="X70" s="58">
        <v>0</v>
      </c>
      <c r="Y70" s="58">
        <f t="shared" si="49"/>
        <v>0</v>
      </c>
      <c r="Z70" s="58">
        <v>0</v>
      </c>
      <c r="AA70" s="58">
        <v>0</v>
      </c>
      <c r="AB70" s="58">
        <v>0</v>
      </c>
      <c r="AC70" s="58">
        <v>0</v>
      </c>
      <c r="AD70" s="58">
        <v>0</v>
      </c>
      <c r="AE70" s="388">
        <f t="shared" si="50"/>
        <v>0</v>
      </c>
      <c r="AF70" s="388">
        <f t="shared" si="51"/>
        <v>0</v>
      </c>
      <c r="AG70" s="388">
        <f t="shared" si="52"/>
        <v>0</v>
      </c>
      <c r="AH70" s="388">
        <f t="shared" si="53"/>
        <v>0</v>
      </c>
      <c r="AI70" s="388">
        <f t="shared" si="54"/>
        <v>0</v>
      </c>
      <c r="AJ70" s="58">
        <f t="shared" si="55"/>
        <v>0</v>
      </c>
      <c r="AK70" s="58">
        <v>0</v>
      </c>
      <c r="AL70" s="58">
        <v>0</v>
      </c>
      <c r="AM70" s="58">
        <v>0</v>
      </c>
      <c r="AN70" s="58">
        <v>0</v>
      </c>
      <c r="AO70" s="58">
        <f t="shared" si="56"/>
        <v>0</v>
      </c>
      <c r="AP70" s="58">
        <v>0</v>
      </c>
      <c r="AQ70" s="58">
        <v>0</v>
      </c>
      <c r="AR70" s="58">
        <v>0</v>
      </c>
      <c r="AS70" s="58">
        <v>0</v>
      </c>
      <c r="AT70" s="58">
        <f t="shared" si="57"/>
        <v>0</v>
      </c>
      <c r="AU70" s="58">
        <v>0</v>
      </c>
      <c r="AV70" s="58">
        <v>0</v>
      </c>
      <c r="AW70" s="58">
        <v>0</v>
      </c>
      <c r="AX70" s="58">
        <v>0</v>
      </c>
      <c r="AY70" s="58">
        <f t="shared" si="58"/>
        <v>0</v>
      </c>
      <c r="AZ70" s="58">
        <v>0</v>
      </c>
      <c r="BA70" s="58">
        <v>0</v>
      </c>
      <c r="BB70" s="58">
        <v>0</v>
      </c>
      <c r="BC70" s="58">
        <v>0</v>
      </c>
    </row>
    <row r="71" spans="1:55" ht="51.75" x14ac:dyDescent="0.25">
      <c r="A71" s="258" t="s">
        <v>231</v>
      </c>
      <c r="B71" s="57" t="s">
        <v>1004</v>
      </c>
      <c r="C71" s="195" t="s">
        <v>1005</v>
      </c>
      <c r="D71" s="58">
        <v>0</v>
      </c>
      <c r="E71" s="388">
        <f t="shared" si="41"/>
        <v>0</v>
      </c>
      <c r="F71" s="388">
        <f t="shared" si="42"/>
        <v>0</v>
      </c>
      <c r="G71" s="388">
        <f t="shared" si="43"/>
        <v>0</v>
      </c>
      <c r="H71" s="388">
        <f t="shared" si="44"/>
        <v>0</v>
      </c>
      <c r="I71" s="388">
        <f t="shared" si="45"/>
        <v>0</v>
      </c>
      <c r="J71" s="58">
        <f t="shared" si="46"/>
        <v>0</v>
      </c>
      <c r="K71" s="58">
        <v>0</v>
      </c>
      <c r="L71" s="58">
        <v>0</v>
      </c>
      <c r="M71" s="58">
        <v>0</v>
      </c>
      <c r="N71" s="58">
        <v>0</v>
      </c>
      <c r="O71" s="58">
        <f t="shared" si="47"/>
        <v>0</v>
      </c>
      <c r="P71" s="58">
        <v>0</v>
      </c>
      <c r="Q71" s="58">
        <v>0</v>
      </c>
      <c r="R71" s="58">
        <v>0</v>
      </c>
      <c r="S71" s="58">
        <v>0</v>
      </c>
      <c r="T71" s="58">
        <f t="shared" si="48"/>
        <v>0</v>
      </c>
      <c r="U71" s="58">
        <v>0</v>
      </c>
      <c r="V71" s="58">
        <v>0</v>
      </c>
      <c r="W71" s="58">
        <v>0</v>
      </c>
      <c r="X71" s="58">
        <v>0</v>
      </c>
      <c r="Y71" s="58">
        <f t="shared" si="49"/>
        <v>0</v>
      </c>
      <c r="Z71" s="58">
        <v>0</v>
      </c>
      <c r="AA71" s="58">
        <v>0</v>
      </c>
      <c r="AB71" s="58">
        <v>0</v>
      </c>
      <c r="AC71" s="58">
        <v>0</v>
      </c>
      <c r="AD71" s="58">
        <v>0</v>
      </c>
      <c r="AE71" s="388">
        <f t="shared" si="50"/>
        <v>0</v>
      </c>
      <c r="AF71" s="388">
        <f t="shared" si="51"/>
        <v>0</v>
      </c>
      <c r="AG71" s="388">
        <f t="shared" si="52"/>
        <v>0</v>
      </c>
      <c r="AH71" s="388">
        <f t="shared" si="53"/>
        <v>0</v>
      </c>
      <c r="AI71" s="388">
        <f t="shared" si="54"/>
        <v>0</v>
      </c>
      <c r="AJ71" s="58">
        <f t="shared" si="55"/>
        <v>0</v>
      </c>
      <c r="AK71" s="58">
        <v>0</v>
      </c>
      <c r="AL71" s="58">
        <v>0</v>
      </c>
      <c r="AM71" s="58">
        <v>0</v>
      </c>
      <c r="AN71" s="58">
        <v>0</v>
      </c>
      <c r="AO71" s="58">
        <f t="shared" si="56"/>
        <v>0</v>
      </c>
      <c r="AP71" s="58">
        <v>0</v>
      </c>
      <c r="AQ71" s="58">
        <v>0</v>
      </c>
      <c r="AR71" s="58">
        <v>0</v>
      </c>
      <c r="AS71" s="58">
        <v>0</v>
      </c>
      <c r="AT71" s="58">
        <f t="shared" si="57"/>
        <v>0</v>
      </c>
      <c r="AU71" s="58">
        <v>0</v>
      </c>
      <c r="AV71" s="58">
        <v>0</v>
      </c>
      <c r="AW71" s="58">
        <v>0</v>
      </c>
      <c r="AX71" s="58">
        <v>0</v>
      </c>
      <c r="AY71" s="58">
        <f t="shared" si="58"/>
        <v>0</v>
      </c>
      <c r="AZ71" s="58">
        <v>0</v>
      </c>
      <c r="BA71" s="58">
        <v>0</v>
      </c>
      <c r="BB71" s="58">
        <v>0</v>
      </c>
      <c r="BC71" s="58">
        <v>0</v>
      </c>
    </row>
    <row r="72" spans="1:55" ht="51.75" x14ac:dyDescent="0.25">
      <c r="A72" s="258" t="s">
        <v>231</v>
      </c>
      <c r="B72" s="57" t="s">
        <v>1006</v>
      </c>
      <c r="C72" s="195" t="s">
        <v>1007</v>
      </c>
      <c r="D72" s="58">
        <v>0</v>
      </c>
      <c r="E72" s="388">
        <f t="shared" si="41"/>
        <v>0</v>
      </c>
      <c r="F72" s="388">
        <f t="shared" si="42"/>
        <v>0</v>
      </c>
      <c r="G72" s="388">
        <f t="shared" si="43"/>
        <v>0</v>
      </c>
      <c r="H72" s="388">
        <f t="shared" si="44"/>
        <v>0</v>
      </c>
      <c r="I72" s="388">
        <f t="shared" si="45"/>
        <v>0</v>
      </c>
      <c r="J72" s="58">
        <f t="shared" si="46"/>
        <v>0</v>
      </c>
      <c r="K72" s="58">
        <v>0</v>
      </c>
      <c r="L72" s="58">
        <v>0</v>
      </c>
      <c r="M72" s="58">
        <v>0</v>
      </c>
      <c r="N72" s="58">
        <v>0</v>
      </c>
      <c r="O72" s="58">
        <f t="shared" si="47"/>
        <v>0</v>
      </c>
      <c r="P72" s="58">
        <v>0</v>
      </c>
      <c r="Q72" s="58">
        <v>0</v>
      </c>
      <c r="R72" s="58">
        <v>0</v>
      </c>
      <c r="S72" s="58">
        <v>0</v>
      </c>
      <c r="T72" s="58">
        <f t="shared" si="48"/>
        <v>0</v>
      </c>
      <c r="U72" s="58">
        <v>0</v>
      </c>
      <c r="V72" s="58">
        <v>0</v>
      </c>
      <c r="W72" s="58">
        <v>0</v>
      </c>
      <c r="X72" s="58">
        <v>0</v>
      </c>
      <c r="Y72" s="58">
        <f t="shared" si="49"/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388">
        <f t="shared" si="50"/>
        <v>0</v>
      </c>
      <c r="AF72" s="388">
        <f t="shared" si="51"/>
        <v>0</v>
      </c>
      <c r="AG72" s="388">
        <f t="shared" si="52"/>
        <v>0</v>
      </c>
      <c r="AH72" s="388">
        <f t="shared" si="53"/>
        <v>0</v>
      </c>
      <c r="AI72" s="388">
        <f t="shared" si="54"/>
        <v>0</v>
      </c>
      <c r="AJ72" s="58">
        <f t="shared" si="55"/>
        <v>0</v>
      </c>
      <c r="AK72" s="58">
        <v>0</v>
      </c>
      <c r="AL72" s="58">
        <v>0</v>
      </c>
      <c r="AM72" s="58">
        <v>0</v>
      </c>
      <c r="AN72" s="58">
        <v>0</v>
      </c>
      <c r="AO72" s="58">
        <f t="shared" si="56"/>
        <v>0</v>
      </c>
      <c r="AP72" s="58">
        <v>0</v>
      </c>
      <c r="AQ72" s="58">
        <v>0</v>
      </c>
      <c r="AR72" s="58">
        <v>0</v>
      </c>
      <c r="AS72" s="58">
        <v>0</v>
      </c>
      <c r="AT72" s="58">
        <f t="shared" si="57"/>
        <v>0</v>
      </c>
      <c r="AU72" s="58">
        <v>0</v>
      </c>
      <c r="AV72" s="58">
        <v>0</v>
      </c>
      <c r="AW72" s="58">
        <v>0</v>
      </c>
      <c r="AX72" s="58">
        <v>0</v>
      </c>
      <c r="AY72" s="58">
        <f t="shared" si="58"/>
        <v>0</v>
      </c>
      <c r="AZ72" s="58">
        <v>0</v>
      </c>
      <c r="BA72" s="58">
        <v>0</v>
      </c>
      <c r="BB72" s="58">
        <v>0</v>
      </c>
      <c r="BC72" s="58">
        <v>0</v>
      </c>
    </row>
    <row r="73" spans="1:55" ht="56.25" customHeight="1" x14ac:dyDescent="0.25">
      <c r="A73" s="214" t="s">
        <v>231</v>
      </c>
      <c r="B73" s="323" t="s">
        <v>1008</v>
      </c>
      <c r="C73" s="324" t="s">
        <v>1009</v>
      </c>
      <c r="D73" s="592">
        <v>5.4966256439999999</v>
      </c>
      <c r="E73" s="410">
        <f t="shared" si="41"/>
        <v>0</v>
      </c>
      <c r="F73" s="410">
        <f t="shared" si="42"/>
        <v>0</v>
      </c>
      <c r="G73" s="410">
        <f t="shared" si="43"/>
        <v>0</v>
      </c>
      <c r="H73" s="410">
        <f t="shared" si="44"/>
        <v>0</v>
      </c>
      <c r="I73" s="410">
        <f t="shared" si="45"/>
        <v>0</v>
      </c>
      <c r="J73" s="58">
        <f t="shared" si="46"/>
        <v>0</v>
      </c>
      <c r="K73" s="58">
        <v>0</v>
      </c>
      <c r="L73" s="58">
        <v>0</v>
      </c>
      <c r="M73" s="58">
        <v>0</v>
      </c>
      <c r="N73" s="58">
        <v>0</v>
      </c>
      <c r="O73" s="58">
        <f t="shared" si="47"/>
        <v>0</v>
      </c>
      <c r="P73" s="58">
        <v>0</v>
      </c>
      <c r="Q73" s="58">
        <v>0</v>
      </c>
      <c r="R73" s="58">
        <v>0</v>
      </c>
      <c r="S73" s="58">
        <v>0</v>
      </c>
      <c r="T73" s="58">
        <f t="shared" si="48"/>
        <v>0</v>
      </c>
      <c r="U73" s="58">
        <v>0</v>
      </c>
      <c r="V73" s="58">
        <v>0</v>
      </c>
      <c r="W73" s="58">
        <v>0</v>
      </c>
      <c r="X73" s="58">
        <v>0</v>
      </c>
      <c r="Y73" s="548">
        <f t="shared" si="49"/>
        <v>0</v>
      </c>
      <c r="Z73" s="548">
        <v>0</v>
      </c>
      <c r="AA73" s="548">
        <v>0</v>
      </c>
      <c r="AB73" s="548">
        <v>0</v>
      </c>
      <c r="AC73" s="548">
        <v>0</v>
      </c>
      <c r="AD73" s="133">
        <v>4.5805213699999996</v>
      </c>
      <c r="AE73" s="388">
        <f t="shared" si="50"/>
        <v>0</v>
      </c>
      <c r="AF73" s="388">
        <f t="shared" si="51"/>
        <v>0</v>
      </c>
      <c r="AG73" s="388">
        <f t="shared" si="52"/>
        <v>0</v>
      </c>
      <c r="AH73" s="388">
        <f t="shared" si="53"/>
        <v>0</v>
      </c>
      <c r="AI73" s="388">
        <f t="shared" si="54"/>
        <v>0</v>
      </c>
      <c r="AJ73" s="58">
        <f t="shared" si="55"/>
        <v>0</v>
      </c>
      <c r="AK73" s="58">
        <v>0</v>
      </c>
      <c r="AL73" s="58">
        <v>0</v>
      </c>
      <c r="AM73" s="58">
        <v>0</v>
      </c>
      <c r="AN73" s="58">
        <v>0</v>
      </c>
      <c r="AO73" s="58">
        <f t="shared" si="56"/>
        <v>0</v>
      </c>
      <c r="AP73" s="58">
        <v>0</v>
      </c>
      <c r="AQ73" s="58">
        <v>0</v>
      </c>
      <c r="AR73" s="58">
        <v>0</v>
      </c>
      <c r="AS73" s="58">
        <v>0</v>
      </c>
      <c r="AT73" s="58">
        <f t="shared" si="57"/>
        <v>0</v>
      </c>
      <c r="AU73" s="58">
        <v>0</v>
      </c>
      <c r="AV73" s="58">
        <v>0</v>
      </c>
      <c r="AW73" s="58">
        <v>0</v>
      </c>
      <c r="AX73" s="58">
        <v>0</v>
      </c>
      <c r="AY73" s="548">
        <f t="shared" si="58"/>
        <v>0</v>
      </c>
      <c r="AZ73" s="548">
        <v>0</v>
      </c>
      <c r="BA73" s="548">
        <v>0</v>
      </c>
      <c r="BB73" s="548">
        <v>0</v>
      </c>
      <c r="BC73" s="548">
        <v>0</v>
      </c>
    </row>
    <row r="74" spans="1:55" ht="54" customHeight="1" x14ac:dyDescent="0.25">
      <c r="A74" s="214" t="s">
        <v>231</v>
      </c>
      <c r="B74" s="57" t="s">
        <v>1010</v>
      </c>
      <c r="C74" s="195" t="s">
        <v>1011</v>
      </c>
      <c r="D74" s="133">
        <v>0</v>
      </c>
      <c r="E74" s="410">
        <f t="shared" si="41"/>
        <v>0</v>
      </c>
      <c r="F74" s="410">
        <f t="shared" si="42"/>
        <v>0</v>
      </c>
      <c r="G74" s="410">
        <f t="shared" si="43"/>
        <v>0</v>
      </c>
      <c r="H74" s="410">
        <f t="shared" si="44"/>
        <v>0</v>
      </c>
      <c r="I74" s="410">
        <f t="shared" si="45"/>
        <v>0</v>
      </c>
      <c r="J74" s="58">
        <f t="shared" si="46"/>
        <v>0</v>
      </c>
      <c r="K74" s="58">
        <v>0</v>
      </c>
      <c r="L74" s="58">
        <v>0</v>
      </c>
      <c r="M74" s="58">
        <v>0</v>
      </c>
      <c r="N74" s="58">
        <v>0</v>
      </c>
      <c r="O74" s="58">
        <f t="shared" si="47"/>
        <v>0</v>
      </c>
      <c r="P74" s="58">
        <v>0</v>
      </c>
      <c r="Q74" s="58">
        <v>0</v>
      </c>
      <c r="R74" s="58">
        <v>0</v>
      </c>
      <c r="S74" s="58">
        <v>0</v>
      </c>
      <c r="T74" s="58">
        <f t="shared" si="48"/>
        <v>0</v>
      </c>
      <c r="U74" s="58">
        <v>0</v>
      </c>
      <c r="V74" s="58">
        <v>0</v>
      </c>
      <c r="W74" s="58">
        <v>0</v>
      </c>
      <c r="X74" s="58">
        <v>0</v>
      </c>
      <c r="Y74" s="58">
        <f t="shared" si="49"/>
        <v>0</v>
      </c>
      <c r="Z74" s="58">
        <v>0</v>
      </c>
      <c r="AA74" s="58">
        <v>0</v>
      </c>
      <c r="AB74" s="58">
        <v>0</v>
      </c>
      <c r="AC74" s="58">
        <v>0</v>
      </c>
      <c r="AD74" s="133">
        <v>0</v>
      </c>
      <c r="AE74" s="388">
        <f t="shared" si="50"/>
        <v>0</v>
      </c>
      <c r="AF74" s="388">
        <f t="shared" si="51"/>
        <v>0</v>
      </c>
      <c r="AG74" s="388">
        <f t="shared" si="52"/>
        <v>0</v>
      </c>
      <c r="AH74" s="388">
        <f t="shared" si="53"/>
        <v>0</v>
      </c>
      <c r="AI74" s="388">
        <f t="shared" si="54"/>
        <v>0</v>
      </c>
      <c r="AJ74" s="58">
        <f t="shared" si="55"/>
        <v>0</v>
      </c>
      <c r="AK74" s="58">
        <v>0</v>
      </c>
      <c r="AL74" s="58">
        <v>0</v>
      </c>
      <c r="AM74" s="58">
        <v>0</v>
      </c>
      <c r="AN74" s="58">
        <v>0</v>
      </c>
      <c r="AO74" s="58">
        <f t="shared" si="56"/>
        <v>0</v>
      </c>
      <c r="AP74" s="58">
        <v>0</v>
      </c>
      <c r="AQ74" s="58">
        <v>0</v>
      </c>
      <c r="AR74" s="58">
        <v>0</v>
      </c>
      <c r="AS74" s="58">
        <v>0</v>
      </c>
      <c r="AT74" s="58">
        <f t="shared" si="57"/>
        <v>0</v>
      </c>
      <c r="AU74" s="58">
        <v>0</v>
      </c>
      <c r="AV74" s="58">
        <v>0</v>
      </c>
      <c r="AW74" s="58">
        <v>0</v>
      </c>
      <c r="AX74" s="58">
        <v>0</v>
      </c>
      <c r="AY74" s="58">
        <f t="shared" si="58"/>
        <v>0</v>
      </c>
      <c r="AZ74" s="58">
        <v>0</v>
      </c>
      <c r="BA74" s="58">
        <v>0</v>
      </c>
      <c r="BB74" s="58">
        <v>0</v>
      </c>
      <c r="BC74" s="58">
        <v>0</v>
      </c>
    </row>
    <row r="75" spans="1:55" ht="57" customHeight="1" x14ac:dyDescent="0.25">
      <c r="A75" s="214" t="s">
        <v>231</v>
      </c>
      <c r="B75" s="57" t="s">
        <v>1012</v>
      </c>
      <c r="C75" s="195" t="s">
        <v>1013</v>
      </c>
      <c r="D75" s="133">
        <v>0</v>
      </c>
      <c r="E75" s="410">
        <f t="shared" si="41"/>
        <v>0</v>
      </c>
      <c r="F75" s="410">
        <f t="shared" si="42"/>
        <v>0</v>
      </c>
      <c r="G75" s="410">
        <f t="shared" si="43"/>
        <v>0</v>
      </c>
      <c r="H75" s="410">
        <f t="shared" si="44"/>
        <v>0</v>
      </c>
      <c r="I75" s="410">
        <f t="shared" si="45"/>
        <v>0</v>
      </c>
      <c r="J75" s="58">
        <f t="shared" si="46"/>
        <v>0</v>
      </c>
      <c r="K75" s="58">
        <v>0</v>
      </c>
      <c r="L75" s="58">
        <v>0</v>
      </c>
      <c r="M75" s="58">
        <v>0</v>
      </c>
      <c r="N75" s="58">
        <v>0</v>
      </c>
      <c r="O75" s="58">
        <f t="shared" si="47"/>
        <v>0</v>
      </c>
      <c r="P75" s="58">
        <v>0</v>
      </c>
      <c r="Q75" s="58">
        <v>0</v>
      </c>
      <c r="R75" s="58">
        <v>0</v>
      </c>
      <c r="S75" s="58">
        <v>0</v>
      </c>
      <c r="T75" s="58">
        <f t="shared" si="48"/>
        <v>0</v>
      </c>
      <c r="U75" s="58">
        <v>0</v>
      </c>
      <c r="V75" s="58">
        <v>0</v>
      </c>
      <c r="W75" s="58">
        <v>0</v>
      </c>
      <c r="X75" s="58">
        <v>0</v>
      </c>
      <c r="Y75" s="58">
        <f t="shared" si="49"/>
        <v>0</v>
      </c>
      <c r="Z75" s="58">
        <v>0</v>
      </c>
      <c r="AA75" s="58">
        <v>0</v>
      </c>
      <c r="AB75" s="58">
        <v>0</v>
      </c>
      <c r="AC75" s="58">
        <v>0</v>
      </c>
      <c r="AD75" s="133">
        <v>0</v>
      </c>
      <c r="AE75" s="388">
        <f t="shared" si="50"/>
        <v>0</v>
      </c>
      <c r="AF75" s="388">
        <f t="shared" si="51"/>
        <v>0</v>
      </c>
      <c r="AG75" s="388">
        <f t="shared" si="52"/>
        <v>0</v>
      </c>
      <c r="AH75" s="388">
        <f t="shared" si="53"/>
        <v>0</v>
      </c>
      <c r="AI75" s="388">
        <f t="shared" si="54"/>
        <v>0</v>
      </c>
      <c r="AJ75" s="58">
        <f t="shared" si="55"/>
        <v>0</v>
      </c>
      <c r="AK75" s="58">
        <v>0</v>
      </c>
      <c r="AL75" s="58">
        <v>0</v>
      </c>
      <c r="AM75" s="58">
        <v>0</v>
      </c>
      <c r="AN75" s="58">
        <v>0</v>
      </c>
      <c r="AO75" s="58">
        <f t="shared" si="56"/>
        <v>0</v>
      </c>
      <c r="AP75" s="58">
        <v>0</v>
      </c>
      <c r="AQ75" s="58">
        <v>0</v>
      </c>
      <c r="AR75" s="58">
        <v>0</v>
      </c>
      <c r="AS75" s="58">
        <v>0</v>
      </c>
      <c r="AT75" s="58">
        <f t="shared" si="57"/>
        <v>0</v>
      </c>
      <c r="AU75" s="58">
        <v>0</v>
      </c>
      <c r="AV75" s="58">
        <v>0</v>
      </c>
      <c r="AW75" s="58">
        <v>0</v>
      </c>
      <c r="AX75" s="58">
        <v>0</v>
      </c>
      <c r="AY75" s="58">
        <f t="shared" si="58"/>
        <v>0</v>
      </c>
      <c r="AZ75" s="58">
        <v>0</v>
      </c>
      <c r="BA75" s="58">
        <v>0</v>
      </c>
      <c r="BB75" s="58">
        <v>0</v>
      </c>
      <c r="BC75" s="58">
        <v>0</v>
      </c>
    </row>
    <row r="76" spans="1:55" ht="54" customHeight="1" x14ac:dyDescent="0.25">
      <c r="A76" s="214" t="s">
        <v>231</v>
      </c>
      <c r="B76" s="57" t="s">
        <v>1014</v>
      </c>
      <c r="C76" s="195" t="s">
        <v>1015</v>
      </c>
      <c r="D76" s="133">
        <v>0</v>
      </c>
      <c r="E76" s="410">
        <f t="shared" si="41"/>
        <v>0</v>
      </c>
      <c r="F76" s="410">
        <f t="shared" si="42"/>
        <v>0</v>
      </c>
      <c r="G76" s="410">
        <f t="shared" si="43"/>
        <v>0</v>
      </c>
      <c r="H76" s="410">
        <f t="shared" si="44"/>
        <v>0</v>
      </c>
      <c r="I76" s="410">
        <f t="shared" si="45"/>
        <v>0</v>
      </c>
      <c r="J76" s="58">
        <f t="shared" si="46"/>
        <v>0</v>
      </c>
      <c r="K76" s="58">
        <v>0</v>
      </c>
      <c r="L76" s="58">
        <v>0</v>
      </c>
      <c r="M76" s="58">
        <v>0</v>
      </c>
      <c r="N76" s="58">
        <v>0</v>
      </c>
      <c r="O76" s="58">
        <f t="shared" si="47"/>
        <v>0</v>
      </c>
      <c r="P76" s="58">
        <v>0</v>
      </c>
      <c r="Q76" s="58">
        <v>0</v>
      </c>
      <c r="R76" s="58">
        <v>0</v>
      </c>
      <c r="S76" s="58">
        <v>0</v>
      </c>
      <c r="T76" s="58">
        <f t="shared" si="48"/>
        <v>0</v>
      </c>
      <c r="U76" s="58">
        <v>0</v>
      </c>
      <c r="V76" s="58">
        <v>0</v>
      </c>
      <c r="W76" s="58">
        <v>0</v>
      </c>
      <c r="X76" s="58">
        <v>0</v>
      </c>
      <c r="Y76" s="58">
        <f t="shared" si="49"/>
        <v>0</v>
      </c>
      <c r="Z76" s="58">
        <v>0</v>
      </c>
      <c r="AA76" s="58">
        <v>0</v>
      </c>
      <c r="AB76" s="58">
        <v>0</v>
      </c>
      <c r="AC76" s="58">
        <v>0</v>
      </c>
      <c r="AD76" s="133">
        <v>0</v>
      </c>
      <c r="AE76" s="388">
        <f t="shared" si="50"/>
        <v>0</v>
      </c>
      <c r="AF76" s="388">
        <f t="shared" si="51"/>
        <v>0</v>
      </c>
      <c r="AG76" s="388">
        <f t="shared" si="52"/>
        <v>0</v>
      </c>
      <c r="AH76" s="388">
        <f t="shared" si="53"/>
        <v>0</v>
      </c>
      <c r="AI76" s="388">
        <f t="shared" si="54"/>
        <v>0</v>
      </c>
      <c r="AJ76" s="58">
        <f t="shared" si="55"/>
        <v>0</v>
      </c>
      <c r="AK76" s="58">
        <v>0</v>
      </c>
      <c r="AL76" s="58">
        <v>0</v>
      </c>
      <c r="AM76" s="58">
        <v>0</v>
      </c>
      <c r="AN76" s="58">
        <v>0</v>
      </c>
      <c r="AO76" s="58">
        <f t="shared" si="56"/>
        <v>0</v>
      </c>
      <c r="AP76" s="58">
        <v>0</v>
      </c>
      <c r="AQ76" s="58">
        <v>0</v>
      </c>
      <c r="AR76" s="58">
        <v>0</v>
      </c>
      <c r="AS76" s="58">
        <v>0</v>
      </c>
      <c r="AT76" s="58">
        <f t="shared" si="57"/>
        <v>0</v>
      </c>
      <c r="AU76" s="58">
        <v>0</v>
      </c>
      <c r="AV76" s="58">
        <v>0</v>
      </c>
      <c r="AW76" s="58">
        <v>0</v>
      </c>
      <c r="AX76" s="58">
        <v>0</v>
      </c>
      <c r="AY76" s="58">
        <f t="shared" si="58"/>
        <v>0</v>
      </c>
      <c r="AZ76" s="58">
        <v>0</v>
      </c>
      <c r="BA76" s="58">
        <v>0</v>
      </c>
      <c r="BB76" s="58">
        <v>0</v>
      </c>
      <c r="BC76" s="58">
        <v>0</v>
      </c>
    </row>
    <row r="77" spans="1:55" ht="51.75" x14ac:dyDescent="0.25">
      <c r="A77" s="214" t="s">
        <v>231</v>
      </c>
      <c r="B77" s="323" t="s">
        <v>1016</v>
      </c>
      <c r="C77" s="324" t="s">
        <v>1017</v>
      </c>
      <c r="D77" s="592">
        <v>5.4966256439999999</v>
      </c>
      <c r="E77" s="410">
        <f t="shared" si="41"/>
        <v>0</v>
      </c>
      <c r="F77" s="410">
        <f t="shared" si="42"/>
        <v>0</v>
      </c>
      <c r="G77" s="410">
        <f t="shared" si="43"/>
        <v>0</v>
      </c>
      <c r="H77" s="410">
        <f t="shared" si="44"/>
        <v>0</v>
      </c>
      <c r="I77" s="410">
        <f t="shared" si="45"/>
        <v>0</v>
      </c>
      <c r="J77" s="58">
        <f t="shared" si="46"/>
        <v>0</v>
      </c>
      <c r="K77" s="58">
        <v>0</v>
      </c>
      <c r="L77" s="58">
        <v>0</v>
      </c>
      <c r="M77" s="58">
        <v>0</v>
      </c>
      <c r="N77" s="58">
        <v>0</v>
      </c>
      <c r="O77" s="58">
        <f t="shared" si="47"/>
        <v>0</v>
      </c>
      <c r="P77" s="58">
        <v>0</v>
      </c>
      <c r="Q77" s="58">
        <v>0</v>
      </c>
      <c r="R77" s="58">
        <v>0</v>
      </c>
      <c r="S77" s="58">
        <v>0</v>
      </c>
      <c r="T77" s="58">
        <f t="shared" si="48"/>
        <v>0</v>
      </c>
      <c r="U77" s="58">
        <v>0</v>
      </c>
      <c r="V77" s="58">
        <v>0</v>
      </c>
      <c r="W77" s="58">
        <v>0</v>
      </c>
      <c r="X77" s="58">
        <v>0</v>
      </c>
      <c r="Y77" s="548">
        <f t="shared" si="49"/>
        <v>0</v>
      </c>
      <c r="Z77" s="548">
        <v>0</v>
      </c>
      <c r="AA77" s="548">
        <v>0</v>
      </c>
      <c r="AB77" s="548">
        <v>0</v>
      </c>
      <c r="AC77" s="548">
        <v>0</v>
      </c>
      <c r="AD77" s="133">
        <v>4.5805213699999996</v>
      </c>
      <c r="AE77" s="388">
        <f t="shared" si="50"/>
        <v>0</v>
      </c>
      <c r="AF77" s="388">
        <f t="shared" si="51"/>
        <v>0</v>
      </c>
      <c r="AG77" s="388">
        <f t="shared" si="52"/>
        <v>0</v>
      </c>
      <c r="AH77" s="388">
        <f t="shared" si="53"/>
        <v>0</v>
      </c>
      <c r="AI77" s="388">
        <f t="shared" si="54"/>
        <v>0</v>
      </c>
      <c r="AJ77" s="58">
        <f t="shared" si="55"/>
        <v>0</v>
      </c>
      <c r="AK77" s="58">
        <v>0</v>
      </c>
      <c r="AL77" s="58">
        <v>0</v>
      </c>
      <c r="AM77" s="58">
        <v>0</v>
      </c>
      <c r="AN77" s="58">
        <v>0</v>
      </c>
      <c r="AO77" s="58">
        <f t="shared" si="56"/>
        <v>0</v>
      </c>
      <c r="AP77" s="58">
        <v>0</v>
      </c>
      <c r="AQ77" s="58">
        <v>0</v>
      </c>
      <c r="AR77" s="58">
        <v>0</v>
      </c>
      <c r="AS77" s="58">
        <v>0</v>
      </c>
      <c r="AT77" s="58">
        <f t="shared" si="57"/>
        <v>0</v>
      </c>
      <c r="AU77" s="58">
        <v>0</v>
      </c>
      <c r="AV77" s="58">
        <v>0</v>
      </c>
      <c r="AW77" s="58">
        <v>0</v>
      </c>
      <c r="AX77" s="58">
        <v>0</v>
      </c>
      <c r="AY77" s="548">
        <f t="shared" si="58"/>
        <v>0</v>
      </c>
      <c r="AZ77" s="548">
        <v>0</v>
      </c>
      <c r="BA77" s="548">
        <v>0</v>
      </c>
      <c r="BB77" s="548">
        <v>0</v>
      </c>
      <c r="BC77" s="548">
        <v>0</v>
      </c>
    </row>
    <row r="78" spans="1:55" ht="51.75" x14ac:dyDescent="0.25">
      <c r="A78" s="214" t="s">
        <v>231</v>
      </c>
      <c r="B78" s="57" t="s">
        <v>1018</v>
      </c>
      <c r="C78" s="195" t="s">
        <v>1019</v>
      </c>
      <c r="D78" s="58">
        <v>0</v>
      </c>
      <c r="E78" s="388">
        <f t="shared" si="41"/>
        <v>0</v>
      </c>
      <c r="F78" s="388">
        <f t="shared" si="42"/>
        <v>0</v>
      </c>
      <c r="G78" s="388">
        <f t="shared" si="43"/>
        <v>0</v>
      </c>
      <c r="H78" s="388">
        <f t="shared" si="44"/>
        <v>0</v>
      </c>
      <c r="I78" s="388">
        <f t="shared" si="45"/>
        <v>0</v>
      </c>
      <c r="J78" s="58">
        <f t="shared" si="46"/>
        <v>0</v>
      </c>
      <c r="K78" s="58">
        <v>0</v>
      </c>
      <c r="L78" s="58">
        <v>0</v>
      </c>
      <c r="M78" s="58">
        <v>0</v>
      </c>
      <c r="N78" s="58">
        <v>0</v>
      </c>
      <c r="O78" s="58">
        <f t="shared" si="47"/>
        <v>0</v>
      </c>
      <c r="P78" s="58">
        <v>0</v>
      </c>
      <c r="Q78" s="58">
        <v>0</v>
      </c>
      <c r="R78" s="58">
        <v>0</v>
      </c>
      <c r="S78" s="58">
        <v>0</v>
      </c>
      <c r="T78" s="58">
        <f t="shared" si="48"/>
        <v>0</v>
      </c>
      <c r="U78" s="58">
        <v>0</v>
      </c>
      <c r="V78" s="58">
        <v>0</v>
      </c>
      <c r="W78" s="58">
        <v>0</v>
      </c>
      <c r="X78" s="58">
        <v>0</v>
      </c>
      <c r="Y78" s="58">
        <f t="shared" si="49"/>
        <v>0</v>
      </c>
      <c r="Z78" s="58">
        <v>0</v>
      </c>
      <c r="AA78" s="58">
        <v>0</v>
      </c>
      <c r="AB78" s="58">
        <v>0</v>
      </c>
      <c r="AC78" s="58">
        <v>0</v>
      </c>
      <c r="AD78" s="58">
        <v>0</v>
      </c>
      <c r="AE78" s="388">
        <f t="shared" si="50"/>
        <v>0</v>
      </c>
      <c r="AF78" s="388">
        <f t="shared" si="51"/>
        <v>0</v>
      </c>
      <c r="AG78" s="388">
        <f t="shared" si="52"/>
        <v>0</v>
      </c>
      <c r="AH78" s="388">
        <f t="shared" si="53"/>
        <v>0</v>
      </c>
      <c r="AI78" s="388">
        <f t="shared" si="54"/>
        <v>0</v>
      </c>
      <c r="AJ78" s="58">
        <f t="shared" si="55"/>
        <v>0</v>
      </c>
      <c r="AK78" s="58">
        <v>0</v>
      </c>
      <c r="AL78" s="58">
        <v>0</v>
      </c>
      <c r="AM78" s="58">
        <v>0</v>
      </c>
      <c r="AN78" s="58">
        <v>0</v>
      </c>
      <c r="AO78" s="58">
        <f t="shared" si="56"/>
        <v>0</v>
      </c>
      <c r="AP78" s="58">
        <v>0</v>
      </c>
      <c r="AQ78" s="58">
        <v>0</v>
      </c>
      <c r="AR78" s="58">
        <v>0</v>
      </c>
      <c r="AS78" s="58">
        <v>0</v>
      </c>
      <c r="AT78" s="58">
        <f t="shared" si="57"/>
        <v>0</v>
      </c>
      <c r="AU78" s="58">
        <v>0</v>
      </c>
      <c r="AV78" s="58">
        <v>0</v>
      </c>
      <c r="AW78" s="58">
        <v>0</v>
      </c>
      <c r="AX78" s="58">
        <v>0</v>
      </c>
      <c r="AY78" s="58">
        <f t="shared" si="58"/>
        <v>0</v>
      </c>
      <c r="AZ78" s="58">
        <v>0</v>
      </c>
      <c r="BA78" s="58">
        <v>0</v>
      </c>
      <c r="BB78" s="58">
        <v>0</v>
      </c>
      <c r="BC78" s="58">
        <v>0</v>
      </c>
    </row>
    <row r="79" spans="1:55" ht="51.75" x14ac:dyDescent="0.25">
      <c r="A79" s="214" t="s">
        <v>231</v>
      </c>
      <c r="B79" s="57" t="s">
        <v>1020</v>
      </c>
      <c r="C79" s="195" t="s">
        <v>1021</v>
      </c>
      <c r="D79" s="133">
        <v>0</v>
      </c>
      <c r="E79" s="410">
        <f t="shared" si="41"/>
        <v>0</v>
      </c>
      <c r="F79" s="410">
        <f t="shared" si="42"/>
        <v>0</v>
      </c>
      <c r="G79" s="410">
        <f t="shared" si="43"/>
        <v>0</v>
      </c>
      <c r="H79" s="410">
        <f t="shared" si="44"/>
        <v>0</v>
      </c>
      <c r="I79" s="410">
        <f t="shared" si="45"/>
        <v>0</v>
      </c>
      <c r="J79" s="58">
        <f t="shared" si="46"/>
        <v>0</v>
      </c>
      <c r="K79" s="58">
        <v>0</v>
      </c>
      <c r="L79" s="58">
        <v>0</v>
      </c>
      <c r="M79" s="58">
        <v>0</v>
      </c>
      <c r="N79" s="58">
        <v>0</v>
      </c>
      <c r="O79" s="58">
        <f t="shared" si="47"/>
        <v>0</v>
      </c>
      <c r="P79" s="58">
        <v>0</v>
      </c>
      <c r="Q79" s="58">
        <v>0</v>
      </c>
      <c r="R79" s="58">
        <v>0</v>
      </c>
      <c r="S79" s="58">
        <v>0</v>
      </c>
      <c r="T79" s="58">
        <f t="shared" si="48"/>
        <v>0</v>
      </c>
      <c r="U79" s="58">
        <v>0</v>
      </c>
      <c r="V79" s="58">
        <v>0</v>
      </c>
      <c r="W79" s="58">
        <v>0</v>
      </c>
      <c r="X79" s="58">
        <v>0</v>
      </c>
      <c r="Y79" s="58">
        <f t="shared" si="49"/>
        <v>0</v>
      </c>
      <c r="Z79" s="58">
        <v>0</v>
      </c>
      <c r="AA79" s="58">
        <v>0</v>
      </c>
      <c r="AB79" s="58">
        <v>0</v>
      </c>
      <c r="AC79" s="58">
        <v>0</v>
      </c>
      <c r="AD79" s="133">
        <v>0</v>
      </c>
      <c r="AE79" s="388">
        <f t="shared" si="50"/>
        <v>0</v>
      </c>
      <c r="AF79" s="388">
        <f t="shared" si="51"/>
        <v>0</v>
      </c>
      <c r="AG79" s="388">
        <f t="shared" si="52"/>
        <v>0</v>
      </c>
      <c r="AH79" s="388">
        <f t="shared" si="53"/>
        <v>0</v>
      </c>
      <c r="AI79" s="388">
        <f t="shared" si="54"/>
        <v>0</v>
      </c>
      <c r="AJ79" s="58">
        <f t="shared" si="55"/>
        <v>0</v>
      </c>
      <c r="AK79" s="58">
        <v>0</v>
      </c>
      <c r="AL79" s="58">
        <v>0</v>
      </c>
      <c r="AM79" s="58">
        <v>0</v>
      </c>
      <c r="AN79" s="58">
        <v>0</v>
      </c>
      <c r="AO79" s="58">
        <f t="shared" si="56"/>
        <v>0</v>
      </c>
      <c r="AP79" s="58">
        <v>0</v>
      </c>
      <c r="AQ79" s="58">
        <v>0</v>
      </c>
      <c r="AR79" s="58">
        <v>0</v>
      </c>
      <c r="AS79" s="58">
        <v>0</v>
      </c>
      <c r="AT79" s="58">
        <f t="shared" si="57"/>
        <v>0</v>
      </c>
      <c r="AU79" s="58">
        <v>0</v>
      </c>
      <c r="AV79" s="58">
        <v>0</v>
      </c>
      <c r="AW79" s="58">
        <v>0</v>
      </c>
      <c r="AX79" s="58">
        <v>0</v>
      </c>
      <c r="AY79" s="58">
        <f t="shared" si="58"/>
        <v>0</v>
      </c>
      <c r="AZ79" s="58">
        <v>0</v>
      </c>
      <c r="BA79" s="58">
        <v>0</v>
      </c>
      <c r="BB79" s="58">
        <v>0</v>
      </c>
      <c r="BC79" s="58">
        <v>0</v>
      </c>
    </row>
    <row r="80" spans="1:55" ht="51.75" x14ac:dyDescent="0.25">
      <c r="A80" s="214" t="s">
        <v>231</v>
      </c>
      <c r="B80" s="57" t="s">
        <v>1022</v>
      </c>
      <c r="C80" s="195" t="s">
        <v>1023</v>
      </c>
      <c r="D80" s="133">
        <v>0</v>
      </c>
      <c r="E80" s="410">
        <f t="shared" si="41"/>
        <v>0</v>
      </c>
      <c r="F80" s="410">
        <f t="shared" si="42"/>
        <v>0</v>
      </c>
      <c r="G80" s="410">
        <f t="shared" si="43"/>
        <v>0</v>
      </c>
      <c r="H80" s="410">
        <f t="shared" si="44"/>
        <v>0</v>
      </c>
      <c r="I80" s="410">
        <f t="shared" si="45"/>
        <v>0</v>
      </c>
      <c r="J80" s="58">
        <f t="shared" si="46"/>
        <v>0</v>
      </c>
      <c r="K80" s="58">
        <v>0</v>
      </c>
      <c r="L80" s="58">
        <v>0</v>
      </c>
      <c r="M80" s="58">
        <v>0</v>
      </c>
      <c r="N80" s="58">
        <v>0</v>
      </c>
      <c r="O80" s="58">
        <f t="shared" si="47"/>
        <v>0</v>
      </c>
      <c r="P80" s="58">
        <v>0</v>
      </c>
      <c r="Q80" s="58">
        <v>0</v>
      </c>
      <c r="R80" s="58">
        <v>0</v>
      </c>
      <c r="S80" s="58">
        <v>0</v>
      </c>
      <c r="T80" s="58">
        <f t="shared" si="48"/>
        <v>0</v>
      </c>
      <c r="U80" s="58">
        <v>0</v>
      </c>
      <c r="V80" s="58">
        <v>0</v>
      </c>
      <c r="W80" s="58">
        <v>0</v>
      </c>
      <c r="X80" s="58">
        <v>0</v>
      </c>
      <c r="Y80" s="58">
        <f t="shared" si="49"/>
        <v>0</v>
      </c>
      <c r="Z80" s="58">
        <v>0</v>
      </c>
      <c r="AA80" s="58">
        <v>0</v>
      </c>
      <c r="AB80" s="58">
        <v>0</v>
      </c>
      <c r="AC80" s="58">
        <v>0</v>
      </c>
      <c r="AD80" s="133">
        <v>0</v>
      </c>
      <c r="AE80" s="388">
        <f t="shared" si="50"/>
        <v>0</v>
      </c>
      <c r="AF80" s="388">
        <f t="shared" si="51"/>
        <v>0</v>
      </c>
      <c r="AG80" s="388">
        <f t="shared" si="52"/>
        <v>0</v>
      </c>
      <c r="AH80" s="388">
        <f t="shared" si="53"/>
        <v>0</v>
      </c>
      <c r="AI80" s="388">
        <f t="shared" si="54"/>
        <v>0</v>
      </c>
      <c r="AJ80" s="58">
        <f t="shared" si="55"/>
        <v>0</v>
      </c>
      <c r="AK80" s="58">
        <v>0</v>
      </c>
      <c r="AL80" s="58">
        <v>0</v>
      </c>
      <c r="AM80" s="58">
        <v>0</v>
      </c>
      <c r="AN80" s="58">
        <v>0</v>
      </c>
      <c r="AO80" s="58">
        <f t="shared" si="56"/>
        <v>0</v>
      </c>
      <c r="AP80" s="58">
        <v>0</v>
      </c>
      <c r="AQ80" s="58">
        <v>0</v>
      </c>
      <c r="AR80" s="58">
        <v>0</v>
      </c>
      <c r="AS80" s="58">
        <v>0</v>
      </c>
      <c r="AT80" s="58">
        <f t="shared" si="57"/>
        <v>0</v>
      </c>
      <c r="AU80" s="58">
        <v>0</v>
      </c>
      <c r="AV80" s="58">
        <v>0</v>
      </c>
      <c r="AW80" s="58">
        <v>0</v>
      </c>
      <c r="AX80" s="58">
        <v>0</v>
      </c>
      <c r="AY80" s="58">
        <f t="shared" si="58"/>
        <v>0</v>
      </c>
      <c r="AZ80" s="58">
        <v>0</v>
      </c>
      <c r="BA80" s="58">
        <v>0</v>
      </c>
      <c r="BB80" s="58">
        <v>0</v>
      </c>
      <c r="BC80" s="58">
        <v>0</v>
      </c>
    </row>
    <row r="81" spans="1:55" ht="51.75" x14ac:dyDescent="0.25">
      <c r="A81" s="214" t="s">
        <v>231</v>
      </c>
      <c r="B81" s="57" t="s">
        <v>1024</v>
      </c>
      <c r="C81" s="195" t="s">
        <v>1025</v>
      </c>
      <c r="D81" s="133">
        <v>0</v>
      </c>
      <c r="E81" s="410">
        <f t="shared" si="41"/>
        <v>0</v>
      </c>
      <c r="F81" s="410">
        <f t="shared" si="42"/>
        <v>0</v>
      </c>
      <c r="G81" s="410">
        <f t="shared" si="43"/>
        <v>0</v>
      </c>
      <c r="H81" s="410">
        <f t="shared" si="44"/>
        <v>0</v>
      </c>
      <c r="I81" s="410">
        <f t="shared" si="45"/>
        <v>0</v>
      </c>
      <c r="J81" s="58">
        <f t="shared" si="46"/>
        <v>0</v>
      </c>
      <c r="K81" s="58">
        <v>0</v>
      </c>
      <c r="L81" s="58">
        <v>0</v>
      </c>
      <c r="M81" s="58">
        <v>0</v>
      </c>
      <c r="N81" s="58">
        <v>0</v>
      </c>
      <c r="O81" s="58">
        <f t="shared" si="47"/>
        <v>0</v>
      </c>
      <c r="P81" s="58">
        <v>0</v>
      </c>
      <c r="Q81" s="58">
        <v>0</v>
      </c>
      <c r="R81" s="58">
        <v>0</v>
      </c>
      <c r="S81" s="58">
        <v>0</v>
      </c>
      <c r="T81" s="58">
        <f t="shared" si="48"/>
        <v>0</v>
      </c>
      <c r="U81" s="58">
        <v>0</v>
      </c>
      <c r="V81" s="58">
        <v>0</v>
      </c>
      <c r="W81" s="58">
        <v>0</v>
      </c>
      <c r="X81" s="58">
        <v>0</v>
      </c>
      <c r="Y81" s="58">
        <f t="shared" si="49"/>
        <v>0</v>
      </c>
      <c r="Z81" s="58">
        <v>0</v>
      </c>
      <c r="AA81" s="58">
        <v>0</v>
      </c>
      <c r="AB81" s="58">
        <v>0</v>
      </c>
      <c r="AC81" s="58">
        <v>0</v>
      </c>
      <c r="AD81" s="133">
        <v>0</v>
      </c>
      <c r="AE81" s="388">
        <f t="shared" si="50"/>
        <v>0</v>
      </c>
      <c r="AF81" s="388">
        <f t="shared" si="51"/>
        <v>0</v>
      </c>
      <c r="AG81" s="388">
        <f t="shared" si="52"/>
        <v>0</v>
      </c>
      <c r="AH81" s="388">
        <f t="shared" si="53"/>
        <v>0</v>
      </c>
      <c r="AI81" s="388">
        <f t="shared" si="54"/>
        <v>0</v>
      </c>
      <c r="AJ81" s="58">
        <f t="shared" si="55"/>
        <v>0</v>
      </c>
      <c r="AK81" s="58">
        <v>0</v>
      </c>
      <c r="AL81" s="58">
        <v>0</v>
      </c>
      <c r="AM81" s="58">
        <v>0</v>
      </c>
      <c r="AN81" s="58">
        <v>0</v>
      </c>
      <c r="AO81" s="58">
        <f t="shared" si="56"/>
        <v>0</v>
      </c>
      <c r="AP81" s="58">
        <v>0</v>
      </c>
      <c r="AQ81" s="58">
        <v>0</v>
      </c>
      <c r="AR81" s="58">
        <v>0</v>
      </c>
      <c r="AS81" s="58">
        <v>0</v>
      </c>
      <c r="AT81" s="58">
        <f t="shared" si="57"/>
        <v>0</v>
      </c>
      <c r="AU81" s="58">
        <v>0</v>
      </c>
      <c r="AV81" s="58">
        <v>0</v>
      </c>
      <c r="AW81" s="58">
        <v>0</v>
      </c>
      <c r="AX81" s="58">
        <v>0</v>
      </c>
      <c r="AY81" s="58">
        <f t="shared" si="58"/>
        <v>0</v>
      </c>
      <c r="AZ81" s="58">
        <v>0</v>
      </c>
      <c r="BA81" s="58">
        <v>0</v>
      </c>
      <c r="BB81" s="58">
        <v>0</v>
      </c>
      <c r="BC81" s="58">
        <v>0</v>
      </c>
    </row>
    <row r="82" spans="1:55" ht="51.75" x14ac:dyDescent="0.25">
      <c r="A82" s="214" t="s">
        <v>231</v>
      </c>
      <c r="B82" s="57" t="s">
        <v>1026</v>
      </c>
      <c r="C82" s="195" t="s">
        <v>1027</v>
      </c>
      <c r="D82" s="133">
        <v>0</v>
      </c>
      <c r="E82" s="410">
        <f t="shared" si="41"/>
        <v>0</v>
      </c>
      <c r="F82" s="410">
        <f t="shared" si="42"/>
        <v>0</v>
      </c>
      <c r="G82" s="410">
        <f t="shared" si="43"/>
        <v>0</v>
      </c>
      <c r="H82" s="410">
        <f t="shared" si="44"/>
        <v>0</v>
      </c>
      <c r="I82" s="410">
        <f t="shared" si="45"/>
        <v>0</v>
      </c>
      <c r="J82" s="58">
        <f t="shared" si="46"/>
        <v>0</v>
      </c>
      <c r="K82" s="58">
        <v>0</v>
      </c>
      <c r="L82" s="58">
        <v>0</v>
      </c>
      <c r="M82" s="58">
        <v>0</v>
      </c>
      <c r="N82" s="58">
        <v>0</v>
      </c>
      <c r="O82" s="58">
        <f t="shared" si="47"/>
        <v>0</v>
      </c>
      <c r="P82" s="58">
        <v>0</v>
      </c>
      <c r="Q82" s="58">
        <v>0</v>
      </c>
      <c r="R82" s="58">
        <v>0</v>
      </c>
      <c r="S82" s="58">
        <v>0</v>
      </c>
      <c r="T82" s="58">
        <f t="shared" si="48"/>
        <v>0</v>
      </c>
      <c r="U82" s="58">
        <v>0</v>
      </c>
      <c r="V82" s="58">
        <v>0</v>
      </c>
      <c r="W82" s="58">
        <v>0</v>
      </c>
      <c r="X82" s="58">
        <v>0</v>
      </c>
      <c r="Y82" s="58">
        <f t="shared" si="49"/>
        <v>0</v>
      </c>
      <c r="Z82" s="58">
        <v>0</v>
      </c>
      <c r="AA82" s="58">
        <v>0</v>
      </c>
      <c r="AB82" s="58">
        <v>0</v>
      </c>
      <c r="AC82" s="58">
        <v>0</v>
      </c>
      <c r="AD82" s="133">
        <v>0</v>
      </c>
      <c r="AE82" s="388">
        <f t="shared" si="50"/>
        <v>0</v>
      </c>
      <c r="AF82" s="388">
        <f t="shared" si="51"/>
        <v>0</v>
      </c>
      <c r="AG82" s="388">
        <f t="shared" si="52"/>
        <v>0</v>
      </c>
      <c r="AH82" s="388">
        <f t="shared" si="53"/>
        <v>0</v>
      </c>
      <c r="AI82" s="388">
        <f t="shared" si="54"/>
        <v>0</v>
      </c>
      <c r="AJ82" s="58">
        <f t="shared" si="55"/>
        <v>0</v>
      </c>
      <c r="AK82" s="58">
        <v>0</v>
      </c>
      <c r="AL82" s="58">
        <v>0</v>
      </c>
      <c r="AM82" s="58">
        <v>0</v>
      </c>
      <c r="AN82" s="58">
        <v>0</v>
      </c>
      <c r="AO82" s="58">
        <f t="shared" si="56"/>
        <v>0</v>
      </c>
      <c r="AP82" s="58">
        <v>0</v>
      </c>
      <c r="AQ82" s="58">
        <v>0</v>
      </c>
      <c r="AR82" s="58">
        <v>0</v>
      </c>
      <c r="AS82" s="58">
        <v>0</v>
      </c>
      <c r="AT82" s="58">
        <f t="shared" si="57"/>
        <v>0</v>
      </c>
      <c r="AU82" s="58">
        <v>0</v>
      </c>
      <c r="AV82" s="58">
        <v>0</v>
      </c>
      <c r="AW82" s="58">
        <v>0</v>
      </c>
      <c r="AX82" s="58">
        <v>0</v>
      </c>
      <c r="AY82" s="58">
        <f t="shared" si="58"/>
        <v>0</v>
      </c>
      <c r="AZ82" s="58">
        <v>0</v>
      </c>
      <c r="BA82" s="58">
        <v>0</v>
      </c>
      <c r="BB82" s="58">
        <v>0</v>
      </c>
      <c r="BC82" s="58">
        <v>0</v>
      </c>
    </row>
    <row r="83" spans="1:55" ht="51.75" x14ac:dyDescent="0.25">
      <c r="A83" s="214" t="s">
        <v>231</v>
      </c>
      <c r="B83" s="57" t="s">
        <v>1028</v>
      </c>
      <c r="C83" s="195" t="s">
        <v>1029</v>
      </c>
      <c r="D83" s="133">
        <v>0</v>
      </c>
      <c r="E83" s="410">
        <f t="shared" si="41"/>
        <v>0</v>
      </c>
      <c r="F83" s="410">
        <f t="shared" si="42"/>
        <v>0</v>
      </c>
      <c r="G83" s="410">
        <f t="shared" si="43"/>
        <v>0</v>
      </c>
      <c r="H83" s="410">
        <f t="shared" si="44"/>
        <v>0</v>
      </c>
      <c r="I83" s="410">
        <f t="shared" si="45"/>
        <v>0</v>
      </c>
      <c r="J83" s="58">
        <f t="shared" si="46"/>
        <v>0</v>
      </c>
      <c r="K83" s="58">
        <v>0</v>
      </c>
      <c r="L83" s="58">
        <v>0</v>
      </c>
      <c r="M83" s="58">
        <v>0</v>
      </c>
      <c r="N83" s="58">
        <v>0</v>
      </c>
      <c r="O83" s="58">
        <f t="shared" si="47"/>
        <v>0</v>
      </c>
      <c r="P83" s="58">
        <v>0</v>
      </c>
      <c r="Q83" s="58">
        <v>0</v>
      </c>
      <c r="R83" s="58">
        <v>0</v>
      </c>
      <c r="S83" s="58">
        <v>0</v>
      </c>
      <c r="T83" s="58">
        <f t="shared" si="48"/>
        <v>0</v>
      </c>
      <c r="U83" s="58">
        <v>0</v>
      </c>
      <c r="V83" s="58">
        <v>0</v>
      </c>
      <c r="W83" s="58">
        <v>0</v>
      </c>
      <c r="X83" s="58">
        <v>0</v>
      </c>
      <c r="Y83" s="58">
        <f t="shared" si="49"/>
        <v>0</v>
      </c>
      <c r="Z83" s="58">
        <v>0</v>
      </c>
      <c r="AA83" s="58">
        <v>0</v>
      </c>
      <c r="AB83" s="58">
        <v>0</v>
      </c>
      <c r="AC83" s="58">
        <v>0</v>
      </c>
      <c r="AD83" s="133">
        <v>0</v>
      </c>
      <c r="AE83" s="388">
        <f t="shared" si="50"/>
        <v>0</v>
      </c>
      <c r="AF83" s="388">
        <f t="shared" si="51"/>
        <v>0</v>
      </c>
      <c r="AG83" s="388">
        <f t="shared" si="52"/>
        <v>0</v>
      </c>
      <c r="AH83" s="388">
        <f t="shared" si="53"/>
        <v>0</v>
      </c>
      <c r="AI83" s="388">
        <f t="shared" si="54"/>
        <v>0</v>
      </c>
      <c r="AJ83" s="58">
        <f t="shared" si="55"/>
        <v>0</v>
      </c>
      <c r="AK83" s="58">
        <v>0</v>
      </c>
      <c r="AL83" s="58">
        <v>0</v>
      </c>
      <c r="AM83" s="58">
        <v>0</v>
      </c>
      <c r="AN83" s="58">
        <v>0</v>
      </c>
      <c r="AO83" s="58">
        <f t="shared" si="56"/>
        <v>0</v>
      </c>
      <c r="AP83" s="58">
        <v>0</v>
      </c>
      <c r="AQ83" s="58">
        <v>0</v>
      </c>
      <c r="AR83" s="58">
        <v>0</v>
      </c>
      <c r="AS83" s="58">
        <v>0</v>
      </c>
      <c r="AT83" s="58">
        <f t="shared" si="57"/>
        <v>0</v>
      </c>
      <c r="AU83" s="58">
        <v>0</v>
      </c>
      <c r="AV83" s="58">
        <v>0</v>
      </c>
      <c r="AW83" s="58">
        <v>0</v>
      </c>
      <c r="AX83" s="58">
        <v>0</v>
      </c>
      <c r="AY83" s="58">
        <f t="shared" si="58"/>
        <v>0</v>
      </c>
      <c r="AZ83" s="58">
        <v>0</v>
      </c>
      <c r="BA83" s="58">
        <v>0</v>
      </c>
      <c r="BB83" s="58">
        <v>0</v>
      </c>
      <c r="BC83" s="58">
        <v>0</v>
      </c>
    </row>
    <row r="84" spans="1:55" ht="51.75" x14ac:dyDescent="0.25">
      <c r="A84" s="214" t="s">
        <v>231</v>
      </c>
      <c r="B84" s="57" t="s">
        <v>1030</v>
      </c>
      <c r="C84" s="195" t="s">
        <v>1031</v>
      </c>
      <c r="D84" s="58">
        <v>0</v>
      </c>
      <c r="E84" s="388">
        <f t="shared" si="41"/>
        <v>0</v>
      </c>
      <c r="F84" s="388">
        <f t="shared" si="42"/>
        <v>0</v>
      </c>
      <c r="G84" s="388">
        <f t="shared" si="43"/>
        <v>0</v>
      </c>
      <c r="H84" s="388">
        <f t="shared" si="44"/>
        <v>0</v>
      </c>
      <c r="I84" s="388">
        <f t="shared" si="45"/>
        <v>0</v>
      </c>
      <c r="J84" s="58">
        <f t="shared" si="46"/>
        <v>0</v>
      </c>
      <c r="K84" s="58">
        <v>0</v>
      </c>
      <c r="L84" s="58">
        <v>0</v>
      </c>
      <c r="M84" s="58">
        <v>0</v>
      </c>
      <c r="N84" s="58">
        <v>0</v>
      </c>
      <c r="O84" s="58">
        <v>0</v>
      </c>
      <c r="P84" s="58">
        <v>0</v>
      </c>
      <c r="Q84" s="58">
        <v>0</v>
      </c>
      <c r="R84" s="58">
        <v>0</v>
      </c>
      <c r="S84" s="58">
        <v>0</v>
      </c>
      <c r="T84" s="58">
        <f t="shared" si="48"/>
        <v>0</v>
      </c>
      <c r="U84" s="58">
        <v>0</v>
      </c>
      <c r="V84" s="58">
        <v>0</v>
      </c>
      <c r="W84" s="58">
        <v>0</v>
      </c>
      <c r="X84" s="58">
        <v>0</v>
      </c>
      <c r="Y84" s="58">
        <f t="shared" si="49"/>
        <v>0</v>
      </c>
      <c r="Z84" s="58">
        <v>0</v>
      </c>
      <c r="AA84" s="58">
        <v>0</v>
      </c>
      <c r="AB84" s="58">
        <v>0</v>
      </c>
      <c r="AC84" s="58">
        <v>0</v>
      </c>
      <c r="AD84" s="58">
        <v>0</v>
      </c>
      <c r="AE84" s="388">
        <f t="shared" si="50"/>
        <v>0</v>
      </c>
      <c r="AF84" s="388">
        <f t="shared" si="51"/>
        <v>0</v>
      </c>
      <c r="AG84" s="388">
        <f t="shared" si="52"/>
        <v>0</v>
      </c>
      <c r="AH84" s="388">
        <f t="shared" si="53"/>
        <v>0</v>
      </c>
      <c r="AI84" s="388">
        <f t="shared" si="54"/>
        <v>0</v>
      </c>
      <c r="AJ84" s="58">
        <f t="shared" si="55"/>
        <v>0</v>
      </c>
      <c r="AK84" s="58">
        <v>0</v>
      </c>
      <c r="AL84" s="58">
        <v>0</v>
      </c>
      <c r="AM84" s="58">
        <v>0</v>
      </c>
      <c r="AN84" s="58">
        <v>0</v>
      </c>
      <c r="AO84" s="58">
        <f t="shared" si="56"/>
        <v>0</v>
      </c>
      <c r="AP84" s="58">
        <v>0</v>
      </c>
      <c r="AQ84" s="58">
        <v>0</v>
      </c>
      <c r="AR84" s="58">
        <v>0</v>
      </c>
      <c r="AS84" s="58">
        <v>0</v>
      </c>
      <c r="AT84" s="58">
        <f t="shared" si="57"/>
        <v>0</v>
      </c>
      <c r="AU84" s="58">
        <v>0</v>
      </c>
      <c r="AV84" s="58">
        <v>0</v>
      </c>
      <c r="AW84" s="58">
        <v>0</v>
      </c>
      <c r="AX84" s="58">
        <v>0</v>
      </c>
      <c r="AY84" s="58">
        <f t="shared" si="58"/>
        <v>0</v>
      </c>
      <c r="AZ84" s="58">
        <v>0</v>
      </c>
      <c r="BA84" s="58">
        <v>0</v>
      </c>
      <c r="BB84" s="58">
        <v>0</v>
      </c>
      <c r="BC84" s="58">
        <v>0</v>
      </c>
    </row>
    <row r="85" spans="1:55" s="88" customFormat="1" ht="51.75" x14ac:dyDescent="0.25">
      <c r="A85" s="214" t="s">
        <v>231</v>
      </c>
      <c r="B85" s="323" t="s">
        <v>1032</v>
      </c>
      <c r="C85" s="324" t="s">
        <v>1033</v>
      </c>
      <c r="D85" s="592">
        <v>7.8733819799999996</v>
      </c>
      <c r="E85" s="410">
        <f t="shared" si="41"/>
        <v>0</v>
      </c>
      <c r="F85" s="410">
        <f t="shared" si="42"/>
        <v>0</v>
      </c>
      <c r="G85" s="410">
        <f t="shared" si="43"/>
        <v>0</v>
      </c>
      <c r="H85" s="410">
        <f t="shared" si="44"/>
        <v>0</v>
      </c>
      <c r="I85" s="410">
        <f t="shared" si="45"/>
        <v>0</v>
      </c>
      <c r="J85" s="58">
        <f t="shared" si="46"/>
        <v>0</v>
      </c>
      <c r="K85" s="58">
        <v>0</v>
      </c>
      <c r="L85" s="58">
        <v>0</v>
      </c>
      <c r="M85" s="58">
        <v>0</v>
      </c>
      <c r="N85" s="58">
        <v>0</v>
      </c>
      <c r="O85" s="58">
        <f t="shared" si="47"/>
        <v>0</v>
      </c>
      <c r="P85" s="58">
        <v>0</v>
      </c>
      <c r="Q85" s="58">
        <v>0</v>
      </c>
      <c r="R85" s="58">
        <v>0</v>
      </c>
      <c r="S85" s="58">
        <v>0</v>
      </c>
      <c r="T85" s="548">
        <f t="shared" si="48"/>
        <v>0</v>
      </c>
      <c r="U85" s="548">
        <v>0</v>
      </c>
      <c r="V85" s="548">
        <v>0</v>
      </c>
      <c r="W85" s="548">
        <v>0</v>
      </c>
      <c r="X85" s="548">
        <v>0</v>
      </c>
      <c r="Y85" s="58">
        <f t="shared" si="49"/>
        <v>0</v>
      </c>
      <c r="Z85" s="58">
        <v>0</v>
      </c>
      <c r="AA85" s="58">
        <v>0</v>
      </c>
      <c r="AB85" s="58">
        <v>0</v>
      </c>
      <c r="AC85" s="58">
        <v>0</v>
      </c>
      <c r="AD85" s="133">
        <v>6.5611516499999993</v>
      </c>
      <c r="AE85" s="388">
        <f t="shared" si="50"/>
        <v>0</v>
      </c>
      <c r="AF85" s="388">
        <f t="shared" si="51"/>
        <v>0</v>
      </c>
      <c r="AG85" s="388">
        <f t="shared" si="52"/>
        <v>0</v>
      </c>
      <c r="AH85" s="388">
        <f t="shared" si="53"/>
        <v>0</v>
      </c>
      <c r="AI85" s="388">
        <f t="shared" si="54"/>
        <v>0</v>
      </c>
      <c r="AJ85" s="58">
        <f t="shared" si="55"/>
        <v>0</v>
      </c>
      <c r="AK85" s="58">
        <v>0</v>
      </c>
      <c r="AL85" s="58">
        <v>0</v>
      </c>
      <c r="AM85" s="58">
        <v>0</v>
      </c>
      <c r="AN85" s="58">
        <v>0</v>
      </c>
      <c r="AO85" s="58">
        <f t="shared" si="56"/>
        <v>0</v>
      </c>
      <c r="AP85" s="58">
        <v>0</v>
      </c>
      <c r="AQ85" s="58">
        <v>0</v>
      </c>
      <c r="AR85" s="58">
        <v>0</v>
      </c>
      <c r="AS85" s="58">
        <v>0</v>
      </c>
      <c r="AT85" s="548">
        <f t="shared" si="57"/>
        <v>0</v>
      </c>
      <c r="AU85" s="548">
        <v>0</v>
      </c>
      <c r="AV85" s="548">
        <v>0</v>
      </c>
      <c r="AW85" s="548">
        <v>0</v>
      </c>
      <c r="AX85" s="548">
        <v>0</v>
      </c>
      <c r="AY85" s="58">
        <f t="shared" si="58"/>
        <v>0</v>
      </c>
      <c r="AZ85" s="58">
        <v>0</v>
      </c>
      <c r="BA85" s="58">
        <v>0</v>
      </c>
      <c r="BB85" s="58">
        <v>0</v>
      </c>
      <c r="BC85" s="58">
        <v>0</v>
      </c>
    </row>
    <row r="86" spans="1:55" s="87" customFormat="1" ht="51.75" x14ac:dyDescent="0.25">
      <c r="A86" s="214" t="s">
        <v>231</v>
      </c>
      <c r="B86" s="323" t="s">
        <v>1034</v>
      </c>
      <c r="C86" s="324" t="s">
        <v>1035</v>
      </c>
      <c r="D86" s="592">
        <v>7.8733819799999996</v>
      </c>
      <c r="E86" s="410">
        <f t="shared" si="41"/>
        <v>0</v>
      </c>
      <c r="F86" s="410">
        <f t="shared" si="42"/>
        <v>0</v>
      </c>
      <c r="G86" s="410">
        <f t="shared" si="43"/>
        <v>0</v>
      </c>
      <c r="H86" s="410">
        <f t="shared" si="44"/>
        <v>0</v>
      </c>
      <c r="I86" s="410">
        <f t="shared" si="45"/>
        <v>0</v>
      </c>
      <c r="J86" s="58">
        <f t="shared" si="46"/>
        <v>0</v>
      </c>
      <c r="K86" s="58">
        <v>0</v>
      </c>
      <c r="L86" s="58">
        <v>0</v>
      </c>
      <c r="M86" s="58">
        <v>0</v>
      </c>
      <c r="N86" s="58">
        <v>0</v>
      </c>
      <c r="O86" s="58">
        <f t="shared" si="47"/>
        <v>0</v>
      </c>
      <c r="P86" s="58">
        <v>0</v>
      </c>
      <c r="Q86" s="58">
        <v>0</v>
      </c>
      <c r="R86" s="58">
        <v>0</v>
      </c>
      <c r="S86" s="58">
        <v>0</v>
      </c>
      <c r="T86" s="548">
        <f t="shared" si="48"/>
        <v>0</v>
      </c>
      <c r="U86" s="548">
        <v>0</v>
      </c>
      <c r="V86" s="548">
        <v>0</v>
      </c>
      <c r="W86" s="548">
        <v>0</v>
      </c>
      <c r="X86" s="548">
        <v>0</v>
      </c>
      <c r="Y86" s="58">
        <f t="shared" si="49"/>
        <v>0</v>
      </c>
      <c r="Z86" s="58">
        <v>0</v>
      </c>
      <c r="AA86" s="58">
        <v>0</v>
      </c>
      <c r="AB86" s="58">
        <v>0</v>
      </c>
      <c r="AC86" s="58">
        <v>0</v>
      </c>
      <c r="AD86" s="133">
        <v>6.5611516499999993</v>
      </c>
      <c r="AE86" s="388">
        <f t="shared" si="50"/>
        <v>0</v>
      </c>
      <c r="AF86" s="388">
        <f t="shared" si="51"/>
        <v>0</v>
      </c>
      <c r="AG86" s="388">
        <f t="shared" si="52"/>
        <v>0</v>
      </c>
      <c r="AH86" s="388">
        <f t="shared" si="53"/>
        <v>0</v>
      </c>
      <c r="AI86" s="388">
        <f t="shared" si="54"/>
        <v>0</v>
      </c>
      <c r="AJ86" s="58">
        <f t="shared" si="55"/>
        <v>0</v>
      </c>
      <c r="AK86" s="58">
        <v>0</v>
      </c>
      <c r="AL86" s="58">
        <v>0</v>
      </c>
      <c r="AM86" s="58">
        <v>0</v>
      </c>
      <c r="AN86" s="58">
        <v>0</v>
      </c>
      <c r="AO86" s="58">
        <f t="shared" si="56"/>
        <v>0</v>
      </c>
      <c r="AP86" s="58">
        <v>0</v>
      </c>
      <c r="AQ86" s="58">
        <v>0</v>
      </c>
      <c r="AR86" s="58">
        <v>0</v>
      </c>
      <c r="AS86" s="58">
        <v>0</v>
      </c>
      <c r="AT86" s="548">
        <f t="shared" si="57"/>
        <v>0</v>
      </c>
      <c r="AU86" s="548">
        <v>0</v>
      </c>
      <c r="AV86" s="548">
        <v>0</v>
      </c>
      <c r="AW86" s="548">
        <v>0</v>
      </c>
      <c r="AX86" s="548">
        <v>0</v>
      </c>
      <c r="AY86" s="58">
        <f t="shared" si="58"/>
        <v>0</v>
      </c>
      <c r="AZ86" s="58">
        <v>0</v>
      </c>
      <c r="BA86" s="58">
        <v>0</v>
      </c>
      <c r="BB86" s="58">
        <v>0</v>
      </c>
      <c r="BC86" s="58">
        <v>0</v>
      </c>
    </row>
    <row r="87" spans="1:55" ht="51" x14ac:dyDescent="0.25">
      <c r="A87" s="214" t="s">
        <v>179</v>
      </c>
      <c r="B87" s="249" t="s">
        <v>233</v>
      </c>
      <c r="C87" s="192" t="s">
        <v>183</v>
      </c>
      <c r="D87" s="134">
        <v>0</v>
      </c>
      <c r="E87" s="244">
        <v>0</v>
      </c>
      <c r="F87" s="244">
        <v>0</v>
      </c>
      <c r="G87" s="244">
        <v>0</v>
      </c>
      <c r="H87" s="244">
        <v>0</v>
      </c>
      <c r="I87" s="244">
        <v>0</v>
      </c>
      <c r="J87" s="134">
        <v>0</v>
      </c>
      <c r="K87" s="134">
        <v>0</v>
      </c>
      <c r="L87" s="134">
        <v>0</v>
      </c>
      <c r="M87" s="134">
        <v>0</v>
      </c>
      <c r="N87" s="134">
        <v>0</v>
      </c>
      <c r="O87" s="134">
        <v>0</v>
      </c>
      <c r="P87" s="134">
        <v>0</v>
      </c>
      <c r="Q87" s="134">
        <v>0</v>
      </c>
      <c r="R87" s="134">
        <v>0</v>
      </c>
      <c r="S87" s="134">
        <v>0</v>
      </c>
      <c r="T87" s="134">
        <v>0</v>
      </c>
      <c r="U87" s="134">
        <v>0</v>
      </c>
      <c r="V87" s="134">
        <v>0</v>
      </c>
      <c r="W87" s="134">
        <v>0</v>
      </c>
      <c r="X87" s="134">
        <v>0</v>
      </c>
      <c r="Y87" s="134">
        <v>0</v>
      </c>
      <c r="Z87" s="134">
        <v>0</v>
      </c>
      <c r="AA87" s="134">
        <v>0</v>
      </c>
      <c r="AB87" s="134">
        <v>0</v>
      </c>
      <c r="AC87" s="134">
        <v>0</v>
      </c>
      <c r="AD87" s="134">
        <v>0</v>
      </c>
      <c r="AE87" s="244">
        <v>0</v>
      </c>
      <c r="AF87" s="244">
        <v>0</v>
      </c>
      <c r="AG87" s="244">
        <v>0</v>
      </c>
      <c r="AH87" s="244">
        <v>0</v>
      </c>
      <c r="AI87" s="244">
        <v>0</v>
      </c>
      <c r="AJ87" s="134">
        <v>0</v>
      </c>
      <c r="AK87" s="134">
        <v>0</v>
      </c>
      <c r="AL87" s="134">
        <v>0</v>
      </c>
      <c r="AM87" s="134">
        <v>0</v>
      </c>
      <c r="AN87" s="134">
        <v>0</v>
      </c>
      <c r="AO87" s="134">
        <v>0</v>
      </c>
      <c r="AP87" s="134">
        <v>0</v>
      </c>
      <c r="AQ87" s="134">
        <v>0</v>
      </c>
      <c r="AR87" s="134">
        <v>0</v>
      </c>
      <c r="AS87" s="134">
        <v>0</v>
      </c>
      <c r="AT87" s="134">
        <v>0</v>
      </c>
      <c r="AU87" s="134">
        <v>0</v>
      </c>
      <c r="AV87" s="134">
        <v>0</v>
      </c>
      <c r="AW87" s="134">
        <v>0</v>
      </c>
      <c r="AX87" s="134">
        <v>0</v>
      </c>
      <c r="AY87" s="134">
        <v>0</v>
      </c>
      <c r="AZ87" s="134">
        <v>0</v>
      </c>
      <c r="BA87" s="134">
        <v>0</v>
      </c>
      <c r="BB87" s="134">
        <v>0</v>
      </c>
      <c r="BC87" s="134">
        <v>0</v>
      </c>
    </row>
    <row r="88" spans="1:55" s="86" customFormat="1" ht="38.25" x14ac:dyDescent="0.25">
      <c r="A88" s="257" t="s">
        <v>234</v>
      </c>
      <c r="B88" s="256" t="s">
        <v>235</v>
      </c>
      <c r="C88" s="243" t="s">
        <v>183</v>
      </c>
      <c r="D88" s="245">
        <f t="shared" ref="D88:AI88" si="59">D89+D119</f>
        <v>66.795422328000001</v>
      </c>
      <c r="E88" s="245">
        <f t="shared" si="59"/>
        <v>0</v>
      </c>
      <c r="F88" s="245">
        <f t="shared" si="59"/>
        <v>0</v>
      </c>
      <c r="G88" s="245">
        <f t="shared" si="59"/>
        <v>0</v>
      </c>
      <c r="H88" s="245">
        <f t="shared" si="59"/>
        <v>0</v>
      </c>
      <c r="I88" s="245">
        <f t="shared" si="59"/>
        <v>0</v>
      </c>
      <c r="J88" s="245">
        <f t="shared" si="59"/>
        <v>0</v>
      </c>
      <c r="K88" s="245">
        <f t="shared" si="59"/>
        <v>0</v>
      </c>
      <c r="L88" s="245">
        <f t="shared" si="59"/>
        <v>0</v>
      </c>
      <c r="M88" s="245">
        <f t="shared" si="59"/>
        <v>0</v>
      </c>
      <c r="N88" s="245">
        <f t="shared" si="59"/>
        <v>0</v>
      </c>
      <c r="O88" s="245">
        <f t="shared" si="59"/>
        <v>0</v>
      </c>
      <c r="P88" s="245">
        <f t="shared" si="59"/>
        <v>0</v>
      </c>
      <c r="Q88" s="245">
        <f t="shared" si="59"/>
        <v>0</v>
      </c>
      <c r="R88" s="245">
        <f t="shared" si="59"/>
        <v>0</v>
      </c>
      <c r="S88" s="245">
        <f t="shared" si="59"/>
        <v>0</v>
      </c>
      <c r="T88" s="245">
        <f t="shared" si="59"/>
        <v>0</v>
      </c>
      <c r="U88" s="245">
        <f t="shared" si="59"/>
        <v>0</v>
      </c>
      <c r="V88" s="245">
        <f t="shared" si="59"/>
        <v>0</v>
      </c>
      <c r="W88" s="245">
        <f t="shared" si="59"/>
        <v>0</v>
      </c>
      <c r="X88" s="245">
        <f t="shared" si="59"/>
        <v>0</v>
      </c>
      <c r="Y88" s="245">
        <f t="shared" si="59"/>
        <v>0</v>
      </c>
      <c r="Z88" s="245">
        <f t="shared" si="59"/>
        <v>0</v>
      </c>
      <c r="AA88" s="245">
        <f t="shared" si="59"/>
        <v>0</v>
      </c>
      <c r="AB88" s="245">
        <f t="shared" si="59"/>
        <v>0</v>
      </c>
      <c r="AC88" s="245">
        <f t="shared" si="59"/>
        <v>0</v>
      </c>
      <c r="AD88" s="245">
        <f t="shared" si="59"/>
        <v>55.662851939999996</v>
      </c>
      <c r="AE88" s="245">
        <f t="shared" si="59"/>
        <v>0</v>
      </c>
      <c r="AF88" s="245">
        <f t="shared" si="59"/>
        <v>0</v>
      </c>
      <c r="AG88" s="245">
        <f t="shared" si="59"/>
        <v>0</v>
      </c>
      <c r="AH88" s="245">
        <f t="shared" si="59"/>
        <v>0</v>
      </c>
      <c r="AI88" s="245">
        <f t="shared" si="59"/>
        <v>0</v>
      </c>
      <c r="AJ88" s="245">
        <f t="shared" ref="AJ88:BC88" si="60">AJ89+AJ119</f>
        <v>0</v>
      </c>
      <c r="AK88" s="245">
        <f t="shared" si="60"/>
        <v>0</v>
      </c>
      <c r="AL88" s="245">
        <f t="shared" si="60"/>
        <v>0</v>
      </c>
      <c r="AM88" s="245">
        <f t="shared" si="60"/>
        <v>0</v>
      </c>
      <c r="AN88" s="245">
        <f t="shared" si="60"/>
        <v>0</v>
      </c>
      <c r="AO88" s="245">
        <f t="shared" si="60"/>
        <v>0</v>
      </c>
      <c r="AP88" s="245">
        <f t="shared" si="60"/>
        <v>0</v>
      </c>
      <c r="AQ88" s="245">
        <f t="shared" si="60"/>
        <v>0</v>
      </c>
      <c r="AR88" s="245">
        <f t="shared" si="60"/>
        <v>0</v>
      </c>
      <c r="AS88" s="245">
        <f t="shared" si="60"/>
        <v>0</v>
      </c>
      <c r="AT88" s="245">
        <f t="shared" si="60"/>
        <v>0</v>
      </c>
      <c r="AU88" s="245">
        <f t="shared" si="60"/>
        <v>0</v>
      </c>
      <c r="AV88" s="245">
        <f t="shared" si="60"/>
        <v>0</v>
      </c>
      <c r="AW88" s="245">
        <f t="shared" si="60"/>
        <v>0</v>
      </c>
      <c r="AX88" s="245">
        <f t="shared" si="60"/>
        <v>0</v>
      </c>
      <c r="AY88" s="245">
        <f t="shared" si="60"/>
        <v>0</v>
      </c>
      <c r="AZ88" s="245">
        <f t="shared" si="60"/>
        <v>0</v>
      </c>
      <c r="BA88" s="245">
        <f t="shared" si="60"/>
        <v>0</v>
      </c>
      <c r="BB88" s="245">
        <f t="shared" si="60"/>
        <v>0</v>
      </c>
      <c r="BC88" s="245">
        <f t="shared" si="60"/>
        <v>0</v>
      </c>
    </row>
    <row r="89" spans="1:55" s="86" customFormat="1" ht="25.5" x14ac:dyDescent="0.25">
      <c r="A89" s="261" t="s">
        <v>236</v>
      </c>
      <c r="B89" s="256" t="s">
        <v>237</v>
      </c>
      <c r="C89" s="243" t="s">
        <v>183</v>
      </c>
      <c r="D89" s="322">
        <f t="shared" ref="D89:AI89" si="61">SUM(D90:D118)</f>
        <v>66.795422328000001</v>
      </c>
      <c r="E89" s="322">
        <f t="shared" si="61"/>
        <v>0</v>
      </c>
      <c r="F89" s="322">
        <f t="shared" si="61"/>
        <v>0</v>
      </c>
      <c r="G89" s="322">
        <f t="shared" si="61"/>
        <v>0</v>
      </c>
      <c r="H89" s="322">
        <f t="shared" si="61"/>
        <v>0</v>
      </c>
      <c r="I89" s="322">
        <f t="shared" si="61"/>
        <v>0</v>
      </c>
      <c r="J89" s="322">
        <f t="shared" si="61"/>
        <v>0</v>
      </c>
      <c r="K89" s="322">
        <f t="shared" si="61"/>
        <v>0</v>
      </c>
      <c r="L89" s="322">
        <f t="shared" si="61"/>
        <v>0</v>
      </c>
      <c r="M89" s="322">
        <f t="shared" si="61"/>
        <v>0</v>
      </c>
      <c r="N89" s="322">
        <f t="shared" si="61"/>
        <v>0</v>
      </c>
      <c r="O89" s="322">
        <f t="shared" si="61"/>
        <v>0</v>
      </c>
      <c r="P89" s="322">
        <f t="shared" si="61"/>
        <v>0</v>
      </c>
      <c r="Q89" s="322">
        <f t="shared" si="61"/>
        <v>0</v>
      </c>
      <c r="R89" s="322">
        <f t="shared" si="61"/>
        <v>0</v>
      </c>
      <c r="S89" s="322">
        <f t="shared" si="61"/>
        <v>0</v>
      </c>
      <c r="T89" s="322">
        <f t="shared" si="61"/>
        <v>0</v>
      </c>
      <c r="U89" s="322">
        <f t="shared" si="61"/>
        <v>0</v>
      </c>
      <c r="V89" s="322">
        <f t="shared" si="61"/>
        <v>0</v>
      </c>
      <c r="W89" s="322">
        <f t="shared" si="61"/>
        <v>0</v>
      </c>
      <c r="X89" s="322">
        <f t="shared" si="61"/>
        <v>0</v>
      </c>
      <c r="Y89" s="322">
        <f t="shared" si="61"/>
        <v>0</v>
      </c>
      <c r="Z89" s="322">
        <f t="shared" si="61"/>
        <v>0</v>
      </c>
      <c r="AA89" s="322">
        <f t="shared" si="61"/>
        <v>0</v>
      </c>
      <c r="AB89" s="322">
        <f t="shared" si="61"/>
        <v>0</v>
      </c>
      <c r="AC89" s="322">
        <f t="shared" si="61"/>
        <v>0</v>
      </c>
      <c r="AD89" s="322">
        <f t="shared" si="61"/>
        <v>55.662851939999996</v>
      </c>
      <c r="AE89" s="322">
        <f t="shared" si="61"/>
        <v>0</v>
      </c>
      <c r="AF89" s="322">
        <f t="shared" si="61"/>
        <v>0</v>
      </c>
      <c r="AG89" s="322">
        <f t="shared" si="61"/>
        <v>0</v>
      </c>
      <c r="AH89" s="322">
        <f t="shared" si="61"/>
        <v>0</v>
      </c>
      <c r="AI89" s="322">
        <f t="shared" si="61"/>
        <v>0</v>
      </c>
      <c r="AJ89" s="322">
        <f t="shared" ref="AJ89:BC89" si="62">SUM(AJ90:AJ118)</f>
        <v>0</v>
      </c>
      <c r="AK89" s="322">
        <f t="shared" si="62"/>
        <v>0</v>
      </c>
      <c r="AL89" s="322">
        <f t="shared" si="62"/>
        <v>0</v>
      </c>
      <c r="AM89" s="322">
        <f t="shared" si="62"/>
        <v>0</v>
      </c>
      <c r="AN89" s="322">
        <f t="shared" si="62"/>
        <v>0</v>
      </c>
      <c r="AO89" s="322">
        <f t="shared" si="62"/>
        <v>0</v>
      </c>
      <c r="AP89" s="322">
        <f t="shared" si="62"/>
        <v>0</v>
      </c>
      <c r="AQ89" s="322">
        <f t="shared" si="62"/>
        <v>0</v>
      </c>
      <c r="AR89" s="322">
        <f t="shared" si="62"/>
        <v>0</v>
      </c>
      <c r="AS89" s="322">
        <f t="shared" si="62"/>
        <v>0</v>
      </c>
      <c r="AT89" s="322">
        <f t="shared" si="62"/>
        <v>0</v>
      </c>
      <c r="AU89" s="322">
        <f t="shared" si="62"/>
        <v>0</v>
      </c>
      <c r="AV89" s="322">
        <f t="shared" si="62"/>
        <v>0</v>
      </c>
      <c r="AW89" s="322">
        <f t="shared" si="62"/>
        <v>0</v>
      </c>
      <c r="AX89" s="322">
        <f t="shared" si="62"/>
        <v>0</v>
      </c>
      <c r="AY89" s="322">
        <f t="shared" si="62"/>
        <v>0</v>
      </c>
      <c r="AZ89" s="322">
        <f t="shared" si="62"/>
        <v>0</v>
      </c>
      <c r="BA89" s="322">
        <f t="shared" si="62"/>
        <v>0</v>
      </c>
      <c r="BB89" s="322">
        <f t="shared" si="62"/>
        <v>0</v>
      </c>
      <c r="BC89" s="322">
        <f t="shared" si="62"/>
        <v>0</v>
      </c>
    </row>
    <row r="90" spans="1:55" ht="39" x14ac:dyDescent="0.25">
      <c r="A90" s="258" t="s">
        <v>236</v>
      </c>
      <c r="B90" s="323" t="s">
        <v>1036</v>
      </c>
      <c r="C90" s="324" t="s">
        <v>1037</v>
      </c>
      <c r="D90" s="592">
        <v>16.294839371999998</v>
      </c>
      <c r="E90" s="410">
        <f t="shared" ref="E90" si="63">J90+O90+T90+Y90</f>
        <v>0</v>
      </c>
      <c r="F90" s="410">
        <f t="shared" ref="F90" si="64">K90+P90+U90+Z90</f>
        <v>0</v>
      </c>
      <c r="G90" s="410">
        <f t="shared" ref="G90" si="65">L90+Q90+V90+AA90</f>
        <v>0</v>
      </c>
      <c r="H90" s="410">
        <f t="shared" ref="H90" si="66">M90+R90+W90+AB90</f>
        <v>0</v>
      </c>
      <c r="I90" s="410">
        <f t="shared" ref="I90" si="67">N90+S90+X90+AC90</f>
        <v>0</v>
      </c>
      <c r="J90" s="58">
        <f t="shared" ref="J90" si="68">SUM(K90:N90)</f>
        <v>0</v>
      </c>
      <c r="K90" s="58">
        <v>0</v>
      </c>
      <c r="L90" s="58">
        <v>0</v>
      </c>
      <c r="M90" s="58">
        <v>0</v>
      </c>
      <c r="N90" s="58">
        <v>0</v>
      </c>
      <c r="O90" s="58">
        <f t="shared" ref="O90" si="69">SUM(P90:S90)</f>
        <v>0</v>
      </c>
      <c r="P90" s="58">
        <v>0</v>
      </c>
      <c r="Q90" s="58">
        <v>0</v>
      </c>
      <c r="R90" s="58">
        <v>0</v>
      </c>
      <c r="S90" s="58">
        <v>0</v>
      </c>
      <c r="T90" s="548">
        <f t="shared" ref="T90" si="70">SUM(U90:X90)</f>
        <v>0</v>
      </c>
      <c r="U90" s="548">
        <v>0</v>
      </c>
      <c r="V90" s="548">
        <v>0</v>
      </c>
      <c r="W90" s="548">
        <v>0</v>
      </c>
      <c r="X90" s="548">
        <v>0</v>
      </c>
      <c r="Y90" s="58">
        <f t="shared" ref="Y90" si="71">SUM(Z90:AC90)</f>
        <v>0</v>
      </c>
      <c r="Z90" s="58">
        <v>0</v>
      </c>
      <c r="AA90" s="58">
        <v>0</v>
      </c>
      <c r="AB90" s="58">
        <v>0</v>
      </c>
      <c r="AC90" s="58">
        <v>0</v>
      </c>
      <c r="AD90" s="133">
        <v>13.579032810000001</v>
      </c>
      <c r="AE90" s="388">
        <f t="shared" ref="AE90" si="72">AJ90+AO90+AT90+AY90</f>
        <v>0</v>
      </c>
      <c r="AF90" s="388">
        <f t="shared" ref="AF90" si="73">AK90+AP90+AU90+AZ90</f>
        <v>0</v>
      </c>
      <c r="AG90" s="388">
        <f t="shared" ref="AG90" si="74">AL90+AQ90+AV90+BA90</f>
        <v>0</v>
      </c>
      <c r="AH90" s="388">
        <f t="shared" ref="AH90" si="75">AM90+AR90+AW90+BB90</f>
        <v>0</v>
      </c>
      <c r="AI90" s="388">
        <f t="shared" ref="AI90" si="76">AN90+AS90+AX90+BC90</f>
        <v>0</v>
      </c>
      <c r="AJ90" s="58">
        <f t="shared" ref="AJ90" si="77">SUM(AK90:AN90)</f>
        <v>0</v>
      </c>
      <c r="AK90" s="58">
        <v>0</v>
      </c>
      <c r="AL90" s="58">
        <v>0</v>
      </c>
      <c r="AM90" s="58">
        <v>0</v>
      </c>
      <c r="AN90" s="58">
        <v>0</v>
      </c>
      <c r="AO90" s="58">
        <f t="shared" ref="AO90" si="78">SUM(AP90:AS90)</f>
        <v>0</v>
      </c>
      <c r="AP90" s="58">
        <v>0</v>
      </c>
      <c r="AQ90" s="58">
        <v>0</v>
      </c>
      <c r="AR90" s="58">
        <v>0</v>
      </c>
      <c r="AS90" s="58">
        <v>0</v>
      </c>
      <c r="AT90" s="548">
        <f t="shared" ref="AT90" si="79">SUM(AU90:AX90)</f>
        <v>0</v>
      </c>
      <c r="AU90" s="548">
        <v>0</v>
      </c>
      <c r="AV90" s="548">
        <v>0</v>
      </c>
      <c r="AW90" s="548">
        <v>0</v>
      </c>
      <c r="AX90" s="548">
        <v>0</v>
      </c>
      <c r="AY90" s="58">
        <f t="shared" ref="AY90" si="80">SUM(AZ90:BC90)</f>
        <v>0</v>
      </c>
      <c r="AZ90" s="58">
        <v>0</v>
      </c>
      <c r="BA90" s="58">
        <v>0</v>
      </c>
      <c r="BB90" s="58">
        <v>0</v>
      </c>
      <c r="BC90" s="58">
        <v>0</v>
      </c>
    </row>
    <row r="91" spans="1:55" ht="39" x14ac:dyDescent="0.25">
      <c r="A91" s="214" t="s">
        <v>236</v>
      </c>
      <c r="B91" s="323" t="s">
        <v>1038</v>
      </c>
      <c r="C91" s="324" t="s">
        <v>1039</v>
      </c>
      <c r="D91" s="592">
        <v>13.821240612</v>
      </c>
      <c r="E91" s="410">
        <f t="shared" ref="E91:E118" si="81">J91+O91+T91+Y91</f>
        <v>0</v>
      </c>
      <c r="F91" s="410">
        <f t="shared" ref="F91:F118" si="82">K91+P91+U91+Z91</f>
        <v>0</v>
      </c>
      <c r="G91" s="410">
        <f t="shared" ref="G91:G118" si="83">L91+Q91+V91+AA91</f>
        <v>0</v>
      </c>
      <c r="H91" s="410">
        <f t="shared" ref="H91:H118" si="84">M91+R91+W91+AB91</f>
        <v>0</v>
      </c>
      <c r="I91" s="410">
        <f t="shared" ref="I91:I118" si="85">N91+S91+X91+AC91</f>
        <v>0</v>
      </c>
      <c r="J91" s="58">
        <f t="shared" ref="J91:J118" si="86">SUM(K91:N91)</f>
        <v>0</v>
      </c>
      <c r="K91" s="58">
        <v>0</v>
      </c>
      <c r="L91" s="58">
        <v>0</v>
      </c>
      <c r="M91" s="58">
        <v>0</v>
      </c>
      <c r="N91" s="58">
        <v>0</v>
      </c>
      <c r="O91" s="58">
        <f t="shared" ref="O91:O118" si="87">SUM(P91:S91)</f>
        <v>0</v>
      </c>
      <c r="P91" s="58">
        <v>0</v>
      </c>
      <c r="Q91" s="58">
        <v>0</v>
      </c>
      <c r="R91" s="58">
        <v>0</v>
      </c>
      <c r="S91" s="58">
        <v>0</v>
      </c>
      <c r="T91" s="548">
        <f t="shared" ref="T91:T118" si="88">SUM(U91:X91)</f>
        <v>0</v>
      </c>
      <c r="U91" s="548">
        <v>0</v>
      </c>
      <c r="V91" s="548">
        <v>0</v>
      </c>
      <c r="W91" s="548">
        <v>0</v>
      </c>
      <c r="X91" s="548">
        <v>0</v>
      </c>
      <c r="Y91" s="58">
        <f t="shared" ref="Y91:Y118" si="89">SUM(Z91:AC91)</f>
        <v>0</v>
      </c>
      <c r="Z91" s="58">
        <v>0</v>
      </c>
      <c r="AA91" s="58">
        <v>0</v>
      </c>
      <c r="AB91" s="58">
        <v>0</v>
      </c>
      <c r="AC91" s="58">
        <v>0</v>
      </c>
      <c r="AD91" s="133">
        <v>11.517700510000001</v>
      </c>
      <c r="AE91" s="388">
        <f t="shared" ref="AE91:AE118" si="90">AJ91+AO91+AT91+AY91</f>
        <v>0</v>
      </c>
      <c r="AF91" s="388">
        <f t="shared" ref="AF91:AF118" si="91">AK91+AP91+AU91+AZ91</f>
        <v>0</v>
      </c>
      <c r="AG91" s="388">
        <f t="shared" ref="AG91:AG118" si="92">AL91+AQ91+AV91+BA91</f>
        <v>0</v>
      </c>
      <c r="AH91" s="388">
        <f t="shared" ref="AH91:AH118" si="93">AM91+AR91+AW91+BB91</f>
        <v>0</v>
      </c>
      <c r="AI91" s="388">
        <f t="shared" ref="AI91:AI118" si="94">AN91+AS91+AX91+BC91</f>
        <v>0</v>
      </c>
      <c r="AJ91" s="58">
        <f t="shared" ref="AJ91:AJ118" si="95">SUM(AK91:AN91)</f>
        <v>0</v>
      </c>
      <c r="AK91" s="58">
        <v>0</v>
      </c>
      <c r="AL91" s="58">
        <v>0</v>
      </c>
      <c r="AM91" s="58">
        <v>0</v>
      </c>
      <c r="AN91" s="58">
        <v>0</v>
      </c>
      <c r="AO91" s="58">
        <f t="shared" ref="AO91:AO118" si="96">SUM(AP91:AS91)</f>
        <v>0</v>
      </c>
      <c r="AP91" s="58">
        <v>0</v>
      </c>
      <c r="AQ91" s="58">
        <v>0</v>
      </c>
      <c r="AR91" s="58">
        <v>0</v>
      </c>
      <c r="AS91" s="58">
        <v>0</v>
      </c>
      <c r="AT91" s="548">
        <f t="shared" ref="AT91:AT118" si="97">SUM(AU91:AX91)</f>
        <v>0</v>
      </c>
      <c r="AU91" s="548">
        <v>0</v>
      </c>
      <c r="AV91" s="548">
        <v>0</v>
      </c>
      <c r="AW91" s="548">
        <v>0</v>
      </c>
      <c r="AX91" s="548">
        <v>0</v>
      </c>
      <c r="AY91" s="58">
        <f t="shared" ref="AY91:AY118" si="98">SUM(AZ91:BC91)</f>
        <v>0</v>
      </c>
      <c r="AZ91" s="58">
        <v>0</v>
      </c>
      <c r="BA91" s="58">
        <v>0</v>
      </c>
      <c r="BB91" s="58">
        <v>0</v>
      </c>
      <c r="BC91" s="58">
        <v>0</v>
      </c>
    </row>
    <row r="92" spans="1:55" ht="39" x14ac:dyDescent="0.25">
      <c r="A92" s="258" t="s">
        <v>236</v>
      </c>
      <c r="B92" s="323" t="s">
        <v>1040</v>
      </c>
      <c r="C92" s="324" t="s">
        <v>1041</v>
      </c>
      <c r="D92" s="592">
        <v>12.96172632</v>
      </c>
      <c r="E92" s="410">
        <f t="shared" si="81"/>
        <v>0</v>
      </c>
      <c r="F92" s="410">
        <f t="shared" si="82"/>
        <v>0</v>
      </c>
      <c r="G92" s="410">
        <f t="shared" si="83"/>
        <v>0</v>
      </c>
      <c r="H92" s="410">
        <f t="shared" si="84"/>
        <v>0</v>
      </c>
      <c r="I92" s="410">
        <f t="shared" si="85"/>
        <v>0</v>
      </c>
      <c r="J92" s="58">
        <f t="shared" si="86"/>
        <v>0</v>
      </c>
      <c r="K92" s="58">
        <v>0</v>
      </c>
      <c r="L92" s="58">
        <v>0</v>
      </c>
      <c r="M92" s="58">
        <v>0</v>
      </c>
      <c r="N92" s="58">
        <v>0</v>
      </c>
      <c r="O92" s="58">
        <f t="shared" si="87"/>
        <v>0</v>
      </c>
      <c r="P92" s="58">
        <v>0</v>
      </c>
      <c r="Q92" s="58">
        <v>0</v>
      </c>
      <c r="R92" s="58">
        <v>0</v>
      </c>
      <c r="S92" s="58">
        <v>0</v>
      </c>
      <c r="T92" s="548">
        <f t="shared" si="88"/>
        <v>0</v>
      </c>
      <c r="U92" s="548">
        <v>0</v>
      </c>
      <c r="V92" s="548">
        <v>0</v>
      </c>
      <c r="W92" s="548">
        <v>0</v>
      </c>
      <c r="X92" s="548">
        <v>0</v>
      </c>
      <c r="Y92" s="58">
        <f t="shared" si="89"/>
        <v>0</v>
      </c>
      <c r="Z92" s="58">
        <v>0</v>
      </c>
      <c r="AA92" s="58">
        <v>0</v>
      </c>
      <c r="AB92" s="58">
        <v>0</v>
      </c>
      <c r="AC92" s="58">
        <v>0</v>
      </c>
      <c r="AD92" s="133">
        <v>10.801438600000001</v>
      </c>
      <c r="AE92" s="388">
        <f t="shared" si="90"/>
        <v>0</v>
      </c>
      <c r="AF92" s="388">
        <f t="shared" si="91"/>
        <v>0</v>
      </c>
      <c r="AG92" s="388">
        <f t="shared" si="92"/>
        <v>0</v>
      </c>
      <c r="AH92" s="388">
        <f t="shared" si="93"/>
        <v>0</v>
      </c>
      <c r="AI92" s="388">
        <f t="shared" si="94"/>
        <v>0</v>
      </c>
      <c r="AJ92" s="58">
        <f t="shared" si="95"/>
        <v>0</v>
      </c>
      <c r="AK92" s="58">
        <v>0</v>
      </c>
      <c r="AL92" s="58">
        <v>0</v>
      </c>
      <c r="AM92" s="58">
        <v>0</v>
      </c>
      <c r="AN92" s="58">
        <v>0</v>
      </c>
      <c r="AO92" s="58">
        <f t="shared" si="96"/>
        <v>0</v>
      </c>
      <c r="AP92" s="58">
        <v>0</v>
      </c>
      <c r="AQ92" s="58">
        <v>0</v>
      </c>
      <c r="AR92" s="58">
        <v>0</v>
      </c>
      <c r="AS92" s="58">
        <v>0</v>
      </c>
      <c r="AT92" s="548">
        <f t="shared" si="97"/>
        <v>0</v>
      </c>
      <c r="AU92" s="548">
        <v>0</v>
      </c>
      <c r="AV92" s="548">
        <v>0</v>
      </c>
      <c r="AW92" s="548">
        <v>0</v>
      </c>
      <c r="AX92" s="548">
        <v>0</v>
      </c>
      <c r="AY92" s="58">
        <f t="shared" si="98"/>
        <v>0</v>
      </c>
      <c r="AZ92" s="58">
        <v>0</v>
      </c>
      <c r="BA92" s="58">
        <v>0</v>
      </c>
      <c r="BB92" s="58">
        <v>0</v>
      </c>
      <c r="BC92" s="58">
        <v>0</v>
      </c>
    </row>
    <row r="93" spans="1:55" ht="39" x14ac:dyDescent="0.25">
      <c r="A93" s="258" t="s">
        <v>236</v>
      </c>
      <c r="B93" s="57" t="s">
        <v>1042</v>
      </c>
      <c r="C93" s="195" t="s">
        <v>1043</v>
      </c>
      <c r="D93" s="58">
        <v>0</v>
      </c>
      <c r="E93" s="388">
        <f t="shared" si="81"/>
        <v>0</v>
      </c>
      <c r="F93" s="388">
        <f t="shared" si="82"/>
        <v>0</v>
      </c>
      <c r="G93" s="388">
        <f t="shared" si="83"/>
        <v>0</v>
      </c>
      <c r="H93" s="388">
        <f t="shared" si="84"/>
        <v>0</v>
      </c>
      <c r="I93" s="388">
        <f t="shared" si="85"/>
        <v>0</v>
      </c>
      <c r="J93" s="58">
        <f t="shared" si="86"/>
        <v>0</v>
      </c>
      <c r="K93" s="58">
        <v>0</v>
      </c>
      <c r="L93" s="58">
        <v>0</v>
      </c>
      <c r="M93" s="58">
        <v>0</v>
      </c>
      <c r="N93" s="58">
        <v>0</v>
      </c>
      <c r="O93" s="58">
        <f t="shared" si="87"/>
        <v>0</v>
      </c>
      <c r="P93" s="58">
        <v>0</v>
      </c>
      <c r="Q93" s="58">
        <v>0</v>
      </c>
      <c r="R93" s="58">
        <v>0</v>
      </c>
      <c r="S93" s="58">
        <v>0</v>
      </c>
      <c r="T93" s="58">
        <f t="shared" si="88"/>
        <v>0</v>
      </c>
      <c r="U93" s="58">
        <v>0</v>
      </c>
      <c r="V93" s="58">
        <v>0</v>
      </c>
      <c r="W93" s="58">
        <v>0</v>
      </c>
      <c r="X93" s="58">
        <v>0</v>
      </c>
      <c r="Y93" s="58">
        <f t="shared" si="89"/>
        <v>0</v>
      </c>
      <c r="Z93" s="58">
        <v>0</v>
      </c>
      <c r="AA93" s="58">
        <v>0</v>
      </c>
      <c r="AB93" s="58">
        <v>0</v>
      </c>
      <c r="AC93" s="58">
        <v>0</v>
      </c>
      <c r="AD93" s="58">
        <v>0</v>
      </c>
      <c r="AE93" s="388">
        <f t="shared" si="90"/>
        <v>0</v>
      </c>
      <c r="AF93" s="388">
        <f t="shared" si="91"/>
        <v>0</v>
      </c>
      <c r="AG93" s="388">
        <f t="shared" si="92"/>
        <v>0</v>
      </c>
      <c r="AH93" s="388">
        <f t="shared" si="93"/>
        <v>0</v>
      </c>
      <c r="AI93" s="388">
        <f t="shared" si="94"/>
        <v>0</v>
      </c>
      <c r="AJ93" s="58">
        <f t="shared" si="95"/>
        <v>0</v>
      </c>
      <c r="AK93" s="58">
        <v>0</v>
      </c>
      <c r="AL93" s="58">
        <v>0</v>
      </c>
      <c r="AM93" s="58">
        <v>0</v>
      </c>
      <c r="AN93" s="58">
        <v>0</v>
      </c>
      <c r="AO93" s="58">
        <f t="shared" si="96"/>
        <v>0</v>
      </c>
      <c r="AP93" s="58">
        <v>0</v>
      </c>
      <c r="AQ93" s="58">
        <v>0</v>
      </c>
      <c r="AR93" s="58">
        <v>0</v>
      </c>
      <c r="AS93" s="58">
        <v>0</v>
      </c>
      <c r="AT93" s="58">
        <f t="shared" si="97"/>
        <v>0</v>
      </c>
      <c r="AU93" s="58">
        <v>0</v>
      </c>
      <c r="AV93" s="58">
        <v>0</v>
      </c>
      <c r="AW93" s="58">
        <v>0</v>
      </c>
      <c r="AX93" s="58">
        <v>0</v>
      </c>
      <c r="AY93" s="58">
        <f t="shared" si="98"/>
        <v>0</v>
      </c>
      <c r="AZ93" s="58">
        <v>0</v>
      </c>
      <c r="BA93" s="58">
        <v>0</v>
      </c>
      <c r="BB93" s="58">
        <v>0</v>
      </c>
      <c r="BC93" s="58">
        <v>0</v>
      </c>
    </row>
    <row r="94" spans="1:55" ht="39" x14ac:dyDescent="0.25">
      <c r="A94" s="214" t="s">
        <v>236</v>
      </c>
      <c r="B94" s="57" t="s">
        <v>1044</v>
      </c>
      <c r="C94" s="195" t="s">
        <v>1045</v>
      </c>
      <c r="D94" s="133">
        <v>0</v>
      </c>
      <c r="E94" s="410">
        <f t="shared" si="81"/>
        <v>0</v>
      </c>
      <c r="F94" s="410">
        <f t="shared" si="82"/>
        <v>0</v>
      </c>
      <c r="G94" s="410">
        <f t="shared" si="83"/>
        <v>0</v>
      </c>
      <c r="H94" s="410">
        <f t="shared" si="84"/>
        <v>0</v>
      </c>
      <c r="I94" s="410">
        <f t="shared" si="85"/>
        <v>0</v>
      </c>
      <c r="J94" s="58">
        <f t="shared" si="86"/>
        <v>0</v>
      </c>
      <c r="K94" s="58">
        <v>0</v>
      </c>
      <c r="L94" s="58">
        <v>0</v>
      </c>
      <c r="M94" s="58">
        <v>0</v>
      </c>
      <c r="N94" s="58">
        <v>0</v>
      </c>
      <c r="O94" s="58">
        <f t="shared" si="87"/>
        <v>0</v>
      </c>
      <c r="P94" s="58">
        <v>0</v>
      </c>
      <c r="Q94" s="58">
        <v>0</v>
      </c>
      <c r="R94" s="58">
        <v>0</v>
      </c>
      <c r="S94" s="58">
        <v>0</v>
      </c>
      <c r="T94" s="58">
        <f t="shared" si="88"/>
        <v>0</v>
      </c>
      <c r="U94" s="58">
        <v>0</v>
      </c>
      <c r="V94" s="58">
        <v>0</v>
      </c>
      <c r="W94" s="58">
        <v>0</v>
      </c>
      <c r="X94" s="58">
        <v>0</v>
      </c>
      <c r="Y94" s="58">
        <f t="shared" si="89"/>
        <v>0</v>
      </c>
      <c r="Z94" s="58">
        <v>0</v>
      </c>
      <c r="AA94" s="58">
        <v>0</v>
      </c>
      <c r="AB94" s="58">
        <v>0</v>
      </c>
      <c r="AC94" s="58">
        <v>0</v>
      </c>
      <c r="AD94" s="133">
        <v>0</v>
      </c>
      <c r="AE94" s="388">
        <f t="shared" si="90"/>
        <v>0</v>
      </c>
      <c r="AF94" s="388">
        <f t="shared" si="91"/>
        <v>0</v>
      </c>
      <c r="AG94" s="388">
        <f t="shared" si="92"/>
        <v>0</v>
      </c>
      <c r="AH94" s="388">
        <f t="shared" si="93"/>
        <v>0</v>
      </c>
      <c r="AI94" s="388">
        <f t="shared" si="94"/>
        <v>0</v>
      </c>
      <c r="AJ94" s="58">
        <f t="shared" si="95"/>
        <v>0</v>
      </c>
      <c r="AK94" s="58">
        <v>0</v>
      </c>
      <c r="AL94" s="58">
        <v>0</v>
      </c>
      <c r="AM94" s="58">
        <v>0</v>
      </c>
      <c r="AN94" s="58">
        <v>0</v>
      </c>
      <c r="AO94" s="58">
        <f t="shared" si="96"/>
        <v>0</v>
      </c>
      <c r="AP94" s="58">
        <v>0</v>
      </c>
      <c r="AQ94" s="58">
        <v>0</v>
      </c>
      <c r="AR94" s="58">
        <v>0</v>
      </c>
      <c r="AS94" s="58">
        <v>0</v>
      </c>
      <c r="AT94" s="58">
        <f t="shared" si="97"/>
        <v>0</v>
      </c>
      <c r="AU94" s="58">
        <v>0</v>
      </c>
      <c r="AV94" s="58">
        <v>0</v>
      </c>
      <c r="AW94" s="58">
        <v>0</v>
      </c>
      <c r="AX94" s="58">
        <v>0</v>
      </c>
      <c r="AY94" s="58">
        <f t="shared" si="98"/>
        <v>0</v>
      </c>
      <c r="AZ94" s="58">
        <v>0</v>
      </c>
      <c r="BA94" s="58">
        <v>0</v>
      </c>
      <c r="BB94" s="58">
        <v>0</v>
      </c>
      <c r="BC94" s="58">
        <v>0</v>
      </c>
    </row>
    <row r="95" spans="1:55" ht="39" x14ac:dyDescent="0.25">
      <c r="A95" s="258" t="s">
        <v>236</v>
      </c>
      <c r="B95" s="57" t="s">
        <v>1046</v>
      </c>
      <c r="C95" s="195" t="s">
        <v>1047</v>
      </c>
      <c r="D95" s="133">
        <v>0</v>
      </c>
      <c r="E95" s="410">
        <f t="shared" si="81"/>
        <v>0</v>
      </c>
      <c r="F95" s="410">
        <f t="shared" si="82"/>
        <v>0</v>
      </c>
      <c r="G95" s="410">
        <f t="shared" si="83"/>
        <v>0</v>
      </c>
      <c r="H95" s="410">
        <f t="shared" si="84"/>
        <v>0</v>
      </c>
      <c r="I95" s="410">
        <f t="shared" si="85"/>
        <v>0</v>
      </c>
      <c r="J95" s="58">
        <f t="shared" si="86"/>
        <v>0</v>
      </c>
      <c r="K95" s="58">
        <v>0</v>
      </c>
      <c r="L95" s="58">
        <v>0</v>
      </c>
      <c r="M95" s="58">
        <v>0</v>
      </c>
      <c r="N95" s="58">
        <v>0</v>
      </c>
      <c r="O95" s="58">
        <f t="shared" si="87"/>
        <v>0</v>
      </c>
      <c r="P95" s="58">
        <v>0</v>
      </c>
      <c r="Q95" s="58">
        <v>0</v>
      </c>
      <c r="R95" s="58">
        <v>0</v>
      </c>
      <c r="S95" s="58">
        <v>0</v>
      </c>
      <c r="T95" s="58">
        <f t="shared" si="88"/>
        <v>0</v>
      </c>
      <c r="U95" s="58">
        <v>0</v>
      </c>
      <c r="V95" s="58">
        <v>0</v>
      </c>
      <c r="W95" s="58">
        <v>0</v>
      </c>
      <c r="X95" s="58">
        <v>0</v>
      </c>
      <c r="Y95" s="58">
        <f t="shared" si="89"/>
        <v>0</v>
      </c>
      <c r="Z95" s="58">
        <v>0</v>
      </c>
      <c r="AA95" s="58">
        <v>0</v>
      </c>
      <c r="AB95" s="58">
        <v>0</v>
      </c>
      <c r="AC95" s="58">
        <v>0</v>
      </c>
      <c r="AD95" s="133">
        <v>0</v>
      </c>
      <c r="AE95" s="388">
        <f t="shared" si="90"/>
        <v>0</v>
      </c>
      <c r="AF95" s="388">
        <f t="shared" si="91"/>
        <v>0</v>
      </c>
      <c r="AG95" s="388">
        <f t="shared" si="92"/>
        <v>0</v>
      </c>
      <c r="AH95" s="388">
        <f t="shared" si="93"/>
        <v>0</v>
      </c>
      <c r="AI95" s="388">
        <f t="shared" si="94"/>
        <v>0</v>
      </c>
      <c r="AJ95" s="58">
        <f t="shared" si="95"/>
        <v>0</v>
      </c>
      <c r="AK95" s="58">
        <v>0</v>
      </c>
      <c r="AL95" s="58">
        <v>0</v>
      </c>
      <c r="AM95" s="58">
        <v>0</v>
      </c>
      <c r="AN95" s="58">
        <v>0</v>
      </c>
      <c r="AO95" s="58">
        <f t="shared" si="96"/>
        <v>0</v>
      </c>
      <c r="AP95" s="58">
        <v>0</v>
      </c>
      <c r="AQ95" s="58">
        <v>0</v>
      </c>
      <c r="AR95" s="58">
        <v>0</v>
      </c>
      <c r="AS95" s="58">
        <v>0</v>
      </c>
      <c r="AT95" s="58">
        <f t="shared" si="97"/>
        <v>0</v>
      </c>
      <c r="AU95" s="58">
        <v>0</v>
      </c>
      <c r="AV95" s="58">
        <v>0</v>
      </c>
      <c r="AW95" s="58">
        <v>0</v>
      </c>
      <c r="AX95" s="58">
        <v>0</v>
      </c>
      <c r="AY95" s="58">
        <f t="shared" si="98"/>
        <v>0</v>
      </c>
      <c r="AZ95" s="58">
        <v>0</v>
      </c>
      <c r="BA95" s="58">
        <v>0</v>
      </c>
      <c r="BB95" s="58">
        <v>0</v>
      </c>
      <c r="BC95" s="58">
        <v>0</v>
      </c>
    </row>
    <row r="96" spans="1:55" ht="39" x14ac:dyDescent="0.25">
      <c r="A96" s="258" t="s">
        <v>236</v>
      </c>
      <c r="B96" s="323" t="s">
        <v>1048</v>
      </c>
      <c r="C96" s="324" t="s">
        <v>1049</v>
      </c>
      <c r="D96" s="592">
        <v>8.822721864</v>
      </c>
      <c r="E96" s="410">
        <f t="shared" si="81"/>
        <v>0</v>
      </c>
      <c r="F96" s="410">
        <f t="shared" si="82"/>
        <v>0</v>
      </c>
      <c r="G96" s="410">
        <f t="shared" si="83"/>
        <v>0</v>
      </c>
      <c r="H96" s="410">
        <f t="shared" si="84"/>
        <v>0</v>
      </c>
      <c r="I96" s="410">
        <f t="shared" si="85"/>
        <v>0</v>
      </c>
      <c r="J96" s="58">
        <f t="shared" si="86"/>
        <v>0</v>
      </c>
      <c r="K96" s="58">
        <v>0</v>
      </c>
      <c r="L96" s="58">
        <v>0</v>
      </c>
      <c r="M96" s="58">
        <v>0</v>
      </c>
      <c r="N96" s="58">
        <v>0</v>
      </c>
      <c r="O96" s="58">
        <f t="shared" si="87"/>
        <v>0</v>
      </c>
      <c r="P96" s="58">
        <v>0</v>
      </c>
      <c r="Q96" s="58">
        <v>0</v>
      </c>
      <c r="R96" s="58">
        <v>0</v>
      </c>
      <c r="S96" s="58">
        <v>0</v>
      </c>
      <c r="T96" s="548">
        <f t="shared" si="88"/>
        <v>0</v>
      </c>
      <c r="U96" s="548">
        <v>0</v>
      </c>
      <c r="V96" s="548">
        <v>0</v>
      </c>
      <c r="W96" s="548">
        <v>0</v>
      </c>
      <c r="X96" s="548">
        <v>0</v>
      </c>
      <c r="Y96" s="58">
        <f t="shared" si="89"/>
        <v>0</v>
      </c>
      <c r="Z96" s="58">
        <v>0</v>
      </c>
      <c r="AA96" s="58">
        <v>0</v>
      </c>
      <c r="AB96" s="58">
        <v>0</v>
      </c>
      <c r="AC96" s="58">
        <v>0</v>
      </c>
      <c r="AD96" s="133">
        <v>7.3522682199999991</v>
      </c>
      <c r="AE96" s="388">
        <f t="shared" si="90"/>
        <v>0</v>
      </c>
      <c r="AF96" s="388">
        <f t="shared" si="91"/>
        <v>0</v>
      </c>
      <c r="AG96" s="388">
        <f t="shared" si="92"/>
        <v>0</v>
      </c>
      <c r="AH96" s="388">
        <f t="shared" si="93"/>
        <v>0</v>
      </c>
      <c r="AI96" s="388">
        <f t="shared" si="94"/>
        <v>0</v>
      </c>
      <c r="AJ96" s="58">
        <f t="shared" si="95"/>
        <v>0</v>
      </c>
      <c r="AK96" s="58">
        <v>0</v>
      </c>
      <c r="AL96" s="58">
        <v>0</v>
      </c>
      <c r="AM96" s="58">
        <v>0</v>
      </c>
      <c r="AN96" s="58">
        <v>0</v>
      </c>
      <c r="AO96" s="58">
        <f t="shared" si="96"/>
        <v>0</v>
      </c>
      <c r="AP96" s="58">
        <v>0</v>
      </c>
      <c r="AQ96" s="58">
        <v>0</v>
      </c>
      <c r="AR96" s="58">
        <v>0</v>
      </c>
      <c r="AS96" s="58">
        <v>0</v>
      </c>
      <c r="AT96" s="548">
        <f t="shared" si="97"/>
        <v>0</v>
      </c>
      <c r="AU96" s="548">
        <v>0</v>
      </c>
      <c r="AV96" s="548">
        <v>0</v>
      </c>
      <c r="AW96" s="548">
        <v>0</v>
      </c>
      <c r="AX96" s="548">
        <v>0</v>
      </c>
      <c r="AY96" s="58">
        <f t="shared" si="98"/>
        <v>0</v>
      </c>
      <c r="AZ96" s="58">
        <v>0</v>
      </c>
      <c r="BA96" s="58">
        <v>0</v>
      </c>
      <c r="BB96" s="58">
        <v>0</v>
      </c>
      <c r="BC96" s="58">
        <v>0</v>
      </c>
    </row>
    <row r="97" spans="1:55" ht="39" x14ac:dyDescent="0.25">
      <c r="A97" s="214" t="s">
        <v>236</v>
      </c>
      <c r="B97" s="57" t="s">
        <v>1050</v>
      </c>
      <c r="C97" s="195" t="s">
        <v>1051</v>
      </c>
      <c r="D97" s="133">
        <v>0</v>
      </c>
      <c r="E97" s="410">
        <f t="shared" si="81"/>
        <v>0</v>
      </c>
      <c r="F97" s="410">
        <f t="shared" si="82"/>
        <v>0</v>
      </c>
      <c r="G97" s="410">
        <f t="shared" si="83"/>
        <v>0</v>
      </c>
      <c r="H97" s="410">
        <f t="shared" si="84"/>
        <v>0</v>
      </c>
      <c r="I97" s="410">
        <f t="shared" si="85"/>
        <v>0</v>
      </c>
      <c r="J97" s="58">
        <f t="shared" si="86"/>
        <v>0</v>
      </c>
      <c r="K97" s="58">
        <v>0</v>
      </c>
      <c r="L97" s="58">
        <v>0</v>
      </c>
      <c r="M97" s="58">
        <v>0</v>
      </c>
      <c r="N97" s="58">
        <v>0</v>
      </c>
      <c r="O97" s="58">
        <f t="shared" si="87"/>
        <v>0</v>
      </c>
      <c r="P97" s="58">
        <v>0</v>
      </c>
      <c r="Q97" s="58">
        <v>0</v>
      </c>
      <c r="R97" s="58">
        <v>0</v>
      </c>
      <c r="S97" s="58">
        <v>0</v>
      </c>
      <c r="T97" s="58">
        <f t="shared" si="88"/>
        <v>0</v>
      </c>
      <c r="U97" s="58">
        <v>0</v>
      </c>
      <c r="V97" s="58">
        <v>0</v>
      </c>
      <c r="W97" s="58">
        <v>0</v>
      </c>
      <c r="X97" s="58">
        <v>0</v>
      </c>
      <c r="Y97" s="58">
        <f t="shared" si="89"/>
        <v>0</v>
      </c>
      <c r="Z97" s="58">
        <v>0</v>
      </c>
      <c r="AA97" s="58">
        <v>0</v>
      </c>
      <c r="AB97" s="58">
        <v>0</v>
      </c>
      <c r="AC97" s="58">
        <v>0</v>
      </c>
      <c r="AD97" s="133">
        <v>0</v>
      </c>
      <c r="AE97" s="388">
        <f t="shared" si="90"/>
        <v>0</v>
      </c>
      <c r="AF97" s="388">
        <f t="shared" si="91"/>
        <v>0</v>
      </c>
      <c r="AG97" s="388">
        <f t="shared" si="92"/>
        <v>0</v>
      </c>
      <c r="AH97" s="388">
        <f t="shared" si="93"/>
        <v>0</v>
      </c>
      <c r="AI97" s="388">
        <f t="shared" si="94"/>
        <v>0</v>
      </c>
      <c r="AJ97" s="58">
        <f t="shared" si="95"/>
        <v>0</v>
      </c>
      <c r="AK97" s="58">
        <v>0</v>
      </c>
      <c r="AL97" s="58">
        <v>0</v>
      </c>
      <c r="AM97" s="58">
        <v>0</v>
      </c>
      <c r="AN97" s="58">
        <v>0</v>
      </c>
      <c r="AO97" s="58">
        <f t="shared" si="96"/>
        <v>0</v>
      </c>
      <c r="AP97" s="58">
        <v>0</v>
      </c>
      <c r="AQ97" s="58">
        <v>0</v>
      </c>
      <c r="AR97" s="58">
        <v>0</v>
      </c>
      <c r="AS97" s="58">
        <v>0</v>
      </c>
      <c r="AT97" s="58">
        <f t="shared" si="97"/>
        <v>0</v>
      </c>
      <c r="AU97" s="58">
        <v>0</v>
      </c>
      <c r="AV97" s="58">
        <v>0</v>
      </c>
      <c r="AW97" s="58">
        <v>0</v>
      </c>
      <c r="AX97" s="58">
        <v>0</v>
      </c>
      <c r="AY97" s="58">
        <f t="shared" si="98"/>
        <v>0</v>
      </c>
      <c r="AZ97" s="58">
        <v>0</v>
      </c>
      <c r="BA97" s="58">
        <v>0</v>
      </c>
      <c r="BB97" s="58">
        <v>0</v>
      </c>
      <c r="BC97" s="58">
        <v>0</v>
      </c>
    </row>
    <row r="98" spans="1:55" ht="39" x14ac:dyDescent="0.25">
      <c r="A98" s="258" t="s">
        <v>236</v>
      </c>
      <c r="B98" s="57" t="s">
        <v>1052</v>
      </c>
      <c r="C98" s="195" t="s">
        <v>1053</v>
      </c>
      <c r="D98" s="133">
        <v>0</v>
      </c>
      <c r="E98" s="410">
        <f t="shared" si="81"/>
        <v>0</v>
      </c>
      <c r="F98" s="410">
        <f t="shared" si="82"/>
        <v>0</v>
      </c>
      <c r="G98" s="410">
        <f t="shared" si="83"/>
        <v>0</v>
      </c>
      <c r="H98" s="410">
        <f t="shared" si="84"/>
        <v>0</v>
      </c>
      <c r="I98" s="410">
        <f t="shared" si="85"/>
        <v>0</v>
      </c>
      <c r="J98" s="58">
        <f t="shared" si="86"/>
        <v>0</v>
      </c>
      <c r="K98" s="58">
        <v>0</v>
      </c>
      <c r="L98" s="58">
        <v>0</v>
      </c>
      <c r="M98" s="58">
        <v>0</v>
      </c>
      <c r="N98" s="58">
        <v>0</v>
      </c>
      <c r="O98" s="58">
        <f t="shared" si="87"/>
        <v>0</v>
      </c>
      <c r="P98" s="58">
        <v>0</v>
      </c>
      <c r="Q98" s="58">
        <v>0</v>
      </c>
      <c r="R98" s="58">
        <v>0</v>
      </c>
      <c r="S98" s="58">
        <v>0</v>
      </c>
      <c r="T98" s="58">
        <f t="shared" si="88"/>
        <v>0</v>
      </c>
      <c r="U98" s="58">
        <v>0</v>
      </c>
      <c r="V98" s="58">
        <v>0</v>
      </c>
      <c r="W98" s="58">
        <v>0</v>
      </c>
      <c r="X98" s="58">
        <v>0</v>
      </c>
      <c r="Y98" s="58">
        <f t="shared" si="89"/>
        <v>0</v>
      </c>
      <c r="Z98" s="58">
        <v>0</v>
      </c>
      <c r="AA98" s="58">
        <v>0</v>
      </c>
      <c r="AB98" s="58">
        <v>0</v>
      </c>
      <c r="AC98" s="58">
        <v>0</v>
      </c>
      <c r="AD98" s="133">
        <v>0</v>
      </c>
      <c r="AE98" s="388">
        <f t="shared" si="90"/>
        <v>0</v>
      </c>
      <c r="AF98" s="388">
        <f t="shared" si="91"/>
        <v>0</v>
      </c>
      <c r="AG98" s="388">
        <f t="shared" si="92"/>
        <v>0</v>
      </c>
      <c r="AH98" s="388">
        <f t="shared" si="93"/>
        <v>0</v>
      </c>
      <c r="AI98" s="388">
        <f t="shared" si="94"/>
        <v>0</v>
      </c>
      <c r="AJ98" s="58">
        <f t="shared" si="95"/>
        <v>0</v>
      </c>
      <c r="AK98" s="58">
        <v>0</v>
      </c>
      <c r="AL98" s="58">
        <v>0</v>
      </c>
      <c r="AM98" s="58">
        <v>0</v>
      </c>
      <c r="AN98" s="58">
        <v>0</v>
      </c>
      <c r="AO98" s="58">
        <f t="shared" si="96"/>
        <v>0</v>
      </c>
      <c r="AP98" s="58">
        <v>0</v>
      </c>
      <c r="AQ98" s="58">
        <v>0</v>
      </c>
      <c r="AR98" s="58">
        <v>0</v>
      </c>
      <c r="AS98" s="58">
        <v>0</v>
      </c>
      <c r="AT98" s="58">
        <f t="shared" si="97"/>
        <v>0</v>
      </c>
      <c r="AU98" s="58">
        <v>0</v>
      </c>
      <c r="AV98" s="58">
        <v>0</v>
      </c>
      <c r="AW98" s="58">
        <v>0</v>
      </c>
      <c r="AX98" s="58">
        <v>0</v>
      </c>
      <c r="AY98" s="58">
        <f t="shared" si="98"/>
        <v>0</v>
      </c>
      <c r="AZ98" s="58">
        <v>0</v>
      </c>
      <c r="BA98" s="58">
        <v>0</v>
      </c>
      <c r="BB98" s="58">
        <v>0</v>
      </c>
      <c r="BC98" s="58">
        <v>0</v>
      </c>
    </row>
    <row r="99" spans="1:55" ht="39" x14ac:dyDescent="0.25">
      <c r="A99" s="258" t="s">
        <v>236</v>
      </c>
      <c r="B99" s="57" t="s">
        <v>1054</v>
      </c>
      <c r="C99" s="195" t="s">
        <v>1055</v>
      </c>
      <c r="D99" s="133">
        <v>0</v>
      </c>
      <c r="E99" s="410">
        <f t="shared" si="81"/>
        <v>0</v>
      </c>
      <c r="F99" s="410">
        <f t="shared" si="82"/>
        <v>0</v>
      </c>
      <c r="G99" s="410">
        <f t="shared" si="83"/>
        <v>0</v>
      </c>
      <c r="H99" s="410">
        <f t="shared" si="84"/>
        <v>0</v>
      </c>
      <c r="I99" s="410">
        <f t="shared" si="85"/>
        <v>0</v>
      </c>
      <c r="J99" s="58">
        <f t="shared" si="86"/>
        <v>0</v>
      </c>
      <c r="K99" s="58">
        <v>0</v>
      </c>
      <c r="L99" s="58">
        <v>0</v>
      </c>
      <c r="M99" s="58">
        <v>0</v>
      </c>
      <c r="N99" s="58">
        <v>0</v>
      </c>
      <c r="O99" s="58">
        <f t="shared" si="87"/>
        <v>0</v>
      </c>
      <c r="P99" s="58">
        <v>0</v>
      </c>
      <c r="Q99" s="58">
        <v>0</v>
      </c>
      <c r="R99" s="58">
        <v>0</v>
      </c>
      <c r="S99" s="58">
        <v>0</v>
      </c>
      <c r="T99" s="58">
        <f t="shared" si="88"/>
        <v>0</v>
      </c>
      <c r="U99" s="58">
        <v>0</v>
      </c>
      <c r="V99" s="58">
        <v>0</v>
      </c>
      <c r="W99" s="58">
        <v>0</v>
      </c>
      <c r="X99" s="58">
        <v>0</v>
      </c>
      <c r="Y99" s="58">
        <f t="shared" si="89"/>
        <v>0</v>
      </c>
      <c r="Z99" s="58">
        <v>0</v>
      </c>
      <c r="AA99" s="58">
        <v>0</v>
      </c>
      <c r="AB99" s="58">
        <v>0</v>
      </c>
      <c r="AC99" s="58">
        <v>0</v>
      </c>
      <c r="AD99" s="133">
        <v>0</v>
      </c>
      <c r="AE99" s="388">
        <f t="shared" si="90"/>
        <v>0</v>
      </c>
      <c r="AF99" s="388">
        <f t="shared" si="91"/>
        <v>0</v>
      </c>
      <c r="AG99" s="388">
        <f t="shared" si="92"/>
        <v>0</v>
      </c>
      <c r="AH99" s="388">
        <f t="shared" si="93"/>
        <v>0</v>
      </c>
      <c r="AI99" s="388">
        <f t="shared" si="94"/>
        <v>0</v>
      </c>
      <c r="AJ99" s="58">
        <f t="shared" si="95"/>
        <v>0</v>
      </c>
      <c r="AK99" s="58">
        <v>0</v>
      </c>
      <c r="AL99" s="58">
        <v>0</v>
      </c>
      <c r="AM99" s="58">
        <v>0</v>
      </c>
      <c r="AN99" s="58">
        <v>0</v>
      </c>
      <c r="AO99" s="58">
        <f t="shared" si="96"/>
        <v>0</v>
      </c>
      <c r="AP99" s="58">
        <v>0</v>
      </c>
      <c r="AQ99" s="58">
        <v>0</v>
      </c>
      <c r="AR99" s="58">
        <v>0</v>
      </c>
      <c r="AS99" s="58">
        <v>0</v>
      </c>
      <c r="AT99" s="58">
        <f t="shared" si="97"/>
        <v>0</v>
      </c>
      <c r="AU99" s="58">
        <v>0</v>
      </c>
      <c r="AV99" s="58">
        <v>0</v>
      </c>
      <c r="AW99" s="58">
        <v>0</v>
      </c>
      <c r="AX99" s="58">
        <v>0</v>
      </c>
      <c r="AY99" s="58">
        <f t="shared" si="98"/>
        <v>0</v>
      </c>
      <c r="AZ99" s="58">
        <v>0</v>
      </c>
      <c r="BA99" s="58">
        <v>0</v>
      </c>
      <c r="BB99" s="58">
        <v>0</v>
      </c>
      <c r="BC99" s="58">
        <v>0</v>
      </c>
    </row>
    <row r="100" spans="1:55" ht="30.75" customHeight="1" x14ac:dyDescent="0.25">
      <c r="A100" s="258" t="s">
        <v>236</v>
      </c>
      <c r="B100" s="57" t="s">
        <v>1056</v>
      </c>
      <c r="C100" s="195" t="s">
        <v>1057</v>
      </c>
      <c r="D100" s="133">
        <v>0</v>
      </c>
      <c r="E100" s="410">
        <f t="shared" si="81"/>
        <v>0</v>
      </c>
      <c r="F100" s="410">
        <f t="shared" si="82"/>
        <v>0</v>
      </c>
      <c r="G100" s="410">
        <f t="shared" si="83"/>
        <v>0</v>
      </c>
      <c r="H100" s="410">
        <f t="shared" si="84"/>
        <v>0</v>
      </c>
      <c r="I100" s="410">
        <f t="shared" si="85"/>
        <v>0</v>
      </c>
      <c r="J100" s="58">
        <f t="shared" si="86"/>
        <v>0</v>
      </c>
      <c r="K100" s="58">
        <v>0</v>
      </c>
      <c r="L100" s="58">
        <v>0</v>
      </c>
      <c r="M100" s="58">
        <v>0</v>
      </c>
      <c r="N100" s="58">
        <v>0</v>
      </c>
      <c r="O100" s="58">
        <f t="shared" si="87"/>
        <v>0</v>
      </c>
      <c r="P100" s="58">
        <v>0</v>
      </c>
      <c r="Q100" s="58">
        <v>0</v>
      </c>
      <c r="R100" s="58">
        <v>0</v>
      </c>
      <c r="S100" s="58">
        <v>0</v>
      </c>
      <c r="T100" s="58">
        <f t="shared" si="88"/>
        <v>0</v>
      </c>
      <c r="U100" s="58">
        <v>0</v>
      </c>
      <c r="V100" s="58">
        <v>0</v>
      </c>
      <c r="W100" s="58">
        <v>0</v>
      </c>
      <c r="X100" s="58">
        <v>0</v>
      </c>
      <c r="Y100" s="58">
        <f t="shared" si="89"/>
        <v>0</v>
      </c>
      <c r="Z100" s="58">
        <v>0</v>
      </c>
      <c r="AA100" s="58">
        <v>0</v>
      </c>
      <c r="AB100" s="58">
        <v>0</v>
      </c>
      <c r="AC100" s="58">
        <v>0</v>
      </c>
      <c r="AD100" s="133">
        <v>0</v>
      </c>
      <c r="AE100" s="388">
        <f t="shared" si="90"/>
        <v>0</v>
      </c>
      <c r="AF100" s="388">
        <f t="shared" si="91"/>
        <v>0</v>
      </c>
      <c r="AG100" s="388">
        <f t="shared" si="92"/>
        <v>0</v>
      </c>
      <c r="AH100" s="388">
        <f t="shared" si="93"/>
        <v>0</v>
      </c>
      <c r="AI100" s="388">
        <f t="shared" si="94"/>
        <v>0</v>
      </c>
      <c r="AJ100" s="58">
        <f t="shared" si="95"/>
        <v>0</v>
      </c>
      <c r="AK100" s="58">
        <v>0</v>
      </c>
      <c r="AL100" s="58">
        <v>0</v>
      </c>
      <c r="AM100" s="58">
        <v>0</v>
      </c>
      <c r="AN100" s="58">
        <v>0</v>
      </c>
      <c r="AO100" s="58">
        <f t="shared" si="96"/>
        <v>0</v>
      </c>
      <c r="AP100" s="58">
        <v>0</v>
      </c>
      <c r="AQ100" s="58">
        <v>0</v>
      </c>
      <c r="AR100" s="58">
        <v>0</v>
      </c>
      <c r="AS100" s="58">
        <v>0</v>
      </c>
      <c r="AT100" s="58">
        <f t="shared" si="97"/>
        <v>0</v>
      </c>
      <c r="AU100" s="58">
        <v>0</v>
      </c>
      <c r="AV100" s="58">
        <v>0</v>
      </c>
      <c r="AW100" s="58">
        <v>0</v>
      </c>
      <c r="AX100" s="58">
        <v>0</v>
      </c>
      <c r="AY100" s="58">
        <f t="shared" si="98"/>
        <v>0</v>
      </c>
      <c r="AZ100" s="58">
        <v>0</v>
      </c>
      <c r="BA100" s="58">
        <v>0</v>
      </c>
      <c r="BB100" s="58">
        <v>0</v>
      </c>
      <c r="BC100" s="58">
        <v>0</v>
      </c>
    </row>
    <row r="101" spans="1:55" ht="43.5" customHeight="1" x14ac:dyDescent="0.25">
      <c r="A101" s="258" t="s">
        <v>236</v>
      </c>
      <c r="B101" s="57" t="s">
        <v>1058</v>
      </c>
      <c r="C101" s="195" t="s">
        <v>1059</v>
      </c>
      <c r="D101" s="133">
        <v>0</v>
      </c>
      <c r="E101" s="410">
        <f t="shared" si="81"/>
        <v>0</v>
      </c>
      <c r="F101" s="410">
        <f t="shared" si="82"/>
        <v>0</v>
      </c>
      <c r="G101" s="410">
        <f t="shared" si="83"/>
        <v>0</v>
      </c>
      <c r="H101" s="410">
        <f t="shared" si="84"/>
        <v>0</v>
      </c>
      <c r="I101" s="410">
        <f t="shared" si="85"/>
        <v>0</v>
      </c>
      <c r="J101" s="58">
        <f t="shared" si="86"/>
        <v>0</v>
      </c>
      <c r="K101" s="58">
        <v>0</v>
      </c>
      <c r="L101" s="58">
        <v>0</v>
      </c>
      <c r="M101" s="58">
        <v>0</v>
      </c>
      <c r="N101" s="58">
        <v>0</v>
      </c>
      <c r="O101" s="58">
        <f t="shared" si="87"/>
        <v>0</v>
      </c>
      <c r="P101" s="58">
        <v>0</v>
      </c>
      <c r="Q101" s="58">
        <v>0</v>
      </c>
      <c r="R101" s="58">
        <v>0</v>
      </c>
      <c r="S101" s="58">
        <v>0</v>
      </c>
      <c r="T101" s="58">
        <f t="shared" si="88"/>
        <v>0</v>
      </c>
      <c r="U101" s="58">
        <v>0</v>
      </c>
      <c r="V101" s="58">
        <v>0</v>
      </c>
      <c r="W101" s="58">
        <v>0</v>
      </c>
      <c r="X101" s="58">
        <v>0</v>
      </c>
      <c r="Y101" s="58">
        <f t="shared" si="89"/>
        <v>0</v>
      </c>
      <c r="Z101" s="58">
        <v>0</v>
      </c>
      <c r="AA101" s="58">
        <v>0</v>
      </c>
      <c r="AB101" s="58">
        <v>0</v>
      </c>
      <c r="AC101" s="58">
        <v>0</v>
      </c>
      <c r="AD101" s="133">
        <v>0</v>
      </c>
      <c r="AE101" s="388">
        <f t="shared" si="90"/>
        <v>0</v>
      </c>
      <c r="AF101" s="388">
        <f t="shared" si="91"/>
        <v>0</v>
      </c>
      <c r="AG101" s="388">
        <f t="shared" si="92"/>
        <v>0</v>
      </c>
      <c r="AH101" s="388">
        <f t="shared" si="93"/>
        <v>0</v>
      </c>
      <c r="AI101" s="388">
        <f t="shared" si="94"/>
        <v>0</v>
      </c>
      <c r="AJ101" s="58">
        <f t="shared" si="95"/>
        <v>0</v>
      </c>
      <c r="AK101" s="58">
        <v>0</v>
      </c>
      <c r="AL101" s="58">
        <v>0</v>
      </c>
      <c r="AM101" s="58">
        <v>0</v>
      </c>
      <c r="AN101" s="58">
        <v>0</v>
      </c>
      <c r="AO101" s="58">
        <f t="shared" si="96"/>
        <v>0</v>
      </c>
      <c r="AP101" s="58">
        <v>0</v>
      </c>
      <c r="AQ101" s="58">
        <v>0</v>
      </c>
      <c r="AR101" s="58">
        <v>0</v>
      </c>
      <c r="AS101" s="58">
        <v>0</v>
      </c>
      <c r="AT101" s="58">
        <f t="shared" si="97"/>
        <v>0</v>
      </c>
      <c r="AU101" s="58">
        <v>0</v>
      </c>
      <c r="AV101" s="58">
        <v>0</v>
      </c>
      <c r="AW101" s="58">
        <v>0</v>
      </c>
      <c r="AX101" s="58">
        <v>0</v>
      </c>
      <c r="AY101" s="58">
        <f t="shared" si="98"/>
        <v>0</v>
      </c>
      <c r="AZ101" s="58">
        <v>0</v>
      </c>
      <c r="BA101" s="58">
        <v>0</v>
      </c>
      <c r="BB101" s="58">
        <v>0</v>
      </c>
      <c r="BC101" s="58">
        <v>0</v>
      </c>
    </row>
    <row r="102" spans="1:55" ht="39" x14ac:dyDescent="0.25">
      <c r="A102" s="258" t="s">
        <v>236</v>
      </c>
      <c r="B102" s="57" t="s">
        <v>1060</v>
      </c>
      <c r="C102" s="195" t="s">
        <v>1061</v>
      </c>
      <c r="D102" s="133">
        <v>0</v>
      </c>
      <c r="E102" s="410">
        <f t="shared" si="81"/>
        <v>0</v>
      </c>
      <c r="F102" s="410">
        <f t="shared" si="82"/>
        <v>0</v>
      </c>
      <c r="G102" s="410">
        <f t="shared" si="83"/>
        <v>0</v>
      </c>
      <c r="H102" s="410">
        <f t="shared" si="84"/>
        <v>0</v>
      </c>
      <c r="I102" s="410">
        <f t="shared" si="85"/>
        <v>0</v>
      </c>
      <c r="J102" s="58">
        <f t="shared" si="86"/>
        <v>0</v>
      </c>
      <c r="K102" s="58">
        <v>0</v>
      </c>
      <c r="L102" s="58">
        <v>0</v>
      </c>
      <c r="M102" s="58">
        <v>0</v>
      </c>
      <c r="N102" s="58">
        <v>0</v>
      </c>
      <c r="O102" s="58">
        <f t="shared" si="87"/>
        <v>0</v>
      </c>
      <c r="P102" s="58">
        <v>0</v>
      </c>
      <c r="Q102" s="58">
        <v>0</v>
      </c>
      <c r="R102" s="58">
        <v>0</v>
      </c>
      <c r="S102" s="58">
        <v>0</v>
      </c>
      <c r="T102" s="58">
        <f t="shared" si="88"/>
        <v>0</v>
      </c>
      <c r="U102" s="58">
        <v>0</v>
      </c>
      <c r="V102" s="58">
        <v>0</v>
      </c>
      <c r="W102" s="58">
        <v>0</v>
      </c>
      <c r="X102" s="58">
        <v>0</v>
      </c>
      <c r="Y102" s="58">
        <f t="shared" si="89"/>
        <v>0</v>
      </c>
      <c r="Z102" s="58">
        <v>0</v>
      </c>
      <c r="AA102" s="58">
        <v>0</v>
      </c>
      <c r="AB102" s="58">
        <v>0</v>
      </c>
      <c r="AC102" s="58">
        <v>0</v>
      </c>
      <c r="AD102" s="133">
        <v>0</v>
      </c>
      <c r="AE102" s="388">
        <f t="shared" si="90"/>
        <v>0</v>
      </c>
      <c r="AF102" s="388">
        <f t="shared" si="91"/>
        <v>0</v>
      </c>
      <c r="AG102" s="388">
        <f t="shared" si="92"/>
        <v>0</v>
      </c>
      <c r="AH102" s="388">
        <f t="shared" si="93"/>
        <v>0</v>
      </c>
      <c r="AI102" s="388">
        <f t="shared" si="94"/>
        <v>0</v>
      </c>
      <c r="AJ102" s="58">
        <f t="shared" si="95"/>
        <v>0</v>
      </c>
      <c r="AK102" s="58">
        <v>0</v>
      </c>
      <c r="AL102" s="58">
        <v>0</v>
      </c>
      <c r="AM102" s="58">
        <v>0</v>
      </c>
      <c r="AN102" s="58">
        <v>0</v>
      </c>
      <c r="AO102" s="58">
        <f t="shared" si="96"/>
        <v>0</v>
      </c>
      <c r="AP102" s="58">
        <v>0</v>
      </c>
      <c r="AQ102" s="58">
        <v>0</v>
      </c>
      <c r="AR102" s="58">
        <v>0</v>
      </c>
      <c r="AS102" s="58">
        <v>0</v>
      </c>
      <c r="AT102" s="58">
        <f t="shared" si="97"/>
        <v>0</v>
      </c>
      <c r="AU102" s="58">
        <v>0</v>
      </c>
      <c r="AV102" s="58">
        <v>0</v>
      </c>
      <c r="AW102" s="58">
        <v>0</v>
      </c>
      <c r="AX102" s="58">
        <v>0</v>
      </c>
      <c r="AY102" s="58">
        <f t="shared" si="98"/>
        <v>0</v>
      </c>
      <c r="AZ102" s="58">
        <v>0</v>
      </c>
      <c r="BA102" s="58">
        <v>0</v>
      </c>
      <c r="BB102" s="58">
        <v>0</v>
      </c>
      <c r="BC102" s="58">
        <v>0</v>
      </c>
    </row>
    <row r="103" spans="1:55" ht="39" x14ac:dyDescent="0.25">
      <c r="A103" s="214" t="s">
        <v>236</v>
      </c>
      <c r="B103" s="57" t="s">
        <v>1062</v>
      </c>
      <c r="C103" s="195" t="s">
        <v>1063</v>
      </c>
      <c r="D103" s="58">
        <v>0</v>
      </c>
      <c r="E103" s="388">
        <f t="shared" si="81"/>
        <v>0</v>
      </c>
      <c r="F103" s="388">
        <f t="shared" si="82"/>
        <v>0</v>
      </c>
      <c r="G103" s="388">
        <f t="shared" si="83"/>
        <v>0</v>
      </c>
      <c r="H103" s="388">
        <f t="shared" si="84"/>
        <v>0</v>
      </c>
      <c r="I103" s="388">
        <f t="shared" si="85"/>
        <v>0</v>
      </c>
      <c r="J103" s="58">
        <f t="shared" si="86"/>
        <v>0</v>
      </c>
      <c r="K103" s="58">
        <v>0</v>
      </c>
      <c r="L103" s="58">
        <v>0</v>
      </c>
      <c r="M103" s="58">
        <v>0</v>
      </c>
      <c r="N103" s="58">
        <v>0</v>
      </c>
      <c r="O103" s="58">
        <f t="shared" si="87"/>
        <v>0</v>
      </c>
      <c r="P103" s="58">
        <v>0</v>
      </c>
      <c r="Q103" s="58">
        <v>0</v>
      </c>
      <c r="R103" s="58">
        <v>0</v>
      </c>
      <c r="S103" s="58">
        <v>0</v>
      </c>
      <c r="T103" s="58">
        <f t="shared" si="88"/>
        <v>0</v>
      </c>
      <c r="U103" s="58">
        <v>0</v>
      </c>
      <c r="V103" s="58">
        <v>0</v>
      </c>
      <c r="W103" s="58">
        <v>0</v>
      </c>
      <c r="X103" s="58">
        <v>0</v>
      </c>
      <c r="Y103" s="58">
        <f t="shared" si="89"/>
        <v>0</v>
      </c>
      <c r="Z103" s="58">
        <v>0</v>
      </c>
      <c r="AA103" s="58">
        <v>0</v>
      </c>
      <c r="AB103" s="58">
        <v>0</v>
      </c>
      <c r="AC103" s="58">
        <v>0</v>
      </c>
      <c r="AD103" s="58">
        <v>0</v>
      </c>
      <c r="AE103" s="388">
        <f t="shared" si="90"/>
        <v>0</v>
      </c>
      <c r="AF103" s="388">
        <f t="shared" si="91"/>
        <v>0</v>
      </c>
      <c r="AG103" s="388">
        <f t="shared" si="92"/>
        <v>0</v>
      </c>
      <c r="AH103" s="388">
        <f t="shared" si="93"/>
        <v>0</v>
      </c>
      <c r="AI103" s="388">
        <f t="shared" si="94"/>
        <v>0</v>
      </c>
      <c r="AJ103" s="58">
        <f t="shared" si="95"/>
        <v>0</v>
      </c>
      <c r="AK103" s="58">
        <v>0</v>
      </c>
      <c r="AL103" s="58">
        <v>0</v>
      </c>
      <c r="AM103" s="58">
        <v>0</v>
      </c>
      <c r="AN103" s="58">
        <v>0</v>
      </c>
      <c r="AO103" s="58">
        <f t="shared" si="96"/>
        <v>0</v>
      </c>
      <c r="AP103" s="58">
        <v>0</v>
      </c>
      <c r="AQ103" s="58">
        <v>0</v>
      </c>
      <c r="AR103" s="58">
        <v>0</v>
      </c>
      <c r="AS103" s="58">
        <v>0</v>
      </c>
      <c r="AT103" s="58">
        <f t="shared" si="97"/>
        <v>0</v>
      </c>
      <c r="AU103" s="58">
        <v>0</v>
      </c>
      <c r="AV103" s="58">
        <v>0</v>
      </c>
      <c r="AW103" s="58">
        <v>0</v>
      </c>
      <c r="AX103" s="58">
        <v>0</v>
      </c>
      <c r="AY103" s="58">
        <f t="shared" si="98"/>
        <v>0</v>
      </c>
      <c r="AZ103" s="58">
        <v>0</v>
      </c>
      <c r="BA103" s="58">
        <v>0</v>
      </c>
      <c r="BB103" s="58">
        <v>0</v>
      </c>
      <c r="BC103" s="58">
        <v>0</v>
      </c>
    </row>
    <row r="104" spans="1:55" ht="51.75" x14ac:dyDescent="0.25">
      <c r="A104" s="258" t="s">
        <v>236</v>
      </c>
      <c r="B104" s="57" t="s">
        <v>1064</v>
      </c>
      <c r="C104" s="195" t="s">
        <v>1065</v>
      </c>
      <c r="D104" s="133">
        <v>0</v>
      </c>
      <c r="E104" s="410">
        <f t="shared" si="81"/>
        <v>0</v>
      </c>
      <c r="F104" s="410">
        <f t="shared" si="82"/>
        <v>0</v>
      </c>
      <c r="G104" s="410">
        <f t="shared" si="83"/>
        <v>0</v>
      </c>
      <c r="H104" s="410">
        <f t="shared" si="84"/>
        <v>0</v>
      </c>
      <c r="I104" s="410">
        <f t="shared" si="85"/>
        <v>0</v>
      </c>
      <c r="J104" s="58">
        <f t="shared" si="86"/>
        <v>0</v>
      </c>
      <c r="K104" s="58">
        <v>0</v>
      </c>
      <c r="L104" s="58">
        <v>0</v>
      </c>
      <c r="M104" s="58">
        <v>0</v>
      </c>
      <c r="N104" s="58">
        <v>0</v>
      </c>
      <c r="O104" s="58">
        <f t="shared" si="87"/>
        <v>0</v>
      </c>
      <c r="P104" s="58">
        <v>0</v>
      </c>
      <c r="Q104" s="58">
        <v>0</v>
      </c>
      <c r="R104" s="58">
        <v>0</v>
      </c>
      <c r="S104" s="58">
        <v>0</v>
      </c>
      <c r="T104" s="58">
        <f t="shared" si="88"/>
        <v>0</v>
      </c>
      <c r="U104" s="58">
        <v>0</v>
      </c>
      <c r="V104" s="58">
        <v>0</v>
      </c>
      <c r="W104" s="58">
        <v>0</v>
      </c>
      <c r="X104" s="58">
        <v>0</v>
      </c>
      <c r="Y104" s="58">
        <f t="shared" si="89"/>
        <v>0</v>
      </c>
      <c r="Z104" s="58">
        <v>0</v>
      </c>
      <c r="AA104" s="58">
        <v>0</v>
      </c>
      <c r="AB104" s="58">
        <v>0</v>
      </c>
      <c r="AC104" s="58">
        <v>0</v>
      </c>
      <c r="AD104" s="133">
        <v>0</v>
      </c>
      <c r="AE104" s="388">
        <f t="shared" si="90"/>
        <v>0</v>
      </c>
      <c r="AF104" s="388">
        <f t="shared" si="91"/>
        <v>0</v>
      </c>
      <c r="AG104" s="388">
        <f t="shared" si="92"/>
        <v>0</v>
      </c>
      <c r="AH104" s="388">
        <f t="shared" si="93"/>
        <v>0</v>
      </c>
      <c r="AI104" s="388">
        <f t="shared" si="94"/>
        <v>0</v>
      </c>
      <c r="AJ104" s="58">
        <f t="shared" si="95"/>
        <v>0</v>
      </c>
      <c r="AK104" s="58">
        <v>0</v>
      </c>
      <c r="AL104" s="58">
        <v>0</v>
      </c>
      <c r="AM104" s="58">
        <v>0</v>
      </c>
      <c r="AN104" s="58">
        <v>0</v>
      </c>
      <c r="AO104" s="58">
        <f t="shared" si="96"/>
        <v>0</v>
      </c>
      <c r="AP104" s="58">
        <v>0</v>
      </c>
      <c r="AQ104" s="58">
        <v>0</v>
      </c>
      <c r="AR104" s="58">
        <v>0</v>
      </c>
      <c r="AS104" s="58">
        <v>0</v>
      </c>
      <c r="AT104" s="58">
        <f t="shared" si="97"/>
        <v>0</v>
      </c>
      <c r="AU104" s="58">
        <v>0</v>
      </c>
      <c r="AV104" s="58">
        <v>0</v>
      </c>
      <c r="AW104" s="58">
        <v>0</v>
      </c>
      <c r="AX104" s="58">
        <v>0</v>
      </c>
      <c r="AY104" s="58">
        <f t="shared" si="98"/>
        <v>0</v>
      </c>
      <c r="AZ104" s="58">
        <v>0</v>
      </c>
      <c r="BA104" s="58">
        <v>0</v>
      </c>
      <c r="BB104" s="58">
        <v>0</v>
      </c>
      <c r="BC104" s="58">
        <v>0</v>
      </c>
    </row>
    <row r="105" spans="1:55" ht="39" x14ac:dyDescent="0.25">
      <c r="A105" s="258" t="s">
        <v>236</v>
      </c>
      <c r="B105" s="57" t="s">
        <v>1066</v>
      </c>
      <c r="C105" s="195" t="s">
        <v>1067</v>
      </c>
      <c r="D105" s="133">
        <v>0</v>
      </c>
      <c r="E105" s="410">
        <f t="shared" si="81"/>
        <v>0</v>
      </c>
      <c r="F105" s="410">
        <f t="shared" si="82"/>
        <v>0</v>
      </c>
      <c r="G105" s="410">
        <f t="shared" si="83"/>
        <v>0</v>
      </c>
      <c r="H105" s="410">
        <f t="shared" si="84"/>
        <v>0</v>
      </c>
      <c r="I105" s="410">
        <f t="shared" si="85"/>
        <v>0</v>
      </c>
      <c r="J105" s="58">
        <f t="shared" si="86"/>
        <v>0</v>
      </c>
      <c r="K105" s="58">
        <v>0</v>
      </c>
      <c r="L105" s="58">
        <v>0</v>
      </c>
      <c r="M105" s="58">
        <v>0</v>
      </c>
      <c r="N105" s="58">
        <v>0</v>
      </c>
      <c r="O105" s="58">
        <f t="shared" si="87"/>
        <v>0</v>
      </c>
      <c r="P105" s="58">
        <v>0</v>
      </c>
      <c r="Q105" s="58">
        <v>0</v>
      </c>
      <c r="R105" s="58">
        <v>0</v>
      </c>
      <c r="S105" s="58">
        <v>0</v>
      </c>
      <c r="T105" s="58">
        <f t="shared" si="88"/>
        <v>0</v>
      </c>
      <c r="U105" s="58">
        <v>0</v>
      </c>
      <c r="V105" s="58">
        <v>0</v>
      </c>
      <c r="W105" s="58">
        <v>0</v>
      </c>
      <c r="X105" s="58">
        <v>0</v>
      </c>
      <c r="Y105" s="58">
        <f t="shared" si="89"/>
        <v>0</v>
      </c>
      <c r="Z105" s="58">
        <v>0</v>
      </c>
      <c r="AA105" s="58">
        <v>0</v>
      </c>
      <c r="AB105" s="58">
        <v>0</v>
      </c>
      <c r="AC105" s="58">
        <v>0</v>
      </c>
      <c r="AD105" s="133">
        <v>0</v>
      </c>
      <c r="AE105" s="388">
        <f t="shared" si="90"/>
        <v>0</v>
      </c>
      <c r="AF105" s="388">
        <f t="shared" si="91"/>
        <v>0</v>
      </c>
      <c r="AG105" s="388">
        <f t="shared" si="92"/>
        <v>0</v>
      </c>
      <c r="AH105" s="388">
        <f t="shared" si="93"/>
        <v>0</v>
      </c>
      <c r="AI105" s="388">
        <f t="shared" si="94"/>
        <v>0</v>
      </c>
      <c r="AJ105" s="58">
        <f t="shared" si="95"/>
        <v>0</v>
      </c>
      <c r="AK105" s="58">
        <v>0</v>
      </c>
      <c r="AL105" s="58">
        <v>0</v>
      </c>
      <c r="AM105" s="58">
        <v>0</v>
      </c>
      <c r="AN105" s="58">
        <v>0</v>
      </c>
      <c r="AO105" s="58">
        <f t="shared" si="96"/>
        <v>0</v>
      </c>
      <c r="AP105" s="58">
        <v>0</v>
      </c>
      <c r="AQ105" s="58">
        <v>0</v>
      </c>
      <c r="AR105" s="58">
        <v>0</v>
      </c>
      <c r="AS105" s="58">
        <v>0</v>
      </c>
      <c r="AT105" s="58">
        <f t="shared" si="97"/>
        <v>0</v>
      </c>
      <c r="AU105" s="58">
        <v>0</v>
      </c>
      <c r="AV105" s="58">
        <v>0</v>
      </c>
      <c r="AW105" s="58">
        <v>0</v>
      </c>
      <c r="AX105" s="58">
        <v>0</v>
      </c>
      <c r="AY105" s="58">
        <f t="shared" si="98"/>
        <v>0</v>
      </c>
      <c r="AZ105" s="58">
        <v>0</v>
      </c>
      <c r="BA105" s="58">
        <v>0</v>
      </c>
      <c r="BB105" s="58">
        <v>0</v>
      </c>
      <c r="BC105" s="58">
        <v>0</v>
      </c>
    </row>
    <row r="106" spans="1:55" ht="51.75" x14ac:dyDescent="0.25">
      <c r="A106" s="214" t="s">
        <v>236</v>
      </c>
      <c r="B106" s="57" t="s">
        <v>1068</v>
      </c>
      <c r="C106" s="195" t="s">
        <v>1069</v>
      </c>
      <c r="D106" s="133">
        <v>0</v>
      </c>
      <c r="E106" s="410">
        <f t="shared" si="81"/>
        <v>0</v>
      </c>
      <c r="F106" s="410">
        <f t="shared" si="82"/>
        <v>0</v>
      </c>
      <c r="G106" s="410">
        <f t="shared" si="83"/>
        <v>0</v>
      </c>
      <c r="H106" s="410">
        <f t="shared" si="84"/>
        <v>0</v>
      </c>
      <c r="I106" s="410">
        <f t="shared" si="85"/>
        <v>0</v>
      </c>
      <c r="J106" s="58">
        <f t="shared" si="86"/>
        <v>0</v>
      </c>
      <c r="K106" s="58">
        <v>0</v>
      </c>
      <c r="L106" s="58">
        <v>0</v>
      </c>
      <c r="M106" s="58">
        <v>0</v>
      </c>
      <c r="N106" s="58">
        <v>0</v>
      </c>
      <c r="O106" s="58">
        <f t="shared" si="87"/>
        <v>0</v>
      </c>
      <c r="P106" s="58">
        <v>0</v>
      </c>
      <c r="Q106" s="58">
        <v>0</v>
      </c>
      <c r="R106" s="58">
        <v>0</v>
      </c>
      <c r="S106" s="58">
        <v>0</v>
      </c>
      <c r="T106" s="58">
        <f t="shared" si="88"/>
        <v>0</v>
      </c>
      <c r="U106" s="58">
        <v>0</v>
      </c>
      <c r="V106" s="58">
        <v>0</v>
      </c>
      <c r="W106" s="58">
        <v>0</v>
      </c>
      <c r="X106" s="58">
        <v>0</v>
      </c>
      <c r="Y106" s="58">
        <f t="shared" si="89"/>
        <v>0</v>
      </c>
      <c r="Z106" s="58">
        <v>0</v>
      </c>
      <c r="AA106" s="58">
        <v>0</v>
      </c>
      <c r="AB106" s="58">
        <v>0</v>
      </c>
      <c r="AC106" s="58">
        <v>0</v>
      </c>
      <c r="AD106" s="133">
        <v>0</v>
      </c>
      <c r="AE106" s="388">
        <f t="shared" si="90"/>
        <v>0</v>
      </c>
      <c r="AF106" s="388">
        <f t="shared" si="91"/>
        <v>0</v>
      </c>
      <c r="AG106" s="388">
        <f t="shared" si="92"/>
        <v>0</v>
      </c>
      <c r="AH106" s="388">
        <f t="shared" si="93"/>
        <v>0</v>
      </c>
      <c r="AI106" s="388">
        <f t="shared" si="94"/>
        <v>0</v>
      </c>
      <c r="AJ106" s="58">
        <f t="shared" si="95"/>
        <v>0</v>
      </c>
      <c r="AK106" s="58">
        <v>0</v>
      </c>
      <c r="AL106" s="58">
        <v>0</v>
      </c>
      <c r="AM106" s="58">
        <v>0</v>
      </c>
      <c r="AN106" s="58">
        <v>0</v>
      </c>
      <c r="AO106" s="58">
        <f t="shared" si="96"/>
        <v>0</v>
      </c>
      <c r="AP106" s="58">
        <v>0</v>
      </c>
      <c r="AQ106" s="58">
        <v>0</v>
      </c>
      <c r="AR106" s="58">
        <v>0</v>
      </c>
      <c r="AS106" s="58">
        <v>0</v>
      </c>
      <c r="AT106" s="58">
        <f t="shared" si="97"/>
        <v>0</v>
      </c>
      <c r="AU106" s="58">
        <v>0</v>
      </c>
      <c r="AV106" s="58">
        <v>0</v>
      </c>
      <c r="AW106" s="58">
        <v>0</v>
      </c>
      <c r="AX106" s="58">
        <v>0</v>
      </c>
      <c r="AY106" s="58">
        <f t="shared" si="98"/>
        <v>0</v>
      </c>
      <c r="AZ106" s="58">
        <v>0</v>
      </c>
      <c r="BA106" s="58">
        <v>0</v>
      </c>
      <c r="BB106" s="58">
        <v>0</v>
      </c>
      <c r="BC106" s="58">
        <v>0</v>
      </c>
    </row>
    <row r="107" spans="1:55" ht="51.75" x14ac:dyDescent="0.25">
      <c r="A107" s="258" t="s">
        <v>236</v>
      </c>
      <c r="B107" s="57" t="s">
        <v>1070</v>
      </c>
      <c r="C107" s="195" t="s">
        <v>1071</v>
      </c>
      <c r="D107" s="58">
        <v>0</v>
      </c>
      <c r="E107" s="388">
        <f t="shared" si="81"/>
        <v>0</v>
      </c>
      <c r="F107" s="388">
        <f t="shared" si="82"/>
        <v>0</v>
      </c>
      <c r="G107" s="388">
        <f t="shared" si="83"/>
        <v>0</v>
      </c>
      <c r="H107" s="388">
        <f t="shared" si="84"/>
        <v>0</v>
      </c>
      <c r="I107" s="388">
        <f t="shared" si="85"/>
        <v>0</v>
      </c>
      <c r="J107" s="58">
        <f t="shared" si="86"/>
        <v>0</v>
      </c>
      <c r="K107" s="58">
        <v>0</v>
      </c>
      <c r="L107" s="58">
        <v>0</v>
      </c>
      <c r="M107" s="58">
        <v>0</v>
      </c>
      <c r="N107" s="58">
        <v>0</v>
      </c>
      <c r="O107" s="58">
        <f t="shared" si="87"/>
        <v>0</v>
      </c>
      <c r="P107" s="58">
        <v>0</v>
      </c>
      <c r="Q107" s="58">
        <v>0</v>
      </c>
      <c r="R107" s="58">
        <v>0</v>
      </c>
      <c r="S107" s="58">
        <v>0</v>
      </c>
      <c r="T107" s="58">
        <f t="shared" si="88"/>
        <v>0</v>
      </c>
      <c r="U107" s="58">
        <v>0</v>
      </c>
      <c r="V107" s="58">
        <v>0</v>
      </c>
      <c r="W107" s="58">
        <v>0</v>
      </c>
      <c r="X107" s="58">
        <v>0</v>
      </c>
      <c r="Y107" s="58">
        <f t="shared" si="89"/>
        <v>0</v>
      </c>
      <c r="Z107" s="58">
        <v>0</v>
      </c>
      <c r="AA107" s="58">
        <v>0</v>
      </c>
      <c r="AB107" s="58">
        <v>0</v>
      </c>
      <c r="AC107" s="58">
        <v>0</v>
      </c>
      <c r="AD107" s="58">
        <v>0</v>
      </c>
      <c r="AE107" s="388">
        <f t="shared" si="90"/>
        <v>0</v>
      </c>
      <c r="AF107" s="388">
        <f t="shared" si="91"/>
        <v>0</v>
      </c>
      <c r="AG107" s="388">
        <f t="shared" si="92"/>
        <v>0</v>
      </c>
      <c r="AH107" s="388">
        <f t="shared" si="93"/>
        <v>0</v>
      </c>
      <c r="AI107" s="388">
        <f t="shared" si="94"/>
        <v>0</v>
      </c>
      <c r="AJ107" s="58">
        <f t="shared" si="95"/>
        <v>0</v>
      </c>
      <c r="AK107" s="58">
        <v>0</v>
      </c>
      <c r="AL107" s="58">
        <v>0</v>
      </c>
      <c r="AM107" s="58">
        <v>0</v>
      </c>
      <c r="AN107" s="58">
        <v>0</v>
      </c>
      <c r="AO107" s="58">
        <f t="shared" si="96"/>
        <v>0</v>
      </c>
      <c r="AP107" s="58">
        <v>0</v>
      </c>
      <c r="AQ107" s="58">
        <v>0</v>
      </c>
      <c r="AR107" s="58">
        <v>0</v>
      </c>
      <c r="AS107" s="58">
        <v>0</v>
      </c>
      <c r="AT107" s="58">
        <f t="shared" si="97"/>
        <v>0</v>
      </c>
      <c r="AU107" s="58">
        <v>0</v>
      </c>
      <c r="AV107" s="58">
        <v>0</v>
      </c>
      <c r="AW107" s="58">
        <v>0</v>
      </c>
      <c r="AX107" s="58">
        <v>0</v>
      </c>
      <c r="AY107" s="58">
        <f t="shared" si="98"/>
        <v>0</v>
      </c>
      <c r="AZ107" s="58">
        <v>0</v>
      </c>
      <c r="BA107" s="58">
        <v>0</v>
      </c>
      <c r="BB107" s="58">
        <v>0</v>
      </c>
      <c r="BC107" s="58">
        <v>0</v>
      </c>
    </row>
    <row r="108" spans="1:55" ht="39" x14ac:dyDescent="0.25">
      <c r="A108" s="258" t="s">
        <v>236</v>
      </c>
      <c r="B108" s="57" t="s">
        <v>1072</v>
      </c>
      <c r="C108" s="195" t="s">
        <v>1073</v>
      </c>
      <c r="D108" s="58">
        <v>0</v>
      </c>
      <c r="E108" s="388">
        <f t="shared" si="81"/>
        <v>0</v>
      </c>
      <c r="F108" s="388">
        <f t="shared" si="82"/>
        <v>0</v>
      </c>
      <c r="G108" s="388">
        <f t="shared" si="83"/>
        <v>0</v>
      </c>
      <c r="H108" s="388">
        <f t="shared" si="84"/>
        <v>0</v>
      </c>
      <c r="I108" s="388">
        <f t="shared" si="85"/>
        <v>0</v>
      </c>
      <c r="J108" s="58">
        <f t="shared" si="86"/>
        <v>0</v>
      </c>
      <c r="K108" s="58">
        <v>0</v>
      </c>
      <c r="L108" s="58">
        <v>0</v>
      </c>
      <c r="M108" s="58">
        <v>0</v>
      </c>
      <c r="N108" s="58">
        <v>0</v>
      </c>
      <c r="O108" s="58">
        <f t="shared" si="87"/>
        <v>0</v>
      </c>
      <c r="P108" s="58">
        <v>0</v>
      </c>
      <c r="Q108" s="58">
        <v>0</v>
      </c>
      <c r="R108" s="58">
        <v>0</v>
      </c>
      <c r="S108" s="58">
        <v>0</v>
      </c>
      <c r="T108" s="58">
        <f t="shared" si="88"/>
        <v>0</v>
      </c>
      <c r="U108" s="58">
        <v>0</v>
      </c>
      <c r="V108" s="58">
        <v>0</v>
      </c>
      <c r="W108" s="58">
        <v>0</v>
      </c>
      <c r="X108" s="58">
        <v>0</v>
      </c>
      <c r="Y108" s="58">
        <f t="shared" si="89"/>
        <v>0</v>
      </c>
      <c r="Z108" s="58">
        <v>0</v>
      </c>
      <c r="AA108" s="58">
        <v>0</v>
      </c>
      <c r="AB108" s="58">
        <v>0</v>
      </c>
      <c r="AC108" s="58">
        <v>0</v>
      </c>
      <c r="AD108" s="58">
        <v>0</v>
      </c>
      <c r="AE108" s="388">
        <f t="shared" si="90"/>
        <v>0</v>
      </c>
      <c r="AF108" s="388">
        <f t="shared" si="91"/>
        <v>0</v>
      </c>
      <c r="AG108" s="388">
        <f t="shared" si="92"/>
        <v>0</v>
      </c>
      <c r="AH108" s="388">
        <f t="shared" si="93"/>
        <v>0</v>
      </c>
      <c r="AI108" s="388">
        <f t="shared" si="94"/>
        <v>0</v>
      </c>
      <c r="AJ108" s="58">
        <f t="shared" si="95"/>
        <v>0</v>
      </c>
      <c r="AK108" s="58">
        <v>0</v>
      </c>
      <c r="AL108" s="58">
        <v>0</v>
      </c>
      <c r="AM108" s="58">
        <v>0</v>
      </c>
      <c r="AN108" s="58">
        <v>0</v>
      </c>
      <c r="AO108" s="58">
        <f t="shared" si="96"/>
        <v>0</v>
      </c>
      <c r="AP108" s="58">
        <v>0</v>
      </c>
      <c r="AQ108" s="58">
        <v>0</v>
      </c>
      <c r="AR108" s="58">
        <v>0</v>
      </c>
      <c r="AS108" s="58">
        <v>0</v>
      </c>
      <c r="AT108" s="58">
        <f t="shared" si="97"/>
        <v>0</v>
      </c>
      <c r="AU108" s="58">
        <v>0</v>
      </c>
      <c r="AV108" s="58">
        <v>0</v>
      </c>
      <c r="AW108" s="58">
        <v>0</v>
      </c>
      <c r="AX108" s="58">
        <v>0</v>
      </c>
      <c r="AY108" s="58">
        <f t="shared" si="98"/>
        <v>0</v>
      </c>
      <c r="AZ108" s="58">
        <v>0</v>
      </c>
      <c r="BA108" s="58">
        <v>0</v>
      </c>
      <c r="BB108" s="58">
        <v>0</v>
      </c>
      <c r="BC108" s="58">
        <v>0</v>
      </c>
    </row>
    <row r="109" spans="1:55" ht="39" x14ac:dyDescent="0.25">
      <c r="A109" s="258" t="s">
        <v>236</v>
      </c>
      <c r="B109" s="57" t="s">
        <v>1074</v>
      </c>
      <c r="C109" s="195" t="s">
        <v>1075</v>
      </c>
      <c r="D109" s="133">
        <v>0</v>
      </c>
      <c r="E109" s="410">
        <f t="shared" si="81"/>
        <v>0</v>
      </c>
      <c r="F109" s="410">
        <f t="shared" si="82"/>
        <v>0</v>
      </c>
      <c r="G109" s="410">
        <f t="shared" si="83"/>
        <v>0</v>
      </c>
      <c r="H109" s="410">
        <f t="shared" si="84"/>
        <v>0</v>
      </c>
      <c r="I109" s="410">
        <f t="shared" si="85"/>
        <v>0</v>
      </c>
      <c r="J109" s="58">
        <f t="shared" si="86"/>
        <v>0</v>
      </c>
      <c r="K109" s="58">
        <v>0</v>
      </c>
      <c r="L109" s="58">
        <v>0</v>
      </c>
      <c r="M109" s="58">
        <v>0</v>
      </c>
      <c r="N109" s="58">
        <v>0</v>
      </c>
      <c r="O109" s="58">
        <f t="shared" si="87"/>
        <v>0</v>
      </c>
      <c r="P109" s="58">
        <v>0</v>
      </c>
      <c r="Q109" s="58">
        <v>0</v>
      </c>
      <c r="R109" s="58">
        <v>0</v>
      </c>
      <c r="S109" s="58">
        <v>0</v>
      </c>
      <c r="T109" s="58">
        <f t="shared" si="88"/>
        <v>0</v>
      </c>
      <c r="U109" s="58">
        <v>0</v>
      </c>
      <c r="V109" s="58">
        <v>0</v>
      </c>
      <c r="W109" s="58">
        <v>0</v>
      </c>
      <c r="X109" s="58">
        <v>0</v>
      </c>
      <c r="Y109" s="58">
        <f t="shared" si="89"/>
        <v>0</v>
      </c>
      <c r="Z109" s="58">
        <v>0</v>
      </c>
      <c r="AA109" s="58">
        <v>0</v>
      </c>
      <c r="AB109" s="58">
        <v>0</v>
      </c>
      <c r="AC109" s="58">
        <v>0</v>
      </c>
      <c r="AD109" s="133">
        <v>0</v>
      </c>
      <c r="AE109" s="388">
        <f t="shared" si="90"/>
        <v>0</v>
      </c>
      <c r="AF109" s="388">
        <f t="shared" si="91"/>
        <v>0</v>
      </c>
      <c r="AG109" s="388">
        <f t="shared" si="92"/>
        <v>0</v>
      </c>
      <c r="AH109" s="388">
        <f t="shared" si="93"/>
        <v>0</v>
      </c>
      <c r="AI109" s="388">
        <f t="shared" si="94"/>
        <v>0</v>
      </c>
      <c r="AJ109" s="58">
        <f t="shared" si="95"/>
        <v>0</v>
      </c>
      <c r="AK109" s="58">
        <v>0</v>
      </c>
      <c r="AL109" s="58">
        <v>0</v>
      </c>
      <c r="AM109" s="58">
        <v>0</v>
      </c>
      <c r="AN109" s="58">
        <v>0</v>
      </c>
      <c r="AO109" s="58">
        <f t="shared" si="96"/>
        <v>0</v>
      </c>
      <c r="AP109" s="58">
        <v>0</v>
      </c>
      <c r="AQ109" s="58">
        <v>0</v>
      </c>
      <c r="AR109" s="58">
        <v>0</v>
      </c>
      <c r="AS109" s="58">
        <v>0</v>
      </c>
      <c r="AT109" s="58">
        <f t="shared" si="97"/>
        <v>0</v>
      </c>
      <c r="AU109" s="58">
        <v>0</v>
      </c>
      <c r="AV109" s="58">
        <v>0</v>
      </c>
      <c r="AW109" s="58">
        <v>0</v>
      </c>
      <c r="AX109" s="58">
        <v>0</v>
      </c>
      <c r="AY109" s="58">
        <f t="shared" si="98"/>
        <v>0</v>
      </c>
      <c r="AZ109" s="58">
        <v>0</v>
      </c>
      <c r="BA109" s="58">
        <v>0</v>
      </c>
      <c r="BB109" s="58">
        <v>0</v>
      </c>
      <c r="BC109" s="58">
        <v>0</v>
      </c>
    </row>
    <row r="110" spans="1:55" ht="39" x14ac:dyDescent="0.25">
      <c r="A110" s="214" t="s">
        <v>236</v>
      </c>
      <c r="B110" s="57" t="s">
        <v>1076</v>
      </c>
      <c r="C110" s="195" t="s">
        <v>1077</v>
      </c>
      <c r="D110" s="133">
        <v>0</v>
      </c>
      <c r="E110" s="410">
        <f t="shared" si="81"/>
        <v>0</v>
      </c>
      <c r="F110" s="410">
        <f t="shared" si="82"/>
        <v>0</v>
      </c>
      <c r="G110" s="410">
        <f t="shared" si="83"/>
        <v>0</v>
      </c>
      <c r="H110" s="410">
        <f t="shared" si="84"/>
        <v>0</v>
      </c>
      <c r="I110" s="410">
        <f t="shared" si="85"/>
        <v>0</v>
      </c>
      <c r="J110" s="58">
        <f t="shared" si="86"/>
        <v>0</v>
      </c>
      <c r="K110" s="58">
        <v>0</v>
      </c>
      <c r="L110" s="58">
        <v>0</v>
      </c>
      <c r="M110" s="58">
        <v>0</v>
      </c>
      <c r="N110" s="58">
        <v>0</v>
      </c>
      <c r="O110" s="58">
        <f t="shared" si="87"/>
        <v>0</v>
      </c>
      <c r="P110" s="58">
        <v>0</v>
      </c>
      <c r="Q110" s="58">
        <v>0</v>
      </c>
      <c r="R110" s="58">
        <v>0</v>
      </c>
      <c r="S110" s="58">
        <v>0</v>
      </c>
      <c r="T110" s="58">
        <f t="shared" si="88"/>
        <v>0</v>
      </c>
      <c r="U110" s="58">
        <v>0</v>
      </c>
      <c r="V110" s="58">
        <v>0</v>
      </c>
      <c r="W110" s="58">
        <v>0</v>
      </c>
      <c r="X110" s="58">
        <v>0</v>
      </c>
      <c r="Y110" s="58">
        <f t="shared" si="89"/>
        <v>0</v>
      </c>
      <c r="Z110" s="58">
        <v>0</v>
      </c>
      <c r="AA110" s="58">
        <v>0</v>
      </c>
      <c r="AB110" s="58">
        <v>0</v>
      </c>
      <c r="AC110" s="58">
        <v>0</v>
      </c>
      <c r="AD110" s="133">
        <v>0</v>
      </c>
      <c r="AE110" s="388">
        <f t="shared" si="90"/>
        <v>0</v>
      </c>
      <c r="AF110" s="388">
        <f t="shared" si="91"/>
        <v>0</v>
      </c>
      <c r="AG110" s="388">
        <f t="shared" si="92"/>
        <v>0</v>
      </c>
      <c r="AH110" s="388">
        <f t="shared" si="93"/>
        <v>0</v>
      </c>
      <c r="AI110" s="388">
        <f t="shared" si="94"/>
        <v>0</v>
      </c>
      <c r="AJ110" s="58">
        <f t="shared" si="95"/>
        <v>0</v>
      </c>
      <c r="AK110" s="58">
        <v>0</v>
      </c>
      <c r="AL110" s="58">
        <v>0</v>
      </c>
      <c r="AM110" s="58">
        <v>0</v>
      </c>
      <c r="AN110" s="58">
        <v>0</v>
      </c>
      <c r="AO110" s="58">
        <f t="shared" si="96"/>
        <v>0</v>
      </c>
      <c r="AP110" s="58">
        <v>0</v>
      </c>
      <c r="AQ110" s="58">
        <v>0</v>
      </c>
      <c r="AR110" s="58">
        <v>0</v>
      </c>
      <c r="AS110" s="58">
        <v>0</v>
      </c>
      <c r="AT110" s="58">
        <f t="shared" si="97"/>
        <v>0</v>
      </c>
      <c r="AU110" s="58">
        <v>0</v>
      </c>
      <c r="AV110" s="58">
        <v>0</v>
      </c>
      <c r="AW110" s="58">
        <v>0</v>
      </c>
      <c r="AX110" s="58">
        <v>0</v>
      </c>
      <c r="AY110" s="58">
        <f t="shared" si="98"/>
        <v>0</v>
      </c>
      <c r="AZ110" s="58">
        <v>0</v>
      </c>
      <c r="BA110" s="58">
        <v>0</v>
      </c>
      <c r="BB110" s="58">
        <v>0</v>
      </c>
      <c r="BC110" s="58">
        <v>0</v>
      </c>
    </row>
    <row r="111" spans="1:55" ht="39" x14ac:dyDescent="0.25">
      <c r="A111" s="258" t="s">
        <v>236</v>
      </c>
      <c r="B111" s="323" t="s">
        <v>1078</v>
      </c>
      <c r="C111" s="324" t="s">
        <v>1079</v>
      </c>
      <c r="D111" s="592">
        <v>2.7845112959999998</v>
      </c>
      <c r="E111" s="410">
        <f t="shared" si="81"/>
        <v>0</v>
      </c>
      <c r="F111" s="410">
        <f t="shared" si="82"/>
        <v>0</v>
      </c>
      <c r="G111" s="410">
        <f t="shared" si="83"/>
        <v>0</v>
      </c>
      <c r="H111" s="410">
        <f t="shared" si="84"/>
        <v>0</v>
      </c>
      <c r="I111" s="410">
        <f t="shared" si="85"/>
        <v>0</v>
      </c>
      <c r="J111" s="58">
        <f t="shared" si="86"/>
        <v>0</v>
      </c>
      <c r="K111" s="58">
        <v>0</v>
      </c>
      <c r="L111" s="58">
        <v>0</v>
      </c>
      <c r="M111" s="58">
        <v>0</v>
      </c>
      <c r="N111" s="58">
        <v>0</v>
      </c>
      <c r="O111" s="58">
        <f t="shared" si="87"/>
        <v>0</v>
      </c>
      <c r="P111" s="58">
        <v>0</v>
      </c>
      <c r="Q111" s="58">
        <v>0</v>
      </c>
      <c r="R111" s="58">
        <v>0</v>
      </c>
      <c r="S111" s="58">
        <v>0</v>
      </c>
      <c r="T111" s="548">
        <f t="shared" si="88"/>
        <v>0</v>
      </c>
      <c r="U111" s="548">
        <v>0</v>
      </c>
      <c r="V111" s="548">
        <v>0</v>
      </c>
      <c r="W111" s="548">
        <v>0</v>
      </c>
      <c r="X111" s="548">
        <v>0</v>
      </c>
      <c r="Y111" s="58">
        <f t="shared" si="89"/>
        <v>0</v>
      </c>
      <c r="Z111" s="58">
        <v>0</v>
      </c>
      <c r="AA111" s="58">
        <v>0</v>
      </c>
      <c r="AB111" s="58">
        <v>0</v>
      </c>
      <c r="AC111" s="58">
        <v>0</v>
      </c>
      <c r="AD111" s="133">
        <v>2.3204260799999998</v>
      </c>
      <c r="AE111" s="388">
        <f t="shared" si="90"/>
        <v>0</v>
      </c>
      <c r="AF111" s="388">
        <f t="shared" si="91"/>
        <v>0</v>
      </c>
      <c r="AG111" s="388">
        <f t="shared" si="92"/>
        <v>0</v>
      </c>
      <c r="AH111" s="388">
        <f t="shared" si="93"/>
        <v>0</v>
      </c>
      <c r="AI111" s="388">
        <f t="shared" si="94"/>
        <v>0</v>
      </c>
      <c r="AJ111" s="58">
        <f t="shared" si="95"/>
        <v>0</v>
      </c>
      <c r="AK111" s="58">
        <v>0</v>
      </c>
      <c r="AL111" s="58">
        <v>0</v>
      </c>
      <c r="AM111" s="58">
        <v>0</v>
      </c>
      <c r="AN111" s="58">
        <v>0</v>
      </c>
      <c r="AO111" s="58">
        <f t="shared" si="96"/>
        <v>0</v>
      </c>
      <c r="AP111" s="58">
        <v>0</v>
      </c>
      <c r="AQ111" s="58">
        <v>0</v>
      </c>
      <c r="AR111" s="58">
        <v>0</v>
      </c>
      <c r="AS111" s="58">
        <v>0</v>
      </c>
      <c r="AT111" s="548">
        <f t="shared" si="97"/>
        <v>0</v>
      </c>
      <c r="AU111" s="548">
        <v>0</v>
      </c>
      <c r="AV111" s="548">
        <v>0</v>
      </c>
      <c r="AW111" s="548">
        <v>0</v>
      </c>
      <c r="AX111" s="548">
        <v>0</v>
      </c>
      <c r="AY111" s="58">
        <f t="shared" si="98"/>
        <v>0</v>
      </c>
      <c r="AZ111" s="58">
        <v>0</v>
      </c>
      <c r="BA111" s="58">
        <v>0</v>
      </c>
      <c r="BB111" s="58">
        <v>0</v>
      </c>
      <c r="BC111" s="58">
        <v>0</v>
      </c>
    </row>
    <row r="112" spans="1:55" ht="39" x14ac:dyDescent="0.25">
      <c r="A112" s="258" t="s">
        <v>236</v>
      </c>
      <c r="B112" s="57" t="s">
        <v>1080</v>
      </c>
      <c r="C112" s="195" t="s">
        <v>1081</v>
      </c>
      <c r="D112" s="58">
        <v>0</v>
      </c>
      <c r="E112" s="388">
        <f t="shared" si="81"/>
        <v>0</v>
      </c>
      <c r="F112" s="388">
        <f t="shared" si="82"/>
        <v>0</v>
      </c>
      <c r="G112" s="388">
        <f t="shared" si="83"/>
        <v>0</v>
      </c>
      <c r="H112" s="388">
        <f t="shared" si="84"/>
        <v>0</v>
      </c>
      <c r="I112" s="388">
        <f t="shared" si="85"/>
        <v>0</v>
      </c>
      <c r="J112" s="58">
        <f t="shared" si="86"/>
        <v>0</v>
      </c>
      <c r="K112" s="58">
        <v>0</v>
      </c>
      <c r="L112" s="58">
        <v>0</v>
      </c>
      <c r="M112" s="58">
        <v>0</v>
      </c>
      <c r="N112" s="58">
        <v>0</v>
      </c>
      <c r="O112" s="58">
        <f t="shared" si="87"/>
        <v>0</v>
      </c>
      <c r="P112" s="58">
        <v>0</v>
      </c>
      <c r="Q112" s="58">
        <v>0</v>
      </c>
      <c r="R112" s="58">
        <v>0</v>
      </c>
      <c r="S112" s="58">
        <v>0</v>
      </c>
      <c r="T112" s="58">
        <f t="shared" si="88"/>
        <v>0</v>
      </c>
      <c r="U112" s="58">
        <v>0</v>
      </c>
      <c r="V112" s="58">
        <v>0</v>
      </c>
      <c r="W112" s="58">
        <v>0</v>
      </c>
      <c r="X112" s="58">
        <v>0</v>
      </c>
      <c r="Y112" s="58">
        <f t="shared" si="89"/>
        <v>0</v>
      </c>
      <c r="Z112" s="58">
        <v>0</v>
      </c>
      <c r="AA112" s="58">
        <v>0</v>
      </c>
      <c r="AB112" s="58">
        <v>0</v>
      </c>
      <c r="AC112" s="58">
        <v>0</v>
      </c>
      <c r="AD112" s="58">
        <v>0</v>
      </c>
      <c r="AE112" s="388">
        <f t="shared" si="90"/>
        <v>0</v>
      </c>
      <c r="AF112" s="388">
        <f t="shared" si="91"/>
        <v>0</v>
      </c>
      <c r="AG112" s="388">
        <f t="shared" si="92"/>
        <v>0</v>
      </c>
      <c r="AH112" s="388">
        <f t="shared" si="93"/>
        <v>0</v>
      </c>
      <c r="AI112" s="388">
        <f t="shared" si="94"/>
        <v>0</v>
      </c>
      <c r="AJ112" s="58">
        <f t="shared" si="95"/>
        <v>0</v>
      </c>
      <c r="AK112" s="58">
        <v>0</v>
      </c>
      <c r="AL112" s="58">
        <v>0</v>
      </c>
      <c r="AM112" s="58">
        <v>0</v>
      </c>
      <c r="AN112" s="58">
        <v>0</v>
      </c>
      <c r="AO112" s="58">
        <f t="shared" si="96"/>
        <v>0</v>
      </c>
      <c r="AP112" s="58">
        <v>0</v>
      </c>
      <c r="AQ112" s="58">
        <v>0</v>
      </c>
      <c r="AR112" s="58">
        <v>0</v>
      </c>
      <c r="AS112" s="58">
        <v>0</v>
      </c>
      <c r="AT112" s="58">
        <f t="shared" si="97"/>
        <v>0</v>
      </c>
      <c r="AU112" s="58">
        <v>0</v>
      </c>
      <c r="AV112" s="58">
        <v>0</v>
      </c>
      <c r="AW112" s="58">
        <v>0</v>
      </c>
      <c r="AX112" s="58">
        <v>0</v>
      </c>
      <c r="AY112" s="58">
        <f t="shared" si="98"/>
        <v>0</v>
      </c>
      <c r="AZ112" s="58">
        <v>0</v>
      </c>
      <c r="BA112" s="58">
        <v>0</v>
      </c>
      <c r="BB112" s="58">
        <v>0</v>
      </c>
      <c r="BC112" s="58">
        <v>0</v>
      </c>
    </row>
    <row r="113" spans="1:55" ht="39" x14ac:dyDescent="0.25">
      <c r="A113" s="214" t="s">
        <v>236</v>
      </c>
      <c r="B113" s="323" t="s">
        <v>1082</v>
      </c>
      <c r="C113" s="324" t="s">
        <v>1083</v>
      </c>
      <c r="D113" s="592">
        <v>12.110382864</v>
      </c>
      <c r="E113" s="410">
        <f t="shared" si="81"/>
        <v>0</v>
      </c>
      <c r="F113" s="410">
        <f t="shared" si="82"/>
        <v>0</v>
      </c>
      <c r="G113" s="410">
        <f t="shared" si="83"/>
        <v>0</v>
      </c>
      <c r="H113" s="410">
        <f t="shared" si="84"/>
        <v>0</v>
      </c>
      <c r="I113" s="410">
        <f t="shared" si="85"/>
        <v>0</v>
      </c>
      <c r="J113" s="58">
        <f t="shared" si="86"/>
        <v>0</v>
      </c>
      <c r="K113" s="58">
        <v>0</v>
      </c>
      <c r="L113" s="58">
        <v>0</v>
      </c>
      <c r="M113" s="58">
        <v>0</v>
      </c>
      <c r="N113" s="58">
        <v>0</v>
      </c>
      <c r="O113" s="58">
        <f t="shared" si="87"/>
        <v>0</v>
      </c>
      <c r="P113" s="58">
        <v>0</v>
      </c>
      <c r="Q113" s="58">
        <v>0</v>
      </c>
      <c r="R113" s="58">
        <v>0</v>
      </c>
      <c r="S113" s="58">
        <v>0</v>
      </c>
      <c r="T113" s="548">
        <f t="shared" si="88"/>
        <v>0</v>
      </c>
      <c r="U113" s="548">
        <v>0</v>
      </c>
      <c r="V113" s="548">
        <v>0</v>
      </c>
      <c r="W113" s="548">
        <v>0</v>
      </c>
      <c r="X113" s="548">
        <v>0</v>
      </c>
      <c r="Y113" s="58">
        <f t="shared" si="89"/>
        <v>0</v>
      </c>
      <c r="Z113" s="58">
        <v>0</v>
      </c>
      <c r="AA113" s="58">
        <v>0</v>
      </c>
      <c r="AB113" s="58">
        <v>0</v>
      </c>
      <c r="AC113" s="58">
        <v>0</v>
      </c>
      <c r="AD113" s="133">
        <v>10.09198572</v>
      </c>
      <c r="AE113" s="388">
        <f t="shared" si="90"/>
        <v>0</v>
      </c>
      <c r="AF113" s="388">
        <f t="shared" si="91"/>
        <v>0</v>
      </c>
      <c r="AG113" s="388">
        <f t="shared" si="92"/>
        <v>0</v>
      </c>
      <c r="AH113" s="388">
        <f t="shared" si="93"/>
        <v>0</v>
      </c>
      <c r="AI113" s="388">
        <f t="shared" si="94"/>
        <v>0</v>
      </c>
      <c r="AJ113" s="58">
        <f t="shared" si="95"/>
        <v>0</v>
      </c>
      <c r="AK113" s="58">
        <v>0</v>
      </c>
      <c r="AL113" s="58">
        <v>0</v>
      </c>
      <c r="AM113" s="58">
        <v>0</v>
      </c>
      <c r="AN113" s="58">
        <v>0</v>
      </c>
      <c r="AO113" s="58">
        <f t="shared" si="96"/>
        <v>0</v>
      </c>
      <c r="AP113" s="58">
        <v>0</v>
      </c>
      <c r="AQ113" s="58">
        <v>0</v>
      </c>
      <c r="AR113" s="58">
        <v>0</v>
      </c>
      <c r="AS113" s="58">
        <v>0</v>
      </c>
      <c r="AT113" s="548">
        <f t="shared" si="97"/>
        <v>0</v>
      </c>
      <c r="AU113" s="548">
        <v>0</v>
      </c>
      <c r="AV113" s="548">
        <v>0</v>
      </c>
      <c r="AW113" s="548">
        <v>0</v>
      </c>
      <c r="AX113" s="548">
        <v>0</v>
      </c>
      <c r="AY113" s="58">
        <f t="shared" si="98"/>
        <v>0</v>
      </c>
      <c r="AZ113" s="58">
        <v>0</v>
      </c>
      <c r="BA113" s="58">
        <v>0</v>
      </c>
      <c r="BB113" s="58">
        <v>0</v>
      </c>
      <c r="BC113" s="58">
        <v>0</v>
      </c>
    </row>
    <row r="114" spans="1:55" ht="51.75" x14ac:dyDescent="0.25">
      <c r="A114" s="258" t="s">
        <v>236</v>
      </c>
      <c r="B114" s="57" t="s">
        <v>1084</v>
      </c>
      <c r="C114" s="195" t="s">
        <v>1085</v>
      </c>
      <c r="D114" s="133">
        <v>0</v>
      </c>
      <c r="E114" s="410">
        <f t="shared" si="81"/>
        <v>0</v>
      </c>
      <c r="F114" s="410">
        <f t="shared" si="82"/>
        <v>0</v>
      </c>
      <c r="G114" s="410">
        <f t="shared" si="83"/>
        <v>0</v>
      </c>
      <c r="H114" s="410">
        <f t="shared" si="84"/>
        <v>0</v>
      </c>
      <c r="I114" s="410">
        <f t="shared" si="85"/>
        <v>0</v>
      </c>
      <c r="J114" s="58">
        <f t="shared" si="86"/>
        <v>0</v>
      </c>
      <c r="K114" s="58">
        <v>0</v>
      </c>
      <c r="L114" s="58">
        <v>0</v>
      </c>
      <c r="M114" s="58">
        <v>0</v>
      </c>
      <c r="N114" s="58">
        <v>0</v>
      </c>
      <c r="O114" s="58">
        <f t="shared" si="87"/>
        <v>0</v>
      </c>
      <c r="P114" s="58">
        <v>0</v>
      </c>
      <c r="Q114" s="58">
        <v>0</v>
      </c>
      <c r="R114" s="58">
        <v>0</v>
      </c>
      <c r="S114" s="58">
        <v>0</v>
      </c>
      <c r="T114" s="58">
        <f t="shared" si="88"/>
        <v>0</v>
      </c>
      <c r="U114" s="58">
        <v>0</v>
      </c>
      <c r="V114" s="58">
        <v>0</v>
      </c>
      <c r="W114" s="58">
        <v>0</v>
      </c>
      <c r="X114" s="58">
        <v>0</v>
      </c>
      <c r="Y114" s="58">
        <f t="shared" si="89"/>
        <v>0</v>
      </c>
      <c r="Z114" s="58">
        <v>0</v>
      </c>
      <c r="AA114" s="58">
        <v>0</v>
      </c>
      <c r="AB114" s="58">
        <v>0</v>
      </c>
      <c r="AC114" s="58">
        <v>0</v>
      </c>
      <c r="AD114" s="133">
        <v>0</v>
      </c>
      <c r="AE114" s="388">
        <f t="shared" si="90"/>
        <v>0</v>
      </c>
      <c r="AF114" s="388">
        <f t="shared" si="91"/>
        <v>0</v>
      </c>
      <c r="AG114" s="388">
        <f t="shared" si="92"/>
        <v>0</v>
      </c>
      <c r="AH114" s="388">
        <f t="shared" si="93"/>
        <v>0</v>
      </c>
      <c r="AI114" s="388">
        <f t="shared" si="94"/>
        <v>0</v>
      </c>
      <c r="AJ114" s="58">
        <f t="shared" si="95"/>
        <v>0</v>
      </c>
      <c r="AK114" s="58">
        <v>0</v>
      </c>
      <c r="AL114" s="58">
        <v>0</v>
      </c>
      <c r="AM114" s="58">
        <v>0</v>
      </c>
      <c r="AN114" s="58">
        <v>0</v>
      </c>
      <c r="AO114" s="58">
        <f t="shared" si="96"/>
        <v>0</v>
      </c>
      <c r="AP114" s="58">
        <v>0</v>
      </c>
      <c r="AQ114" s="58">
        <v>0</v>
      </c>
      <c r="AR114" s="58">
        <v>0</v>
      </c>
      <c r="AS114" s="58">
        <v>0</v>
      </c>
      <c r="AT114" s="58">
        <f t="shared" si="97"/>
        <v>0</v>
      </c>
      <c r="AU114" s="58">
        <v>0</v>
      </c>
      <c r="AV114" s="58">
        <v>0</v>
      </c>
      <c r="AW114" s="58">
        <v>0</v>
      </c>
      <c r="AX114" s="58">
        <v>0</v>
      </c>
      <c r="AY114" s="58">
        <f t="shared" si="98"/>
        <v>0</v>
      </c>
      <c r="AZ114" s="58">
        <v>0</v>
      </c>
      <c r="BA114" s="58">
        <v>0</v>
      </c>
      <c r="BB114" s="58">
        <v>0</v>
      </c>
      <c r="BC114" s="58">
        <v>0</v>
      </c>
    </row>
    <row r="115" spans="1:55" ht="39" x14ac:dyDescent="0.25">
      <c r="A115" s="258" t="s">
        <v>236</v>
      </c>
      <c r="B115" s="57" t="s">
        <v>1086</v>
      </c>
      <c r="C115" s="195" t="s">
        <v>1087</v>
      </c>
      <c r="D115" s="133">
        <v>0</v>
      </c>
      <c r="E115" s="410">
        <f t="shared" si="81"/>
        <v>0</v>
      </c>
      <c r="F115" s="410">
        <f t="shared" si="82"/>
        <v>0</v>
      </c>
      <c r="G115" s="410">
        <f t="shared" si="83"/>
        <v>0</v>
      </c>
      <c r="H115" s="410">
        <f t="shared" si="84"/>
        <v>0</v>
      </c>
      <c r="I115" s="410">
        <f t="shared" si="85"/>
        <v>0</v>
      </c>
      <c r="J115" s="58">
        <f t="shared" si="86"/>
        <v>0</v>
      </c>
      <c r="K115" s="58">
        <v>0</v>
      </c>
      <c r="L115" s="58">
        <v>0</v>
      </c>
      <c r="M115" s="58">
        <v>0</v>
      </c>
      <c r="N115" s="58">
        <v>0</v>
      </c>
      <c r="O115" s="58">
        <f t="shared" si="87"/>
        <v>0</v>
      </c>
      <c r="P115" s="58">
        <v>0</v>
      </c>
      <c r="Q115" s="58">
        <v>0</v>
      </c>
      <c r="R115" s="58">
        <v>0</v>
      </c>
      <c r="S115" s="58">
        <v>0</v>
      </c>
      <c r="T115" s="58">
        <f t="shared" si="88"/>
        <v>0</v>
      </c>
      <c r="U115" s="58">
        <v>0</v>
      </c>
      <c r="V115" s="58">
        <v>0</v>
      </c>
      <c r="W115" s="58">
        <v>0</v>
      </c>
      <c r="X115" s="58">
        <v>0</v>
      </c>
      <c r="Y115" s="58">
        <f t="shared" si="89"/>
        <v>0</v>
      </c>
      <c r="Z115" s="58">
        <v>0</v>
      </c>
      <c r="AA115" s="58">
        <v>0</v>
      </c>
      <c r="AB115" s="58">
        <v>0</v>
      </c>
      <c r="AC115" s="58">
        <v>0</v>
      </c>
      <c r="AD115" s="133">
        <v>0</v>
      </c>
      <c r="AE115" s="388">
        <f t="shared" si="90"/>
        <v>0</v>
      </c>
      <c r="AF115" s="388">
        <f t="shared" si="91"/>
        <v>0</v>
      </c>
      <c r="AG115" s="388">
        <f t="shared" si="92"/>
        <v>0</v>
      </c>
      <c r="AH115" s="388">
        <f t="shared" si="93"/>
        <v>0</v>
      </c>
      <c r="AI115" s="388">
        <f t="shared" si="94"/>
        <v>0</v>
      </c>
      <c r="AJ115" s="58">
        <f t="shared" si="95"/>
        <v>0</v>
      </c>
      <c r="AK115" s="58">
        <v>0</v>
      </c>
      <c r="AL115" s="58">
        <v>0</v>
      </c>
      <c r="AM115" s="58">
        <v>0</v>
      </c>
      <c r="AN115" s="58">
        <v>0</v>
      </c>
      <c r="AO115" s="58">
        <f t="shared" si="96"/>
        <v>0</v>
      </c>
      <c r="AP115" s="58">
        <v>0</v>
      </c>
      <c r="AQ115" s="58">
        <v>0</v>
      </c>
      <c r="AR115" s="58">
        <v>0</v>
      </c>
      <c r="AS115" s="58">
        <v>0</v>
      </c>
      <c r="AT115" s="58">
        <f t="shared" si="97"/>
        <v>0</v>
      </c>
      <c r="AU115" s="58">
        <v>0</v>
      </c>
      <c r="AV115" s="58">
        <v>0</v>
      </c>
      <c r="AW115" s="58">
        <v>0</v>
      </c>
      <c r="AX115" s="58">
        <v>0</v>
      </c>
      <c r="AY115" s="58">
        <f t="shared" si="98"/>
        <v>0</v>
      </c>
      <c r="AZ115" s="58">
        <v>0</v>
      </c>
      <c r="BA115" s="58">
        <v>0</v>
      </c>
      <c r="BB115" s="58">
        <v>0</v>
      </c>
      <c r="BC115" s="58">
        <v>0</v>
      </c>
    </row>
    <row r="116" spans="1:55" ht="39" x14ac:dyDescent="0.25">
      <c r="A116" s="543" t="s">
        <v>236</v>
      </c>
      <c r="B116" s="57" t="s">
        <v>1088</v>
      </c>
      <c r="C116" s="195" t="s">
        <v>1089</v>
      </c>
      <c r="D116" s="133">
        <v>0</v>
      </c>
      <c r="E116" s="410">
        <f t="shared" ref="E116:E117" si="99">J116+O116+T116+Y116</f>
        <v>0</v>
      </c>
      <c r="F116" s="410">
        <f t="shared" ref="F116:F117" si="100">K116+P116+U116+Z116</f>
        <v>0</v>
      </c>
      <c r="G116" s="410">
        <f t="shared" ref="G116:G117" si="101">L116+Q116+V116+AA116</f>
        <v>0</v>
      </c>
      <c r="H116" s="410">
        <f t="shared" ref="H116:H117" si="102">M116+R116+W116+AB116</f>
        <v>0</v>
      </c>
      <c r="I116" s="410">
        <f t="shared" ref="I116:I117" si="103">N116+S116+X116+AC116</f>
        <v>0</v>
      </c>
      <c r="J116" s="58">
        <f t="shared" ref="J116:J117" si="104">SUM(K116:N116)</f>
        <v>0</v>
      </c>
      <c r="K116" s="58">
        <v>0</v>
      </c>
      <c r="L116" s="58">
        <v>0</v>
      </c>
      <c r="M116" s="58">
        <v>0</v>
      </c>
      <c r="N116" s="58">
        <v>0</v>
      </c>
      <c r="O116" s="58">
        <f t="shared" ref="O116:O117" si="105">SUM(P116:S116)</f>
        <v>0</v>
      </c>
      <c r="P116" s="58">
        <v>0</v>
      </c>
      <c r="Q116" s="58">
        <v>0</v>
      </c>
      <c r="R116" s="58">
        <v>0</v>
      </c>
      <c r="S116" s="58">
        <v>0</v>
      </c>
      <c r="T116" s="58">
        <f t="shared" ref="T116:T117" si="106">SUM(U116:X116)</f>
        <v>0</v>
      </c>
      <c r="U116" s="58">
        <v>0</v>
      </c>
      <c r="V116" s="58">
        <v>0</v>
      </c>
      <c r="W116" s="58">
        <v>0</v>
      </c>
      <c r="X116" s="58">
        <v>0</v>
      </c>
      <c r="Y116" s="58">
        <f t="shared" ref="Y116:Y117" si="107">SUM(Z116:AC116)</f>
        <v>0</v>
      </c>
      <c r="Z116" s="58">
        <v>0</v>
      </c>
      <c r="AA116" s="58">
        <v>0</v>
      </c>
      <c r="AB116" s="58">
        <v>0</v>
      </c>
      <c r="AC116" s="58">
        <v>0</v>
      </c>
      <c r="AD116" s="133">
        <v>0</v>
      </c>
      <c r="AE116" s="388">
        <f t="shared" ref="AE116:AE117" si="108">AJ116+AO116+AT116+AY116</f>
        <v>0</v>
      </c>
      <c r="AF116" s="388">
        <f t="shared" ref="AF116:AF117" si="109">AK116+AP116+AU116+AZ116</f>
        <v>0</v>
      </c>
      <c r="AG116" s="388">
        <f t="shared" ref="AG116:AG117" si="110">AL116+AQ116+AV116+BA116</f>
        <v>0</v>
      </c>
      <c r="AH116" s="388">
        <f t="shared" ref="AH116:AH117" si="111">AM116+AR116+AW116+BB116</f>
        <v>0</v>
      </c>
      <c r="AI116" s="388">
        <f t="shared" ref="AI116:AI117" si="112">AN116+AS116+AX116+BC116</f>
        <v>0</v>
      </c>
      <c r="AJ116" s="58">
        <f t="shared" ref="AJ116:AJ117" si="113">SUM(AK116:AN116)</f>
        <v>0</v>
      </c>
      <c r="AK116" s="58">
        <v>0</v>
      </c>
      <c r="AL116" s="58">
        <v>0</v>
      </c>
      <c r="AM116" s="58">
        <v>0</v>
      </c>
      <c r="AN116" s="58">
        <v>0</v>
      </c>
      <c r="AO116" s="58">
        <f t="shared" ref="AO116:AO117" si="114">SUM(AP116:AS116)</f>
        <v>0</v>
      </c>
      <c r="AP116" s="58">
        <v>0</v>
      </c>
      <c r="AQ116" s="58">
        <v>0</v>
      </c>
      <c r="AR116" s="58">
        <v>0</v>
      </c>
      <c r="AS116" s="58">
        <v>0</v>
      </c>
      <c r="AT116" s="58">
        <f t="shared" ref="AT116:AT117" si="115">SUM(AU116:AX116)</f>
        <v>0</v>
      </c>
      <c r="AU116" s="58">
        <v>0</v>
      </c>
      <c r="AV116" s="58">
        <v>0</v>
      </c>
      <c r="AW116" s="58">
        <v>0</v>
      </c>
      <c r="AX116" s="58">
        <v>0</v>
      </c>
      <c r="AY116" s="58">
        <f t="shared" ref="AY116:AY117" si="116">SUM(AZ116:BC116)</f>
        <v>0</v>
      </c>
      <c r="AZ116" s="58">
        <v>0</v>
      </c>
      <c r="BA116" s="58">
        <v>0</v>
      </c>
      <c r="BB116" s="58">
        <v>0</v>
      </c>
      <c r="BC116" s="58">
        <v>0</v>
      </c>
    </row>
    <row r="117" spans="1:55" ht="39" x14ac:dyDescent="0.25">
      <c r="A117" s="543" t="s">
        <v>236</v>
      </c>
      <c r="B117" s="57" t="s">
        <v>1100</v>
      </c>
      <c r="C117" s="195" t="s">
        <v>1098</v>
      </c>
      <c r="D117" s="133">
        <v>0</v>
      </c>
      <c r="E117" s="410">
        <f t="shared" si="99"/>
        <v>0</v>
      </c>
      <c r="F117" s="410">
        <f t="shared" si="100"/>
        <v>0</v>
      </c>
      <c r="G117" s="410">
        <f t="shared" si="101"/>
        <v>0</v>
      </c>
      <c r="H117" s="410">
        <f t="shared" si="102"/>
        <v>0</v>
      </c>
      <c r="I117" s="410">
        <f t="shared" si="103"/>
        <v>0</v>
      </c>
      <c r="J117" s="58">
        <f t="shared" si="104"/>
        <v>0</v>
      </c>
      <c r="K117" s="58">
        <v>0</v>
      </c>
      <c r="L117" s="58">
        <v>0</v>
      </c>
      <c r="M117" s="58">
        <v>0</v>
      </c>
      <c r="N117" s="58">
        <v>0</v>
      </c>
      <c r="O117" s="58">
        <f t="shared" si="105"/>
        <v>0</v>
      </c>
      <c r="P117" s="58">
        <v>0</v>
      </c>
      <c r="Q117" s="58">
        <v>0</v>
      </c>
      <c r="R117" s="58">
        <v>0</v>
      </c>
      <c r="S117" s="58">
        <v>0</v>
      </c>
      <c r="T117" s="58">
        <f t="shared" si="106"/>
        <v>0</v>
      </c>
      <c r="U117" s="58">
        <v>0</v>
      </c>
      <c r="V117" s="58">
        <v>0</v>
      </c>
      <c r="W117" s="58">
        <v>0</v>
      </c>
      <c r="X117" s="58">
        <v>0</v>
      </c>
      <c r="Y117" s="58">
        <f t="shared" si="107"/>
        <v>0</v>
      </c>
      <c r="Z117" s="58">
        <v>0</v>
      </c>
      <c r="AA117" s="58">
        <v>0</v>
      </c>
      <c r="AB117" s="58">
        <v>0</v>
      </c>
      <c r="AC117" s="58">
        <v>0</v>
      </c>
      <c r="AD117" s="133">
        <v>0</v>
      </c>
      <c r="AE117" s="388">
        <f t="shared" si="108"/>
        <v>0</v>
      </c>
      <c r="AF117" s="388">
        <f t="shared" si="109"/>
        <v>0</v>
      </c>
      <c r="AG117" s="388">
        <f t="shared" si="110"/>
        <v>0</v>
      </c>
      <c r="AH117" s="388">
        <f t="shared" si="111"/>
        <v>0</v>
      </c>
      <c r="AI117" s="388">
        <f t="shared" si="112"/>
        <v>0</v>
      </c>
      <c r="AJ117" s="58">
        <f t="shared" si="113"/>
        <v>0</v>
      </c>
      <c r="AK117" s="58">
        <v>0</v>
      </c>
      <c r="AL117" s="58">
        <v>0</v>
      </c>
      <c r="AM117" s="58">
        <v>0</v>
      </c>
      <c r="AN117" s="58">
        <v>0</v>
      </c>
      <c r="AO117" s="58">
        <f t="shared" si="114"/>
        <v>0</v>
      </c>
      <c r="AP117" s="58">
        <v>0</v>
      </c>
      <c r="AQ117" s="58">
        <v>0</v>
      </c>
      <c r="AR117" s="58">
        <v>0</v>
      </c>
      <c r="AS117" s="58">
        <v>0</v>
      </c>
      <c r="AT117" s="58">
        <f t="shared" si="115"/>
        <v>0</v>
      </c>
      <c r="AU117" s="58">
        <v>0</v>
      </c>
      <c r="AV117" s="58">
        <v>0</v>
      </c>
      <c r="AW117" s="58">
        <v>0</v>
      </c>
      <c r="AX117" s="58">
        <v>0</v>
      </c>
      <c r="AY117" s="58">
        <f t="shared" si="116"/>
        <v>0</v>
      </c>
      <c r="AZ117" s="58">
        <v>0</v>
      </c>
      <c r="BA117" s="58">
        <v>0</v>
      </c>
      <c r="BB117" s="58">
        <v>0</v>
      </c>
      <c r="BC117" s="58">
        <v>0</v>
      </c>
    </row>
    <row r="118" spans="1:55" ht="39" x14ac:dyDescent="0.25">
      <c r="A118" s="214" t="s">
        <v>236</v>
      </c>
      <c r="B118" s="57" t="s">
        <v>1101</v>
      </c>
      <c r="C118" s="195" t="s">
        <v>1099</v>
      </c>
      <c r="D118" s="133">
        <v>0</v>
      </c>
      <c r="E118" s="410">
        <f t="shared" si="81"/>
        <v>0</v>
      </c>
      <c r="F118" s="410">
        <f t="shared" si="82"/>
        <v>0</v>
      </c>
      <c r="G118" s="410">
        <f t="shared" si="83"/>
        <v>0</v>
      </c>
      <c r="H118" s="410">
        <f t="shared" si="84"/>
        <v>0</v>
      </c>
      <c r="I118" s="410">
        <f t="shared" si="85"/>
        <v>0</v>
      </c>
      <c r="J118" s="58">
        <f t="shared" si="86"/>
        <v>0</v>
      </c>
      <c r="K118" s="58">
        <v>0</v>
      </c>
      <c r="L118" s="58">
        <v>0</v>
      </c>
      <c r="M118" s="58">
        <v>0</v>
      </c>
      <c r="N118" s="58">
        <v>0</v>
      </c>
      <c r="O118" s="58">
        <f t="shared" si="87"/>
        <v>0</v>
      </c>
      <c r="P118" s="58">
        <v>0</v>
      </c>
      <c r="Q118" s="58">
        <v>0</v>
      </c>
      <c r="R118" s="58">
        <v>0</v>
      </c>
      <c r="S118" s="58">
        <v>0</v>
      </c>
      <c r="T118" s="58">
        <f t="shared" si="88"/>
        <v>0</v>
      </c>
      <c r="U118" s="58">
        <v>0</v>
      </c>
      <c r="V118" s="58">
        <v>0</v>
      </c>
      <c r="W118" s="58">
        <v>0</v>
      </c>
      <c r="X118" s="58">
        <v>0</v>
      </c>
      <c r="Y118" s="58">
        <f t="shared" si="89"/>
        <v>0</v>
      </c>
      <c r="Z118" s="58">
        <v>0</v>
      </c>
      <c r="AA118" s="58">
        <v>0</v>
      </c>
      <c r="AB118" s="58">
        <v>0</v>
      </c>
      <c r="AC118" s="58">
        <v>0</v>
      </c>
      <c r="AD118" s="133">
        <v>0</v>
      </c>
      <c r="AE118" s="388">
        <f t="shared" si="90"/>
        <v>0</v>
      </c>
      <c r="AF118" s="388">
        <f t="shared" si="91"/>
        <v>0</v>
      </c>
      <c r="AG118" s="388">
        <f t="shared" si="92"/>
        <v>0</v>
      </c>
      <c r="AH118" s="388">
        <f t="shared" si="93"/>
        <v>0</v>
      </c>
      <c r="AI118" s="388">
        <f t="shared" si="94"/>
        <v>0</v>
      </c>
      <c r="AJ118" s="58">
        <f t="shared" si="95"/>
        <v>0</v>
      </c>
      <c r="AK118" s="58">
        <v>0</v>
      </c>
      <c r="AL118" s="58">
        <v>0</v>
      </c>
      <c r="AM118" s="58">
        <v>0</v>
      </c>
      <c r="AN118" s="58">
        <v>0</v>
      </c>
      <c r="AO118" s="58">
        <f t="shared" si="96"/>
        <v>0</v>
      </c>
      <c r="AP118" s="58">
        <v>0</v>
      </c>
      <c r="AQ118" s="58">
        <v>0</v>
      </c>
      <c r="AR118" s="58">
        <v>0</v>
      </c>
      <c r="AS118" s="58">
        <v>0</v>
      </c>
      <c r="AT118" s="58">
        <f t="shared" si="97"/>
        <v>0</v>
      </c>
      <c r="AU118" s="58">
        <v>0</v>
      </c>
      <c r="AV118" s="58">
        <v>0</v>
      </c>
      <c r="AW118" s="58">
        <v>0</v>
      </c>
      <c r="AX118" s="58">
        <v>0</v>
      </c>
      <c r="AY118" s="58">
        <f t="shared" si="98"/>
        <v>0</v>
      </c>
      <c r="AZ118" s="58">
        <v>0</v>
      </c>
      <c r="BA118" s="58">
        <v>0</v>
      </c>
      <c r="BB118" s="58">
        <v>0</v>
      </c>
      <c r="BC118" s="58">
        <v>0</v>
      </c>
    </row>
    <row r="119" spans="1:55" ht="30.75" customHeight="1" x14ac:dyDescent="0.25">
      <c r="A119" s="259" t="s">
        <v>238</v>
      </c>
      <c r="B119" s="249" t="s">
        <v>239</v>
      </c>
      <c r="C119" s="192" t="s">
        <v>183</v>
      </c>
      <c r="D119" s="134">
        <v>0</v>
      </c>
      <c r="E119" s="244">
        <v>0</v>
      </c>
      <c r="F119" s="244">
        <v>0</v>
      </c>
      <c r="G119" s="244">
        <v>0</v>
      </c>
      <c r="H119" s="244">
        <v>0</v>
      </c>
      <c r="I119" s="244">
        <v>0</v>
      </c>
      <c r="J119" s="134">
        <v>0</v>
      </c>
      <c r="K119" s="134">
        <v>0</v>
      </c>
      <c r="L119" s="134">
        <v>0</v>
      </c>
      <c r="M119" s="134">
        <v>0</v>
      </c>
      <c r="N119" s="134">
        <v>0</v>
      </c>
      <c r="O119" s="134">
        <v>0</v>
      </c>
      <c r="P119" s="134">
        <v>0</v>
      </c>
      <c r="Q119" s="134">
        <v>0</v>
      </c>
      <c r="R119" s="134">
        <v>0</v>
      </c>
      <c r="S119" s="134">
        <v>0</v>
      </c>
      <c r="T119" s="134">
        <v>0</v>
      </c>
      <c r="U119" s="134">
        <v>0</v>
      </c>
      <c r="V119" s="134">
        <v>0</v>
      </c>
      <c r="W119" s="134">
        <v>0</v>
      </c>
      <c r="X119" s="134">
        <v>0</v>
      </c>
      <c r="Y119" s="134">
        <v>0</v>
      </c>
      <c r="Z119" s="134">
        <v>0</v>
      </c>
      <c r="AA119" s="134">
        <v>0</v>
      </c>
      <c r="AB119" s="134">
        <v>0</v>
      </c>
      <c r="AC119" s="134">
        <v>0</v>
      </c>
      <c r="AD119" s="134">
        <v>0</v>
      </c>
      <c r="AE119" s="244">
        <v>0</v>
      </c>
      <c r="AF119" s="244">
        <v>0</v>
      </c>
      <c r="AG119" s="244">
        <v>0</v>
      </c>
      <c r="AH119" s="244">
        <v>0</v>
      </c>
      <c r="AI119" s="244">
        <v>0</v>
      </c>
      <c r="AJ119" s="134">
        <v>0</v>
      </c>
      <c r="AK119" s="134">
        <v>0</v>
      </c>
      <c r="AL119" s="134">
        <v>0</v>
      </c>
      <c r="AM119" s="134">
        <v>0</v>
      </c>
      <c r="AN119" s="134">
        <v>0</v>
      </c>
      <c r="AO119" s="134">
        <v>0</v>
      </c>
      <c r="AP119" s="134">
        <v>0</v>
      </c>
      <c r="AQ119" s="134">
        <v>0</v>
      </c>
      <c r="AR119" s="134">
        <v>0</v>
      </c>
      <c r="AS119" s="134">
        <v>0</v>
      </c>
      <c r="AT119" s="134">
        <v>0</v>
      </c>
      <c r="AU119" s="134">
        <v>0</v>
      </c>
      <c r="AV119" s="134">
        <v>0</v>
      </c>
      <c r="AW119" s="134">
        <v>0</v>
      </c>
      <c r="AX119" s="134">
        <v>0</v>
      </c>
      <c r="AY119" s="134">
        <v>0</v>
      </c>
      <c r="AZ119" s="134">
        <v>0</v>
      </c>
      <c r="BA119" s="134">
        <v>0</v>
      </c>
      <c r="BB119" s="134">
        <v>0</v>
      </c>
      <c r="BC119" s="134">
        <v>0</v>
      </c>
    </row>
    <row r="120" spans="1:55" ht="38.25" x14ac:dyDescent="0.25">
      <c r="A120" s="262" t="s">
        <v>240</v>
      </c>
      <c r="B120" s="249" t="s">
        <v>241</v>
      </c>
      <c r="C120" s="192" t="s">
        <v>183</v>
      </c>
      <c r="D120" s="134">
        <v>0</v>
      </c>
      <c r="E120" s="244">
        <v>0</v>
      </c>
      <c r="F120" s="244">
        <v>0</v>
      </c>
      <c r="G120" s="244">
        <v>0</v>
      </c>
      <c r="H120" s="244">
        <v>0</v>
      </c>
      <c r="I120" s="244">
        <v>0</v>
      </c>
      <c r="J120" s="134">
        <v>0</v>
      </c>
      <c r="K120" s="134">
        <v>0</v>
      </c>
      <c r="L120" s="134">
        <v>0</v>
      </c>
      <c r="M120" s="134">
        <v>0</v>
      </c>
      <c r="N120" s="134">
        <v>0</v>
      </c>
      <c r="O120" s="134">
        <v>0</v>
      </c>
      <c r="P120" s="134">
        <v>0</v>
      </c>
      <c r="Q120" s="134">
        <v>0</v>
      </c>
      <c r="R120" s="134">
        <v>0</v>
      </c>
      <c r="S120" s="134">
        <v>0</v>
      </c>
      <c r="T120" s="134">
        <v>0</v>
      </c>
      <c r="U120" s="134">
        <v>0</v>
      </c>
      <c r="V120" s="134">
        <v>0</v>
      </c>
      <c r="W120" s="134">
        <v>0</v>
      </c>
      <c r="X120" s="134">
        <v>0</v>
      </c>
      <c r="Y120" s="134">
        <v>0</v>
      </c>
      <c r="Z120" s="134">
        <v>0</v>
      </c>
      <c r="AA120" s="134">
        <v>0</v>
      </c>
      <c r="AB120" s="134">
        <v>0</v>
      </c>
      <c r="AC120" s="134">
        <v>0</v>
      </c>
      <c r="AD120" s="134">
        <v>0</v>
      </c>
      <c r="AE120" s="244">
        <v>0</v>
      </c>
      <c r="AF120" s="244">
        <v>0</v>
      </c>
      <c r="AG120" s="244">
        <v>0</v>
      </c>
      <c r="AH120" s="244">
        <v>0</v>
      </c>
      <c r="AI120" s="244">
        <v>0</v>
      </c>
      <c r="AJ120" s="134">
        <v>0</v>
      </c>
      <c r="AK120" s="134">
        <v>0</v>
      </c>
      <c r="AL120" s="134">
        <v>0</v>
      </c>
      <c r="AM120" s="134">
        <v>0</v>
      </c>
      <c r="AN120" s="134">
        <v>0</v>
      </c>
      <c r="AO120" s="134">
        <v>0</v>
      </c>
      <c r="AP120" s="134">
        <v>0</v>
      </c>
      <c r="AQ120" s="134">
        <v>0</v>
      </c>
      <c r="AR120" s="134">
        <v>0</v>
      </c>
      <c r="AS120" s="134">
        <v>0</v>
      </c>
      <c r="AT120" s="134">
        <v>0</v>
      </c>
      <c r="AU120" s="134">
        <v>0</v>
      </c>
      <c r="AV120" s="134">
        <v>0</v>
      </c>
      <c r="AW120" s="134">
        <v>0</v>
      </c>
      <c r="AX120" s="134">
        <v>0</v>
      </c>
      <c r="AY120" s="134">
        <v>0</v>
      </c>
      <c r="AZ120" s="134">
        <v>0</v>
      </c>
      <c r="BA120" s="134">
        <v>0</v>
      </c>
      <c r="BB120" s="134">
        <v>0</v>
      </c>
      <c r="BC120" s="134">
        <v>0</v>
      </c>
    </row>
    <row r="121" spans="1:55" s="239" customFormat="1" ht="38.25" x14ac:dyDescent="0.25">
      <c r="A121" s="252" t="s">
        <v>242</v>
      </c>
      <c r="B121" s="253" t="s">
        <v>243</v>
      </c>
      <c r="C121" s="247" t="s">
        <v>183</v>
      </c>
      <c r="D121" s="248">
        <v>0</v>
      </c>
      <c r="E121" s="404">
        <v>0</v>
      </c>
      <c r="F121" s="404">
        <v>0</v>
      </c>
      <c r="G121" s="404">
        <v>0</v>
      </c>
      <c r="H121" s="404">
        <v>0</v>
      </c>
      <c r="I121" s="404">
        <v>0</v>
      </c>
      <c r="J121" s="248">
        <v>0</v>
      </c>
      <c r="K121" s="248">
        <v>0</v>
      </c>
      <c r="L121" s="248">
        <v>0</v>
      </c>
      <c r="M121" s="248">
        <v>0</v>
      </c>
      <c r="N121" s="248">
        <v>0</v>
      </c>
      <c r="O121" s="248">
        <v>0</v>
      </c>
      <c r="P121" s="248">
        <v>0</v>
      </c>
      <c r="Q121" s="248">
        <v>0</v>
      </c>
      <c r="R121" s="248">
        <v>0</v>
      </c>
      <c r="S121" s="248">
        <v>0</v>
      </c>
      <c r="T121" s="248">
        <v>0</v>
      </c>
      <c r="U121" s="248">
        <v>0</v>
      </c>
      <c r="V121" s="248">
        <v>0</v>
      </c>
      <c r="W121" s="248">
        <v>0</v>
      </c>
      <c r="X121" s="248">
        <v>0</v>
      </c>
      <c r="Y121" s="248">
        <v>0</v>
      </c>
      <c r="Z121" s="248">
        <v>0</v>
      </c>
      <c r="AA121" s="248">
        <v>0</v>
      </c>
      <c r="AB121" s="248">
        <v>0</v>
      </c>
      <c r="AC121" s="248">
        <v>0</v>
      </c>
      <c r="AD121" s="248">
        <v>0</v>
      </c>
      <c r="AE121" s="404">
        <v>0</v>
      </c>
      <c r="AF121" s="404">
        <v>0</v>
      </c>
      <c r="AG121" s="404">
        <v>0</v>
      </c>
      <c r="AH121" s="404">
        <v>0</v>
      </c>
      <c r="AI121" s="404">
        <v>0</v>
      </c>
      <c r="AJ121" s="248">
        <v>0</v>
      </c>
      <c r="AK121" s="248">
        <v>0</v>
      </c>
      <c r="AL121" s="248">
        <v>0</v>
      </c>
      <c r="AM121" s="248">
        <v>0</v>
      </c>
      <c r="AN121" s="248">
        <v>0</v>
      </c>
      <c r="AO121" s="248">
        <v>0</v>
      </c>
      <c r="AP121" s="248">
        <v>0</v>
      </c>
      <c r="AQ121" s="248">
        <v>0</v>
      </c>
      <c r="AR121" s="248">
        <v>0</v>
      </c>
      <c r="AS121" s="248">
        <v>0</v>
      </c>
      <c r="AT121" s="248">
        <v>0</v>
      </c>
      <c r="AU121" s="248">
        <v>0</v>
      </c>
      <c r="AV121" s="248">
        <v>0</v>
      </c>
      <c r="AW121" s="248">
        <v>0</v>
      </c>
      <c r="AX121" s="248">
        <v>0</v>
      </c>
      <c r="AY121" s="248">
        <v>0</v>
      </c>
      <c r="AZ121" s="248">
        <v>0</v>
      </c>
      <c r="BA121" s="248">
        <v>0</v>
      </c>
      <c r="BB121" s="248">
        <v>0</v>
      </c>
      <c r="BC121" s="248">
        <v>0</v>
      </c>
    </row>
    <row r="122" spans="1:55" s="239" customFormat="1" ht="25.5" x14ac:dyDescent="0.25">
      <c r="A122" s="252" t="s">
        <v>244</v>
      </c>
      <c r="B122" s="253" t="s">
        <v>245</v>
      </c>
      <c r="C122" s="247" t="s">
        <v>183</v>
      </c>
      <c r="D122" s="248">
        <v>0</v>
      </c>
      <c r="E122" s="404">
        <v>0</v>
      </c>
      <c r="F122" s="404">
        <v>0</v>
      </c>
      <c r="G122" s="404">
        <v>0</v>
      </c>
      <c r="H122" s="404">
        <v>0</v>
      </c>
      <c r="I122" s="404">
        <v>0</v>
      </c>
      <c r="J122" s="248">
        <v>0</v>
      </c>
      <c r="K122" s="248">
        <v>0</v>
      </c>
      <c r="L122" s="248">
        <v>0</v>
      </c>
      <c r="M122" s="248">
        <v>0</v>
      </c>
      <c r="N122" s="248">
        <v>0</v>
      </c>
      <c r="O122" s="248">
        <v>0</v>
      </c>
      <c r="P122" s="248">
        <v>0</v>
      </c>
      <c r="Q122" s="248">
        <v>0</v>
      </c>
      <c r="R122" s="248">
        <v>0</v>
      </c>
      <c r="S122" s="248">
        <v>0</v>
      </c>
      <c r="T122" s="248">
        <v>0</v>
      </c>
      <c r="U122" s="248">
        <v>0</v>
      </c>
      <c r="V122" s="248">
        <v>0</v>
      </c>
      <c r="W122" s="248">
        <v>0</v>
      </c>
      <c r="X122" s="248">
        <v>0</v>
      </c>
      <c r="Y122" s="248">
        <v>0</v>
      </c>
      <c r="Z122" s="248">
        <v>0</v>
      </c>
      <c r="AA122" s="248">
        <v>0</v>
      </c>
      <c r="AB122" s="248">
        <v>0</v>
      </c>
      <c r="AC122" s="248">
        <v>0</v>
      </c>
      <c r="AD122" s="248">
        <v>0</v>
      </c>
      <c r="AE122" s="404">
        <v>0</v>
      </c>
      <c r="AF122" s="404">
        <v>0</v>
      </c>
      <c r="AG122" s="404">
        <v>0</v>
      </c>
      <c r="AH122" s="404">
        <v>0</v>
      </c>
      <c r="AI122" s="404">
        <v>0</v>
      </c>
      <c r="AJ122" s="248">
        <v>0</v>
      </c>
      <c r="AK122" s="248">
        <v>0</v>
      </c>
      <c r="AL122" s="248">
        <v>0</v>
      </c>
      <c r="AM122" s="248">
        <v>0</v>
      </c>
      <c r="AN122" s="248">
        <v>0</v>
      </c>
      <c r="AO122" s="248">
        <v>0</v>
      </c>
      <c r="AP122" s="248">
        <v>0</v>
      </c>
      <c r="AQ122" s="248">
        <v>0</v>
      </c>
      <c r="AR122" s="248">
        <v>0</v>
      </c>
      <c r="AS122" s="248">
        <v>0</v>
      </c>
      <c r="AT122" s="248">
        <v>0</v>
      </c>
      <c r="AU122" s="248">
        <v>0</v>
      </c>
      <c r="AV122" s="248">
        <v>0</v>
      </c>
      <c r="AW122" s="248">
        <v>0</v>
      </c>
      <c r="AX122" s="248">
        <v>0</v>
      </c>
      <c r="AY122" s="248">
        <v>0</v>
      </c>
      <c r="AZ122" s="248">
        <v>0</v>
      </c>
      <c r="BA122" s="248">
        <v>0</v>
      </c>
      <c r="BB122" s="248">
        <v>0</v>
      </c>
      <c r="BC122" s="248">
        <v>0</v>
      </c>
    </row>
    <row r="123" spans="1:55" s="239" customFormat="1" ht="25.5" x14ac:dyDescent="0.25">
      <c r="A123" s="252" t="s">
        <v>246</v>
      </c>
      <c r="B123" s="253" t="s">
        <v>247</v>
      </c>
      <c r="C123" s="247" t="s">
        <v>183</v>
      </c>
      <c r="D123" s="248">
        <v>0</v>
      </c>
      <c r="E123" s="404">
        <v>0</v>
      </c>
      <c r="F123" s="404">
        <v>0</v>
      </c>
      <c r="G123" s="404">
        <v>0</v>
      </c>
      <c r="H123" s="404">
        <v>0</v>
      </c>
      <c r="I123" s="404">
        <v>0</v>
      </c>
      <c r="J123" s="248">
        <v>0</v>
      </c>
      <c r="K123" s="248">
        <v>0</v>
      </c>
      <c r="L123" s="248">
        <v>0</v>
      </c>
      <c r="M123" s="248">
        <v>0</v>
      </c>
      <c r="N123" s="248">
        <v>0</v>
      </c>
      <c r="O123" s="248">
        <v>0</v>
      </c>
      <c r="P123" s="248">
        <v>0</v>
      </c>
      <c r="Q123" s="248">
        <v>0</v>
      </c>
      <c r="R123" s="248">
        <v>0</v>
      </c>
      <c r="S123" s="248">
        <v>0</v>
      </c>
      <c r="T123" s="248">
        <v>0</v>
      </c>
      <c r="U123" s="248">
        <v>0</v>
      </c>
      <c r="V123" s="248">
        <v>0</v>
      </c>
      <c r="W123" s="248">
        <v>0</v>
      </c>
      <c r="X123" s="248">
        <v>0</v>
      </c>
      <c r="Y123" s="248">
        <v>0</v>
      </c>
      <c r="Z123" s="248">
        <v>0</v>
      </c>
      <c r="AA123" s="248">
        <v>0</v>
      </c>
      <c r="AB123" s="248">
        <v>0</v>
      </c>
      <c r="AC123" s="248">
        <v>0</v>
      </c>
      <c r="AD123" s="248">
        <v>0</v>
      </c>
      <c r="AE123" s="404">
        <v>0</v>
      </c>
      <c r="AF123" s="404">
        <v>0</v>
      </c>
      <c r="AG123" s="404">
        <v>0</v>
      </c>
      <c r="AH123" s="404">
        <v>0</v>
      </c>
      <c r="AI123" s="404">
        <v>0</v>
      </c>
      <c r="AJ123" s="248">
        <v>0</v>
      </c>
      <c r="AK123" s="248">
        <v>0</v>
      </c>
      <c r="AL123" s="248">
        <v>0</v>
      </c>
      <c r="AM123" s="248">
        <v>0</v>
      </c>
      <c r="AN123" s="248">
        <v>0</v>
      </c>
      <c r="AO123" s="248">
        <v>0</v>
      </c>
      <c r="AP123" s="248">
        <v>0</v>
      </c>
      <c r="AQ123" s="248">
        <v>0</v>
      </c>
      <c r="AR123" s="248">
        <v>0</v>
      </c>
      <c r="AS123" s="248">
        <v>0</v>
      </c>
      <c r="AT123" s="248">
        <v>0</v>
      </c>
      <c r="AU123" s="248">
        <v>0</v>
      </c>
      <c r="AV123" s="248">
        <v>0</v>
      </c>
      <c r="AW123" s="248">
        <v>0</v>
      </c>
      <c r="AX123" s="248">
        <v>0</v>
      </c>
      <c r="AY123" s="248">
        <v>0</v>
      </c>
      <c r="AZ123" s="248">
        <v>0</v>
      </c>
      <c r="BA123" s="248">
        <v>0</v>
      </c>
      <c r="BB123" s="248">
        <v>0</v>
      </c>
      <c r="BC123" s="248">
        <v>0</v>
      </c>
    </row>
    <row r="124" spans="1:55" s="239" customFormat="1" ht="38.25" x14ac:dyDescent="0.25">
      <c r="A124" s="252" t="s">
        <v>248</v>
      </c>
      <c r="B124" s="253" t="s">
        <v>249</v>
      </c>
      <c r="C124" s="247" t="s">
        <v>183</v>
      </c>
      <c r="D124" s="248">
        <v>0</v>
      </c>
      <c r="E124" s="404">
        <v>0</v>
      </c>
      <c r="F124" s="404">
        <v>0</v>
      </c>
      <c r="G124" s="404">
        <v>0</v>
      </c>
      <c r="H124" s="404">
        <v>0</v>
      </c>
      <c r="I124" s="404">
        <v>0</v>
      </c>
      <c r="J124" s="248">
        <v>0</v>
      </c>
      <c r="K124" s="248">
        <v>0</v>
      </c>
      <c r="L124" s="248">
        <v>0</v>
      </c>
      <c r="M124" s="248">
        <v>0</v>
      </c>
      <c r="N124" s="248">
        <v>0</v>
      </c>
      <c r="O124" s="248">
        <v>0</v>
      </c>
      <c r="P124" s="248">
        <v>0</v>
      </c>
      <c r="Q124" s="248">
        <v>0</v>
      </c>
      <c r="R124" s="248">
        <v>0</v>
      </c>
      <c r="S124" s="248">
        <v>0</v>
      </c>
      <c r="T124" s="248">
        <v>0</v>
      </c>
      <c r="U124" s="248">
        <v>0</v>
      </c>
      <c r="V124" s="248">
        <v>0</v>
      </c>
      <c r="W124" s="248">
        <v>0</v>
      </c>
      <c r="X124" s="248">
        <v>0</v>
      </c>
      <c r="Y124" s="248">
        <v>0</v>
      </c>
      <c r="Z124" s="248">
        <v>0</v>
      </c>
      <c r="AA124" s="248">
        <v>0</v>
      </c>
      <c r="AB124" s="248">
        <v>0</v>
      </c>
      <c r="AC124" s="248">
        <v>0</v>
      </c>
      <c r="AD124" s="248">
        <v>0</v>
      </c>
      <c r="AE124" s="404">
        <v>0</v>
      </c>
      <c r="AF124" s="404">
        <v>0</v>
      </c>
      <c r="AG124" s="404">
        <v>0</v>
      </c>
      <c r="AH124" s="404">
        <v>0</v>
      </c>
      <c r="AI124" s="404">
        <v>0</v>
      </c>
      <c r="AJ124" s="248">
        <v>0</v>
      </c>
      <c r="AK124" s="248">
        <v>0</v>
      </c>
      <c r="AL124" s="248">
        <v>0</v>
      </c>
      <c r="AM124" s="248">
        <v>0</v>
      </c>
      <c r="AN124" s="248">
        <v>0</v>
      </c>
      <c r="AO124" s="248">
        <v>0</v>
      </c>
      <c r="AP124" s="248">
        <v>0</v>
      </c>
      <c r="AQ124" s="248">
        <v>0</v>
      </c>
      <c r="AR124" s="248">
        <v>0</v>
      </c>
      <c r="AS124" s="248">
        <v>0</v>
      </c>
      <c r="AT124" s="248">
        <v>0</v>
      </c>
      <c r="AU124" s="248">
        <v>0</v>
      </c>
      <c r="AV124" s="248">
        <v>0</v>
      </c>
      <c r="AW124" s="248">
        <v>0</v>
      </c>
      <c r="AX124" s="248">
        <v>0</v>
      </c>
      <c r="AY124" s="248">
        <v>0</v>
      </c>
      <c r="AZ124" s="248">
        <v>0</v>
      </c>
      <c r="BA124" s="248">
        <v>0</v>
      </c>
      <c r="BB124" s="248">
        <v>0</v>
      </c>
      <c r="BC124" s="248">
        <v>0</v>
      </c>
    </row>
    <row r="125" spans="1:55" s="239" customFormat="1" ht="38.25" x14ac:dyDescent="0.25">
      <c r="A125" s="252" t="s">
        <v>250</v>
      </c>
      <c r="B125" s="253" t="s">
        <v>251</v>
      </c>
      <c r="C125" s="247" t="s">
        <v>183</v>
      </c>
      <c r="D125" s="248">
        <v>0</v>
      </c>
      <c r="E125" s="404">
        <v>0</v>
      </c>
      <c r="F125" s="404">
        <v>0</v>
      </c>
      <c r="G125" s="404">
        <v>0</v>
      </c>
      <c r="H125" s="404">
        <v>0</v>
      </c>
      <c r="I125" s="404">
        <v>0</v>
      </c>
      <c r="J125" s="248">
        <v>0</v>
      </c>
      <c r="K125" s="248">
        <v>0</v>
      </c>
      <c r="L125" s="248">
        <v>0</v>
      </c>
      <c r="M125" s="248">
        <v>0</v>
      </c>
      <c r="N125" s="248">
        <v>0</v>
      </c>
      <c r="O125" s="248">
        <v>0</v>
      </c>
      <c r="P125" s="248">
        <v>0</v>
      </c>
      <c r="Q125" s="248">
        <v>0</v>
      </c>
      <c r="R125" s="248">
        <v>0</v>
      </c>
      <c r="S125" s="248">
        <v>0</v>
      </c>
      <c r="T125" s="248">
        <v>0</v>
      </c>
      <c r="U125" s="248">
        <v>0</v>
      </c>
      <c r="V125" s="248">
        <v>0</v>
      </c>
      <c r="W125" s="248">
        <v>0</v>
      </c>
      <c r="X125" s="248">
        <v>0</v>
      </c>
      <c r="Y125" s="248">
        <v>0</v>
      </c>
      <c r="Z125" s="248">
        <v>0</v>
      </c>
      <c r="AA125" s="248">
        <v>0</v>
      </c>
      <c r="AB125" s="248">
        <v>0</v>
      </c>
      <c r="AC125" s="248">
        <v>0</v>
      </c>
      <c r="AD125" s="248">
        <v>0</v>
      </c>
      <c r="AE125" s="404">
        <v>0</v>
      </c>
      <c r="AF125" s="404">
        <v>0</v>
      </c>
      <c r="AG125" s="404">
        <v>0</v>
      </c>
      <c r="AH125" s="404">
        <v>0</v>
      </c>
      <c r="AI125" s="404">
        <v>0</v>
      </c>
      <c r="AJ125" s="248">
        <v>0</v>
      </c>
      <c r="AK125" s="248">
        <v>0</v>
      </c>
      <c r="AL125" s="248">
        <v>0</v>
      </c>
      <c r="AM125" s="248">
        <v>0</v>
      </c>
      <c r="AN125" s="248">
        <v>0</v>
      </c>
      <c r="AO125" s="248">
        <v>0</v>
      </c>
      <c r="AP125" s="248">
        <v>0</v>
      </c>
      <c r="AQ125" s="248">
        <v>0</v>
      </c>
      <c r="AR125" s="248">
        <v>0</v>
      </c>
      <c r="AS125" s="248">
        <v>0</v>
      </c>
      <c r="AT125" s="248">
        <v>0</v>
      </c>
      <c r="AU125" s="248">
        <v>0</v>
      </c>
      <c r="AV125" s="248">
        <v>0</v>
      </c>
      <c r="AW125" s="248">
        <v>0</v>
      </c>
      <c r="AX125" s="248">
        <v>0</v>
      </c>
      <c r="AY125" s="248">
        <v>0</v>
      </c>
      <c r="AZ125" s="248">
        <v>0</v>
      </c>
      <c r="BA125" s="248">
        <v>0</v>
      </c>
      <c r="BB125" s="248">
        <v>0</v>
      </c>
      <c r="BC125" s="248">
        <v>0</v>
      </c>
    </row>
    <row r="126" spans="1:55" s="239" customFormat="1" ht="38.25" x14ac:dyDescent="0.25">
      <c r="A126" s="252" t="s">
        <v>252</v>
      </c>
      <c r="B126" s="253" t="s">
        <v>253</v>
      </c>
      <c r="C126" s="247" t="s">
        <v>183</v>
      </c>
      <c r="D126" s="248">
        <v>0</v>
      </c>
      <c r="E126" s="404">
        <v>0</v>
      </c>
      <c r="F126" s="404">
        <v>0</v>
      </c>
      <c r="G126" s="404">
        <v>0</v>
      </c>
      <c r="H126" s="404">
        <v>0</v>
      </c>
      <c r="I126" s="404">
        <v>0</v>
      </c>
      <c r="J126" s="248">
        <v>0</v>
      </c>
      <c r="K126" s="248">
        <v>0</v>
      </c>
      <c r="L126" s="248">
        <v>0</v>
      </c>
      <c r="M126" s="248">
        <v>0</v>
      </c>
      <c r="N126" s="248">
        <v>0</v>
      </c>
      <c r="O126" s="248">
        <v>0</v>
      </c>
      <c r="P126" s="248">
        <v>0</v>
      </c>
      <c r="Q126" s="248">
        <v>0</v>
      </c>
      <c r="R126" s="248">
        <v>0</v>
      </c>
      <c r="S126" s="248">
        <v>0</v>
      </c>
      <c r="T126" s="248">
        <v>0</v>
      </c>
      <c r="U126" s="248">
        <v>0</v>
      </c>
      <c r="V126" s="248">
        <v>0</v>
      </c>
      <c r="W126" s="248">
        <v>0</v>
      </c>
      <c r="X126" s="248">
        <v>0</v>
      </c>
      <c r="Y126" s="248">
        <v>0</v>
      </c>
      <c r="Z126" s="248">
        <v>0</v>
      </c>
      <c r="AA126" s="248">
        <v>0</v>
      </c>
      <c r="AB126" s="248">
        <v>0</v>
      </c>
      <c r="AC126" s="248">
        <v>0</v>
      </c>
      <c r="AD126" s="248">
        <v>0</v>
      </c>
      <c r="AE126" s="404">
        <v>0</v>
      </c>
      <c r="AF126" s="404">
        <v>0</v>
      </c>
      <c r="AG126" s="404">
        <v>0</v>
      </c>
      <c r="AH126" s="404">
        <v>0</v>
      </c>
      <c r="AI126" s="404">
        <v>0</v>
      </c>
      <c r="AJ126" s="248">
        <v>0</v>
      </c>
      <c r="AK126" s="248">
        <v>0</v>
      </c>
      <c r="AL126" s="248">
        <v>0</v>
      </c>
      <c r="AM126" s="248">
        <v>0</v>
      </c>
      <c r="AN126" s="248">
        <v>0</v>
      </c>
      <c r="AO126" s="248">
        <v>0</v>
      </c>
      <c r="AP126" s="248">
        <v>0</v>
      </c>
      <c r="AQ126" s="248">
        <v>0</v>
      </c>
      <c r="AR126" s="248">
        <v>0</v>
      </c>
      <c r="AS126" s="248">
        <v>0</v>
      </c>
      <c r="AT126" s="248">
        <v>0</v>
      </c>
      <c r="AU126" s="248">
        <v>0</v>
      </c>
      <c r="AV126" s="248">
        <v>0</v>
      </c>
      <c r="AW126" s="248">
        <v>0</v>
      </c>
      <c r="AX126" s="248">
        <v>0</v>
      </c>
      <c r="AY126" s="248">
        <v>0</v>
      </c>
      <c r="AZ126" s="248">
        <v>0</v>
      </c>
      <c r="BA126" s="248">
        <v>0</v>
      </c>
      <c r="BB126" s="248">
        <v>0</v>
      </c>
      <c r="BC126" s="248">
        <v>0</v>
      </c>
    </row>
    <row r="127" spans="1:55" s="239" customFormat="1" ht="38.25" x14ac:dyDescent="0.25">
      <c r="A127" s="252" t="s">
        <v>254</v>
      </c>
      <c r="B127" s="253" t="s">
        <v>255</v>
      </c>
      <c r="C127" s="247" t="s">
        <v>183</v>
      </c>
      <c r="D127" s="248">
        <v>0</v>
      </c>
      <c r="E127" s="404">
        <v>0</v>
      </c>
      <c r="F127" s="404">
        <v>0</v>
      </c>
      <c r="G127" s="404">
        <v>0</v>
      </c>
      <c r="H127" s="404">
        <v>0</v>
      </c>
      <c r="I127" s="404">
        <v>0</v>
      </c>
      <c r="J127" s="248">
        <v>0</v>
      </c>
      <c r="K127" s="248">
        <v>0</v>
      </c>
      <c r="L127" s="248">
        <v>0</v>
      </c>
      <c r="M127" s="248">
        <v>0</v>
      </c>
      <c r="N127" s="248">
        <v>0</v>
      </c>
      <c r="O127" s="248">
        <v>0</v>
      </c>
      <c r="P127" s="248">
        <v>0</v>
      </c>
      <c r="Q127" s="248">
        <v>0</v>
      </c>
      <c r="R127" s="248">
        <v>0</v>
      </c>
      <c r="S127" s="248">
        <v>0</v>
      </c>
      <c r="T127" s="248">
        <v>0</v>
      </c>
      <c r="U127" s="248">
        <v>0</v>
      </c>
      <c r="V127" s="248">
        <v>0</v>
      </c>
      <c r="W127" s="248">
        <v>0</v>
      </c>
      <c r="X127" s="248">
        <v>0</v>
      </c>
      <c r="Y127" s="248">
        <v>0</v>
      </c>
      <c r="Z127" s="248">
        <v>0</v>
      </c>
      <c r="AA127" s="248">
        <v>0</v>
      </c>
      <c r="AB127" s="248">
        <v>0</v>
      </c>
      <c r="AC127" s="248">
        <v>0</v>
      </c>
      <c r="AD127" s="248">
        <v>0</v>
      </c>
      <c r="AE127" s="404">
        <v>0</v>
      </c>
      <c r="AF127" s="404">
        <v>0</v>
      </c>
      <c r="AG127" s="404">
        <v>0</v>
      </c>
      <c r="AH127" s="404">
        <v>0</v>
      </c>
      <c r="AI127" s="404">
        <v>0</v>
      </c>
      <c r="AJ127" s="248">
        <v>0</v>
      </c>
      <c r="AK127" s="248">
        <v>0</v>
      </c>
      <c r="AL127" s="248">
        <v>0</v>
      </c>
      <c r="AM127" s="248">
        <v>0</v>
      </c>
      <c r="AN127" s="248">
        <v>0</v>
      </c>
      <c r="AO127" s="248">
        <v>0</v>
      </c>
      <c r="AP127" s="248">
        <v>0</v>
      </c>
      <c r="AQ127" s="248">
        <v>0</v>
      </c>
      <c r="AR127" s="248">
        <v>0</v>
      </c>
      <c r="AS127" s="248">
        <v>0</v>
      </c>
      <c r="AT127" s="248">
        <v>0</v>
      </c>
      <c r="AU127" s="248">
        <v>0</v>
      </c>
      <c r="AV127" s="248">
        <v>0</v>
      </c>
      <c r="AW127" s="248">
        <v>0</v>
      </c>
      <c r="AX127" s="248">
        <v>0</v>
      </c>
      <c r="AY127" s="248">
        <v>0</v>
      </c>
      <c r="AZ127" s="248">
        <v>0</v>
      </c>
      <c r="BA127" s="248">
        <v>0</v>
      </c>
      <c r="BB127" s="248">
        <v>0</v>
      </c>
      <c r="BC127" s="248">
        <v>0</v>
      </c>
    </row>
    <row r="128" spans="1:55" s="239" customFormat="1" ht="38.25" x14ac:dyDescent="0.25">
      <c r="A128" s="252" t="s">
        <v>256</v>
      </c>
      <c r="B128" s="253" t="s">
        <v>257</v>
      </c>
      <c r="C128" s="247" t="s">
        <v>183</v>
      </c>
      <c r="D128" s="248">
        <v>0</v>
      </c>
      <c r="E128" s="404">
        <v>0</v>
      </c>
      <c r="F128" s="404">
        <v>0</v>
      </c>
      <c r="G128" s="404">
        <v>0</v>
      </c>
      <c r="H128" s="404">
        <v>0</v>
      </c>
      <c r="I128" s="404">
        <v>0</v>
      </c>
      <c r="J128" s="248">
        <v>0</v>
      </c>
      <c r="K128" s="248">
        <v>0</v>
      </c>
      <c r="L128" s="248">
        <v>0</v>
      </c>
      <c r="M128" s="248">
        <v>0</v>
      </c>
      <c r="N128" s="248">
        <v>0</v>
      </c>
      <c r="O128" s="248">
        <v>0</v>
      </c>
      <c r="P128" s="248">
        <v>0</v>
      </c>
      <c r="Q128" s="248">
        <v>0</v>
      </c>
      <c r="R128" s="248">
        <v>0</v>
      </c>
      <c r="S128" s="248">
        <v>0</v>
      </c>
      <c r="T128" s="248">
        <v>0</v>
      </c>
      <c r="U128" s="248">
        <v>0</v>
      </c>
      <c r="V128" s="248">
        <v>0</v>
      </c>
      <c r="W128" s="248">
        <v>0</v>
      </c>
      <c r="X128" s="248">
        <v>0</v>
      </c>
      <c r="Y128" s="248">
        <v>0</v>
      </c>
      <c r="Z128" s="248">
        <v>0</v>
      </c>
      <c r="AA128" s="248">
        <v>0</v>
      </c>
      <c r="AB128" s="248">
        <v>0</v>
      </c>
      <c r="AC128" s="248">
        <v>0</v>
      </c>
      <c r="AD128" s="248">
        <v>0</v>
      </c>
      <c r="AE128" s="404">
        <v>0</v>
      </c>
      <c r="AF128" s="404">
        <v>0</v>
      </c>
      <c r="AG128" s="404">
        <v>0</v>
      </c>
      <c r="AH128" s="404">
        <v>0</v>
      </c>
      <c r="AI128" s="404">
        <v>0</v>
      </c>
      <c r="AJ128" s="248">
        <v>0</v>
      </c>
      <c r="AK128" s="248">
        <v>0</v>
      </c>
      <c r="AL128" s="248">
        <v>0</v>
      </c>
      <c r="AM128" s="248">
        <v>0</v>
      </c>
      <c r="AN128" s="248">
        <v>0</v>
      </c>
      <c r="AO128" s="248">
        <v>0</v>
      </c>
      <c r="AP128" s="248">
        <v>0</v>
      </c>
      <c r="AQ128" s="248">
        <v>0</v>
      </c>
      <c r="AR128" s="248">
        <v>0</v>
      </c>
      <c r="AS128" s="248">
        <v>0</v>
      </c>
      <c r="AT128" s="248">
        <v>0</v>
      </c>
      <c r="AU128" s="248">
        <v>0</v>
      </c>
      <c r="AV128" s="248">
        <v>0</v>
      </c>
      <c r="AW128" s="248">
        <v>0</v>
      </c>
      <c r="AX128" s="248">
        <v>0</v>
      </c>
      <c r="AY128" s="248">
        <v>0</v>
      </c>
      <c r="AZ128" s="248">
        <v>0</v>
      </c>
      <c r="BA128" s="248">
        <v>0</v>
      </c>
      <c r="BB128" s="248">
        <v>0</v>
      </c>
      <c r="BC128" s="248">
        <v>0</v>
      </c>
    </row>
    <row r="129" spans="1:55" ht="48" customHeight="1" x14ac:dyDescent="0.25">
      <c r="A129" s="262" t="s">
        <v>258</v>
      </c>
      <c r="B129" s="249" t="s">
        <v>259</v>
      </c>
      <c r="C129" s="192" t="s">
        <v>183</v>
      </c>
      <c r="D129" s="134">
        <v>0</v>
      </c>
      <c r="E129" s="244">
        <v>0</v>
      </c>
      <c r="F129" s="244">
        <v>0</v>
      </c>
      <c r="G129" s="244">
        <v>0</v>
      </c>
      <c r="H129" s="244">
        <v>0</v>
      </c>
      <c r="I129" s="244">
        <v>0</v>
      </c>
      <c r="J129" s="134">
        <v>0</v>
      </c>
      <c r="K129" s="134">
        <v>0</v>
      </c>
      <c r="L129" s="134">
        <v>0</v>
      </c>
      <c r="M129" s="134">
        <v>0</v>
      </c>
      <c r="N129" s="134">
        <v>0</v>
      </c>
      <c r="O129" s="134">
        <v>0</v>
      </c>
      <c r="P129" s="134">
        <v>0</v>
      </c>
      <c r="Q129" s="134">
        <v>0</v>
      </c>
      <c r="R129" s="134">
        <v>0</v>
      </c>
      <c r="S129" s="134">
        <v>0</v>
      </c>
      <c r="T129" s="134">
        <v>0</v>
      </c>
      <c r="U129" s="134">
        <v>0</v>
      </c>
      <c r="V129" s="134">
        <v>0</v>
      </c>
      <c r="W129" s="134">
        <v>0</v>
      </c>
      <c r="X129" s="134">
        <v>0</v>
      </c>
      <c r="Y129" s="134">
        <v>0</v>
      </c>
      <c r="Z129" s="134">
        <v>0</v>
      </c>
      <c r="AA129" s="134">
        <v>0</v>
      </c>
      <c r="AB129" s="134">
        <v>0</v>
      </c>
      <c r="AC129" s="134">
        <v>0</v>
      </c>
      <c r="AD129" s="134">
        <v>0</v>
      </c>
      <c r="AE129" s="244">
        <v>0</v>
      </c>
      <c r="AF129" s="244">
        <v>0</v>
      </c>
      <c r="AG129" s="244">
        <v>0</v>
      </c>
      <c r="AH129" s="244">
        <v>0</v>
      </c>
      <c r="AI129" s="244">
        <v>0</v>
      </c>
      <c r="AJ129" s="134">
        <v>0</v>
      </c>
      <c r="AK129" s="134">
        <v>0</v>
      </c>
      <c r="AL129" s="134">
        <v>0</v>
      </c>
      <c r="AM129" s="134">
        <v>0</v>
      </c>
      <c r="AN129" s="134">
        <v>0</v>
      </c>
      <c r="AO129" s="134">
        <v>0</v>
      </c>
      <c r="AP129" s="134">
        <v>0</v>
      </c>
      <c r="AQ129" s="134">
        <v>0</v>
      </c>
      <c r="AR129" s="134">
        <v>0</v>
      </c>
      <c r="AS129" s="134">
        <v>0</v>
      </c>
      <c r="AT129" s="134">
        <v>0</v>
      </c>
      <c r="AU129" s="134">
        <v>0</v>
      </c>
      <c r="AV129" s="134">
        <v>0</v>
      </c>
      <c r="AW129" s="134">
        <v>0</v>
      </c>
      <c r="AX129" s="134">
        <v>0</v>
      </c>
      <c r="AY129" s="134">
        <v>0</v>
      </c>
      <c r="AZ129" s="134">
        <v>0</v>
      </c>
      <c r="BA129" s="134">
        <v>0</v>
      </c>
      <c r="BB129" s="134">
        <v>0</v>
      </c>
      <c r="BC129" s="134">
        <v>0</v>
      </c>
    </row>
    <row r="130" spans="1:55" s="239" customFormat="1" ht="25.5" x14ac:dyDescent="0.25">
      <c r="A130" s="252" t="s">
        <v>260</v>
      </c>
      <c r="B130" s="253" t="s">
        <v>261</v>
      </c>
      <c r="C130" s="247" t="s">
        <v>183</v>
      </c>
      <c r="D130" s="248">
        <v>0</v>
      </c>
      <c r="E130" s="404">
        <v>0</v>
      </c>
      <c r="F130" s="404">
        <v>0</v>
      </c>
      <c r="G130" s="404">
        <v>0</v>
      </c>
      <c r="H130" s="404">
        <v>0</v>
      </c>
      <c r="I130" s="404">
        <v>0</v>
      </c>
      <c r="J130" s="248">
        <v>0</v>
      </c>
      <c r="K130" s="248">
        <v>0</v>
      </c>
      <c r="L130" s="248">
        <v>0</v>
      </c>
      <c r="M130" s="248">
        <v>0</v>
      </c>
      <c r="N130" s="248">
        <v>0</v>
      </c>
      <c r="O130" s="248">
        <v>0</v>
      </c>
      <c r="P130" s="248">
        <v>0</v>
      </c>
      <c r="Q130" s="248">
        <v>0</v>
      </c>
      <c r="R130" s="248">
        <v>0</v>
      </c>
      <c r="S130" s="248">
        <v>0</v>
      </c>
      <c r="T130" s="248">
        <v>0</v>
      </c>
      <c r="U130" s="248">
        <v>0</v>
      </c>
      <c r="V130" s="248">
        <v>0</v>
      </c>
      <c r="W130" s="248">
        <v>0</v>
      </c>
      <c r="X130" s="248">
        <v>0</v>
      </c>
      <c r="Y130" s="248">
        <v>0</v>
      </c>
      <c r="Z130" s="248">
        <v>0</v>
      </c>
      <c r="AA130" s="248">
        <v>0</v>
      </c>
      <c r="AB130" s="248">
        <v>0</v>
      </c>
      <c r="AC130" s="248">
        <v>0</v>
      </c>
      <c r="AD130" s="248">
        <v>0</v>
      </c>
      <c r="AE130" s="404">
        <v>0</v>
      </c>
      <c r="AF130" s="404">
        <v>0</v>
      </c>
      <c r="AG130" s="404">
        <v>0</v>
      </c>
      <c r="AH130" s="404">
        <v>0</v>
      </c>
      <c r="AI130" s="404">
        <v>0</v>
      </c>
      <c r="AJ130" s="248">
        <v>0</v>
      </c>
      <c r="AK130" s="248">
        <v>0</v>
      </c>
      <c r="AL130" s="248">
        <v>0</v>
      </c>
      <c r="AM130" s="248">
        <v>0</v>
      </c>
      <c r="AN130" s="248">
        <v>0</v>
      </c>
      <c r="AO130" s="248">
        <v>0</v>
      </c>
      <c r="AP130" s="248">
        <v>0</v>
      </c>
      <c r="AQ130" s="248">
        <v>0</v>
      </c>
      <c r="AR130" s="248">
        <v>0</v>
      </c>
      <c r="AS130" s="248">
        <v>0</v>
      </c>
      <c r="AT130" s="248">
        <v>0</v>
      </c>
      <c r="AU130" s="248">
        <v>0</v>
      </c>
      <c r="AV130" s="248">
        <v>0</v>
      </c>
      <c r="AW130" s="248">
        <v>0</v>
      </c>
      <c r="AX130" s="248">
        <v>0</v>
      </c>
      <c r="AY130" s="248">
        <v>0</v>
      </c>
      <c r="AZ130" s="248">
        <v>0</v>
      </c>
      <c r="BA130" s="248">
        <v>0</v>
      </c>
      <c r="BB130" s="248">
        <v>0</v>
      </c>
      <c r="BC130" s="248">
        <v>0</v>
      </c>
    </row>
    <row r="131" spans="1:55" s="239" customFormat="1" ht="38.25" x14ac:dyDescent="0.25">
      <c r="A131" s="252" t="s">
        <v>262</v>
      </c>
      <c r="B131" s="253" t="s">
        <v>263</v>
      </c>
      <c r="C131" s="247" t="s">
        <v>183</v>
      </c>
      <c r="D131" s="248">
        <v>0</v>
      </c>
      <c r="E131" s="404">
        <v>0</v>
      </c>
      <c r="F131" s="404">
        <v>0</v>
      </c>
      <c r="G131" s="404">
        <v>0</v>
      </c>
      <c r="H131" s="404">
        <v>0</v>
      </c>
      <c r="I131" s="404">
        <v>0</v>
      </c>
      <c r="J131" s="248">
        <v>0</v>
      </c>
      <c r="K131" s="248">
        <v>0</v>
      </c>
      <c r="L131" s="248">
        <v>0</v>
      </c>
      <c r="M131" s="248">
        <v>0</v>
      </c>
      <c r="N131" s="248">
        <v>0</v>
      </c>
      <c r="O131" s="248">
        <v>0</v>
      </c>
      <c r="P131" s="248">
        <v>0</v>
      </c>
      <c r="Q131" s="248">
        <v>0</v>
      </c>
      <c r="R131" s="248">
        <v>0</v>
      </c>
      <c r="S131" s="248">
        <v>0</v>
      </c>
      <c r="T131" s="248">
        <v>0</v>
      </c>
      <c r="U131" s="248">
        <v>0</v>
      </c>
      <c r="V131" s="248">
        <v>0</v>
      </c>
      <c r="W131" s="248">
        <v>0</v>
      </c>
      <c r="X131" s="248">
        <v>0</v>
      </c>
      <c r="Y131" s="248">
        <v>0</v>
      </c>
      <c r="Z131" s="248">
        <v>0</v>
      </c>
      <c r="AA131" s="248">
        <v>0</v>
      </c>
      <c r="AB131" s="248">
        <v>0</v>
      </c>
      <c r="AC131" s="248">
        <v>0</v>
      </c>
      <c r="AD131" s="248">
        <v>0</v>
      </c>
      <c r="AE131" s="404">
        <v>0</v>
      </c>
      <c r="AF131" s="404">
        <v>0</v>
      </c>
      <c r="AG131" s="404">
        <v>0</v>
      </c>
      <c r="AH131" s="404">
        <v>0</v>
      </c>
      <c r="AI131" s="404">
        <v>0</v>
      </c>
      <c r="AJ131" s="248">
        <v>0</v>
      </c>
      <c r="AK131" s="248">
        <v>0</v>
      </c>
      <c r="AL131" s="248">
        <v>0</v>
      </c>
      <c r="AM131" s="248">
        <v>0</v>
      </c>
      <c r="AN131" s="248">
        <v>0</v>
      </c>
      <c r="AO131" s="248">
        <v>0</v>
      </c>
      <c r="AP131" s="248">
        <v>0</v>
      </c>
      <c r="AQ131" s="248">
        <v>0</v>
      </c>
      <c r="AR131" s="248">
        <v>0</v>
      </c>
      <c r="AS131" s="248">
        <v>0</v>
      </c>
      <c r="AT131" s="248">
        <v>0</v>
      </c>
      <c r="AU131" s="248">
        <v>0</v>
      </c>
      <c r="AV131" s="248">
        <v>0</v>
      </c>
      <c r="AW131" s="248">
        <v>0</v>
      </c>
      <c r="AX131" s="248">
        <v>0</v>
      </c>
      <c r="AY131" s="248">
        <v>0</v>
      </c>
      <c r="AZ131" s="248">
        <v>0</v>
      </c>
      <c r="BA131" s="248">
        <v>0</v>
      </c>
      <c r="BB131" s="248">
        <v>0</v>
      </c>
      <c r="BC131" s="248">
        <v>0</v>
      </c>
    </row>
    <row r="132" spans="1:55" ht="51" x14ac:dyDescent="0.25">
      <c r="A132" s="60" t="s">
        <v>264</v>
      </c>
      <c r="B132" s="249" t="s">
        <v>265</v>
      </c>
      <c r="C132" s="192" t="s">
        <v>183</v>
      </c>
      <c r="D132" s="134">
        <v>0</v>
      </c>
      <c r="E132" s="244">
        <v>0</v>
      </c>
      <c r="F132" s="244">
        <v>0</v>
      </c>
      <c r="G132" s="244">
        <v>0</v>
      </c>
      <c r="H132" s="244">
        <v>0</v>
      </c>
      <c r="I132" s="244">
        <v>0</v>
      </c>
      <c r="J132" s="134">
        <v>0</v>
      </c>
      <c r="K132" s="134">
        <v>0</v>
      </c>
      <c r="L132" s="134">
        <v>0</v>
      </c>
      <c r="M132" s="134">
        <v>0</v>
      </c>
      <c r="N132" s="134">
        <v>0</v>
      </c>
      <c r="O132" s="134">
        <v>0</v>
      </c>
      <c r="P132" s="134">
        <v>0</v>
      </c>
      <c r="Q132" s="134">
        <v>0</v>
      </c>
      <c r="R132" s="134">
        <v>0</v>
      </c>
      <c r="S132" s="134">
        <v>0</v>
      </c>
      <c r="T132" s="134">
        <v>0</v>
      </c>
      <c r="U132" s="134">
        <v>0</v>
      </c>
      <c r="V132" s="134">
        <v>0</v>
      </c>
      <c r="W132" s="134">
        <v>0</v>
      </c>
      <c r="X132" s="134">
        <v>0</v>
      </c>
      <c r="Y132" s="134">
        <v>0</v>
      </c>
      <c r="Z132" s="134">
        <v>0</v>
      </c>
      <c r="AA132" s="134">
        <v>0</v>
      </c>
      <c r="AB132" s="134">
        <v>0</v>
      </c>
      <c r="AC132" s="134">
        <v>0</v>
      </c>
      <c r="AD132" s="134">
        <v>0</v>
      </c>
      <c r="AE132" s="244">
        <v>0</v>
      </c>
      <c r="AF132" s="244">
        <v>0</v>
      </c>
      <c r="AG132" s="244">
        <v>0</v>
      </c>
      <c r="AH132" s="244">
        <v>0</v>
      </c>
      <c r="AI132" s="244">
        <v>0</v>
      </c>
      <c r="AJ132" s="134">
        <v>0</v>
      </c>
      <c r="AK132" s="134">
        <v>0</v>
      </c>
      <c r="AL132" s="134">
        <v>0</v>
      </c>
      <c r="AM132" s="134">
        <v>0</v>
      </c>
      <c r="AN132" s="134">
        <v>0</v>
      </c>
      <c r="AO132" s="134">
        <v>0</v>
      </c>
      <c r="AP132" s="134">
        <v>0</v>
      </c>
      <c r="AQ132" s="134">
        <v>0</v>
      </c>
      <c r="AR132" s="134">
        <v>0</v>
      </c>
      <c r="AS132" s="134">
        <v>0</v>
      </c>
      <c r="AT132" s="134">
        <v>0</v>
      </c>
      <c r="AU132" s="134">
        <v>0</v>
      </c>
      <c r="AV132" s="134">
        <v>0</v>
      </c>
      <c r="AW132" s="134">
        <v>0</v>
      </c>
      <c r="AX132" s="134">
        <v>0</v>
      </c>
      <c r="AY132" s="134">
        <v>0</v>
      </c>
      <c r="AZ132" s="134">
        <v>0</v>
      </c>
      <c r="BA132" s="134">
        <v>0</v>
      </c>
      <c r="BB132" s="134">
        <v>0</v>
      </c>
      <c r="BC132" s="134">
        <v>0</v>
      </c>
    </row>
    <row r="133" spans="1:55" s="239" customFormat="1" ht="51" x14ac:dyDescent="0.25">
      <c r="A133" s="263" t="s">
        <v>266</v>
      </c>
      <c r="B133" s="253" t="s">
        <v>267</v>
      </c>
      <c r="C133" s="247" t="s">
        <v>183</v>
      </c>
      <c r="D133" s="248">
        <v>0</v>
      </c>
      <c r="E133" s="404">
        <v>0</v>
      </c>
      <c r="F133" s="404">
        <v>0</v>
      </c>
      <c r="G133" s="404">
        <v>0</v>
      </c>
      <c r="H133" s="404">
        <v>0</v>
      </c>
      <c r="I133" s="404">
        <v>0</v>
      </c>
      <c r="J133" s="248">
        <v>0</v>
      </c>
      <c r="K133" s="248">
        <v>0</v>
      </c>
      <c r="L133" s="248">
        <v>0</v>
      </c>
      <c r="M133" s="248">
        <v>0</v>
      </c>
      <c r="N133" s="248">
        <v>0</v>
      </c>
      <c r="O133" s="248">
        <v>0</v>
      </c>
      <c r="P133" s="248">
        <v>0</v>
      </c>
      <c r="Q133" s="248">
        <v>0</v>
      </c>
      <c r="R133" s="248">
        <v>0</v>
      </c>
      <c r="S133" s="248">
        <v>0</v>
      </c>
      <c r="T133" s="248">
        <v>0</v>
      </c>
      <c r="U133" s="248">
        <v>0</v>
      </c>
      <c r="V133" s="248">
        <v>0</v>
      </c>
      <c r="W133" s="248">
        <v>0</v>
      </c>
      <c r="X133" s="248">
        <v>0</v>
      </c>
      <c r="Y133" s="248">
        <v>0</v>
      </c>
      <c r="Z133" s="248">
        <v>0</v>
      </c>
      <c r="AA133" s="248">
        <v>0</v>
      </c>
      <c r="AB133" s="248">
        <v>0</v>
      </c>
      <c r="AC133" s="248">
        <v>0</v>
      </c>
      <c r="AD133" s="248">
        <v>0</v>
      </c>
      <c r="AE133" s="404">
        <v>0</v>
      </c>
      <c r="AF133" s="404">
        <v>0</v>
      </c>
      <c r="AG133" s="404">
        <v>0</v>
      </c>
      <c r="AH133" s="404">
        <v>0</v>
      </c>
      <c r="AI133" s="404">
        <v>0</v>
      </c>
      <c r="AJ133" s="248">
        <v>0</v>
      </c>
      <c r="AK133" s="248">
        <v>0</v>
      </c>
      <c r="AL133" s="248">
        <v>0</v>
      </c>
      <c r="AM133" s="248">
        <v>0</v>
      </c>
      <c r="AN133" s="248">
        <v>0</v>
      </c>
      <c r="AO133" s="248">
        <v>0</v>
      </c>
      <c r="AP133" s="248">
        <v>0</v>
      </c>
      <c r="AQ133" s="248">
        <v>0</v>
      </c>
      <c r="AR133" s="248">
        <v>0</v>
      </c>
      <c r="AS133" s="248">
        <v>0</v>
      </c>
      <c r="AT133" s="248">
        <v>0</v>
      </c>
      <c r="AU133" s="248">
        <v>0</v>
      </c>
      <c r="AV133" s="248">
        <v>0</v>
      </c>
      <c r="AW133" s="248">
        <v>0</v>
      </c>
      <c r="AX133" s="248">
        <v>0</v>
      </c>
      <c r="AY133" s="248">
        <v>0</v>
      </c>
      <c r="AZ133" s="248">
        <v>0</v>
      </c>
      <c r="BA133" s="248">
        <v>0</v>
      </c>
      <c r="BB133" s="248">
        <v>0</v>
      </c>
      <c r="BC133" s="248">
        <v>0</v>
      </c>
    </row>
    <row r="134" spans="1:55" s="239" customFormat="1" ht="44.25" customHeight="1" x14ac:dyDescent="0.25">
      <c r="A134" s="263" t="s">
        <v>268</v>
      </c>
      <c r="B134" s="253" t="s">
        <v>269</v>
      </c>
      <c r="C134" s="247" t="s">
        <v>183</v>
      </c>
      <c r="D134" s="248">
        <v>0</v>
      </c>
      <c r="E134" s="404">
        <v>0</v>
      </c>
      <c r="F134" s="404">
        <v>0</v>
      </c>
      <c r="G134" s="404">
        <v>0</v>
      </c>
      <c r="H134" s="404">
        <v>0</v>
      </c>
      <c r="I134" s="404">
        <v>0</v>
      </c>
      <c r="J134" s="248">
        <v>0</v>
      </c>
      <c r="K134" s="248">
        <v>0</v>
      </c>
      <c r="L134" s="248">
        <v>0</v>
      </c>
      <c r="M134" s="248">
        <v>0</v>
      </c>
      <c r="N134" s="248">
        <v>0</v>
      </c>
      <c r="O134" s="248">
        <v>0</v>
      </c>
      <c r="P134" s="248">
        <v>0</v>
      </c>
      <c r="Q134" s="248">
        <v>0</v>
      </c>
      <c r="R134" s="248">
        <v>0</v>
      </c>
      <c r="S134" s="248">
        <v>0</v>
      </c>
      <c r="T134" s="248">
        <v>0</v>
      </c>
      <c r="U134" s="248">
        <v>0</v>
      </c>
      <c r="V134" s="248">
        <v>0</v>
      </c>
      <c r="W134" s="248">
        <v>0</v>
      </c>
      <c r="X134" s="248">
        <v>0</v>
      </c>
      <c r="Y134" s="248">
        <v>0</v>
      </c>
      <c r="Z134" s="248">
        <v>0</v>
      </c>
      <c r="AA134" s="248">
        <v>0</v>
      </c>
      <c r="AB134" s="248">
        <v>0</v>
      </c>
      <c r="AC134" s="248">
        <v>0</v>
      </c>
      <c r="AD134" s="248">
        <v>0</v>
      </c>
      <c r="AE134" s="404">
        <v>0</v>
      </c>
      <c r="AF134" s="404">
        <v>0</v>
      </c>
      <c r="AG134" s="404">
        <v>0</v>
      </c>
      <c r="AH134" s="404">
        <v>0</v>
      </c>
      <c r="AI134" s="404">
        <v>0</v>
      </c>
      <c r="AJ134" s="248">
        <v>0</v>
      </c>
      <c r="AK134" s="248">
        <v>0</v>
      </c>
      <c r="AL134" s="248">
        <v>0</v>
      </c>
      <c r="AM134" s="248">
        <v>0</v>
      </c>
      <c r="AN134" s="248">
        <v>0</v>
      </c>
      <c r="AO134" s="248">
        <v>0</v>
      </c>
      <c r="AP134" s="248">
        <v>0</v>
      </c>
      <c r="AQ134" s="248">
        <v>0</v>
      </c>
      <c r="AR134" s="248">
        <v>0</v>
      </c>
      <c r="AS134" s="248">
        <v>0</v>
      </c>
      <c r="AT134" s="248">
        <v>0</v>
      </c>
      <c r="AU134" s="248">
        <v>0</v>
      </c>
      <c r="AV134" s="248">
        <v>0</v>
      </c>
      <c r="AW134" s="248">
        <v>0</v>
      </c>
      <c r="AX134" s="248">
        <v>0</v>
      </c>
      <c r="AY134" s="248">
        <v>0</v>
      </c>
      <c r="AZ134" s="248">
        <v>0</v>
      </c>
      <c r="BA134" s="248">
        <v>0</v>
      </c>
      <c r="BB134" s="248">
        <v>0</v>
      </c>
      <c r="BC134" s="248">
        <v>0</v>
      </c>
    </row>
    <row r="135" spans="1:55" ht="38.25" x14ac:dyDescent="0.25">
      <c r="A135" s="60" t="s">
        <v>270</v>
      </c>
      <c r="B135" s="249" t="s">
        <v>271</v>
      </c>
      <c r="C135" s="192" t="s">
        <v>183</v>
      </c>
      <c r="D135" s="134">
        <v>0</v>
      </c>
      <c r="E135" s="244">
        <v>0</v>
      </c>
      <c r="F135" s="244">
        <v>0</v>
      </c>
      <c r="G135" s="244">
        <v>0</v>
      </c>
      <c r="H135" s="244">
        <v>0</v>
      </c>
      <c r="I135" s="244">
        <v>0</v>
      </c>
      <c r="J135" s="134">
        <v>0</v>
      </c>
      <c r="K135" s="134">
        <v>0</v>
      </c>
      <c r="L135" s="134">
        <v>0</v>
      </c>
      <c r="M135" s="134">
        <v>0</v>
      </c>
      <c r="N135" s="134">
        <v>0</v>
      </c>
      <c r="O135" s="134">
        <v>0</v>
      </c>
      <c r="P135" s="134">
        <v>0</v>
      </c>
      <c r="Q135" s="134">
        <v>0</v>
      </c>
      <c r="R135" s="134">
        <v>0</v>
      </c>
      <c r="S135" s="134">
        <v>0</v>
      </c>
      <c r="T135" s="134">
        <v>0</v>
      </c>
      <c r="U135" s="134">
        <v>0</v>
      </c>
      <c r="V135" s="134">
        <v>0</v>
      </c>
      <c r="W135" s="134">
        <v>0</v>
      </c>
      <c r="X135" s="134">
        <v>0</v>
      </c>
      <c r="Y135" s="134">
        <v>0</v>
      </c>
      <c r="Z135" s="134">
        <v>0</v>
      </c>
      <c r="AA135" s="134">
        <v>0</v>
      </c>
      <c r="AB135" s="134">
        <v>0</v>
      </c>
      <c r="AC135" s="134">
        <v>0</v>
      </c>
      <c r="AD135" s="134">
        <v>0</v>
      </c>
      <c r="AE135" s="244">
        <v>0</v>
      </c>
      <c r="AF135" s="244">
        <v>0</v>
      </c>
      <c r="AG135" s="244">
        <v>0</v>
      </c>
      <c r="AH135" s="244">
        <v>0</v>
      </c>
      <c r="AI135" s="244">
        <v>0</v>
      </c>
      <c r="AJ135" s="134">
        <v>0</v>
      </c>
      <c r="AK135" s="134">
        <v>0</v>
      </c>
      <c r="AL135" s="134">
        <v>0</v>
      </c>
      <c r="AM135" s="134">
        <v>0</v>
      </c>
      <c r="AN135" s="134">
        <v>0</v>
      </c>
      <c r="AO135" s="134">
        <v>0</v>
      </c>
      <c r="AP135" s="134">
        <v>0</v>
      </c>
      <c r="AQ135" s="134">
        <v>0</v>
      </c>
      <c r="AR135" s="134">
        <v>0</v>
      </c>
      <c r="AS135" s="134">
        <v>0</v>
      </c>
      <c r="AT135" s="134">
        <v>0</v>
      </c>
      <c r="AU135" s="134">
        <v>0</v>
      </c>
      <c r="AV135" s="134">
        <v>0</v>
      </c>
      <c r="AW135" s="134">
        <v>0</v>
      </c>
      <c r="AX135" s="134">
        <v>0</v>
      </c>
      <c r="AY135" s="134">
        <v>0</v>
      </c>
      <c r="AZ135" s="134">
        <v>0</v>
      </c>
      <c r="BA135" s="134">
        <v>0</v>
      </c>
      <c r="BB135" s="134">
        <v>0</v>
      </c>
      <c r="BC135" s="134">
        <v>0</v>
      </c>
    </row>
    <row r="136" spans="1:55" ht="38.25" x14ac:dyDescent="0.25">
      <c r="A136" s="60" t="s">
        <v>272</v>
      </c>
      <c r="B136" s="249" t="s">
        <v>273</v>
      </c>
      <c r="C136" s="192" t="s">
        <v>183</v>
      </c>
      <c r="D136" s="134">
        <v>0</v>
      </c>
      <c r="E136" s="244">
        <v>0</v>
      </c>
      <c r="F136" s="244">
        <v>0</v>
      </c>
      <c r="G136" s="244">
        <v>0</v>
      </c>
      <c r="H136" s="244">
        <v>0</v>
      </c>
      <c r="I136" s="244">
        <v>0</v>
      </c>
      <c r="J136" s="134">
        <v>0</v>
      </c>
      <c r="K136" s="134">
        <v>0</v>
      </c>
      <c r="L136" s="134">
        <v>0</v>
      </c>
      <c r="M136" s="134">
        <v>0</v>
      </c>
      <c r="N136" s="134">
        <v>0</v>
      </c>
      <c r="O136" s="134">
        <v>0</v>
      </c>
      <c r="P136" s="134">
        <v>0</v>
      </c>
      <c r="Q136" s="134">
        <v>0</v>
      </c>
      <c r="R136" s="134">
        <v>0</v>
      </c>
      <c r="S136" s="134">
        <v>0</v>
      </c>
      <c r="T136" s="134">
        <v>0</v>
      </c>
      <c r="U136" s="134">
        <v>0</v>
      </c>
      <c r="V136" s="134">
        <v>0</v>
      </c>
      <c r="W136" s="134">
        <v>0</v>
      </c>
      <c r="X136" s="134">
        <v>0</v>
      </c>
      <c r="Y136" s="134">
        <v>0</v>
      </c>
      <c r="Z136" s="134">
        <v>0</v>
      </c>
      <c r="AA136" s="134">
        <v>0</v>
      </c>
      <c r="AB136" s="134">
        <v>0</v>
      </c>
      <c r="AC136" s="134">
        <v>0</v>
      </c>
      <c r="AD136" s="134">
        <v>0</v>
      </c>
      <c r="AE136" s="244">
        <v>0</v>
      </c>
      <c r="AF136" s="244">
        <v>0</v>
      </c>
      <c r="AG136" s="244">
        <v>0</v>
      </c>
      <c r="AH136" s="244">
        <v>0</v>
      </c>
      <c r="AI136" s="244">
        <v>0</v>
      </c>
      <c r="AJ136" s="134">
        <v>0</v>
      </c>
      <c r="AK136" s="134">
        <v>0</v>
      </c>
      <c r="AL136" s="134">
        <v>0</v>
      </c>
      <c r="AM136" s="134">
        <v>0</v>
      </c>
      <c r="AN136" s="134">
        <v>0</v>
      </c>
      <c r="AO136" s="134">
        <v>0</v>
      </c>
      <c r="AP136" s="134">
        <v>0</v>
      </c>
      <c r="AQ136" s="134">
        <v>0</v>
      </c>
      <c r="AR136" s="134">
        <v>0</v>
      </c>
      <c r="AS136" s="134">
        <v>0</v>
      </c>
      <c r="AT136" s="134">
        <v>0</v>
      </c>
      <c r="AU136" s="134">
        <v>0</v>
      </c>
      <c r="AV136" s="134">
        <v>0</v>
      </c>
      <c r="AW136" s="134">
        <v>0</v>
      </c>
      <c r="AX136" s="134">
        <v>0</v>
      </c>
      <c r="AY136" s="134">
        <v>0</v>
      </c>
      <c r="AZ136" s="134">
        <v>0</v>
      </c>
      <c r="BA136" s="134">
        <v>0</v>
      </c>
      <c r="BB136" s="134">
        <v>0</v>
      </c>
      <c r="BC136" s="134">
        <v>0</v>
      </c>
    </row>
    <row r="137" spans="1:55" ht="25.5" x14ac:dyDescent="0.25">
      <c r="A137" s="60" t="s">
        <v>274</v>
      </c>
      <c r="B137" s="249" t="s">
        <v>275</v>
      </c>
      <c r="C137" s="192" t="s">
        <v>183</v>
      </c>
      <c r="D137" s="134">
        <v>0</v>
      </c>
      <c r="E137" s="244">
        <v>0</v>
      </c>
      <c r="F137" s="244">
        <v>0</v>
      </c>
      <c r="G137" s="244">
        <v>0</v>
      </c>
      <c r="H137" s="244">
        <v>0</v>
      </c>
      <c r="I137" s="244">
        <v>0</v>
      </c>
      <c r="J137" s="134">
        <v>0</v>
      </c>
      <c r="K137" s="134">
        <v>0</v>
      </c>
      <c r="L137" s="134">
        <v>0</v>
      </c>
      <c r="M137" s="134">
        <v>0</v>
      </c>
      <c r="N137" s="134">
        <v>0</v>
      </c>
      <c r="O137" s="134">
        <v>0</v>
      </c>
      <c r="P137" s="134">
        <v>0</v>
      </c>
      <c r="Q137" s="134">
        <v>0</v>
      </c>
      <c r="R137" s="134">
        <v>0</v>
      </c>
      <c r="S137" s="134">
        <v>0</v>
      </c>
      <c r="T137" s="134">
        <v>0</v>
      </c>
      <c r="U137" s="134">
        <v>0</v>
      </c>
      <c r="V137" s="134">
        <v>0</v>
      </c>
      <c r="W137" s="134">
        <v>0</v>
      </c>
      <c r="X137" s="134">
        <v>0</v>
      </c>
      <c r="Y137" s="134">
        <v>0</v>
      </c>
      <c r="Z137" s="134">
        <v>0</v>
      </c>
      <c r="AA137" s="134">
        <v>0</v>
      </c>
      <c r="AB137" s="134">
        <v>0</v>
      </c>
      <c r="AC137" s="134">
        <v>0</v>
      </c>
      <c r="AD137" s="134">
        <v>0</v>
      </c>
      <c r="AE137" s="244">
        <v>0</v>
      </c>
      <c r="AF137" s="244">
        <v>0</v>
      </c>
      <c r="AG137" s="244">
        <v>0</v>
      </c>
      <c r="AH137" s="244">
        <v>0</v>
      </c>
      <c r="AI137" s="244">
        <v>0</v>
      </c>
      <c r="AJ137" s="134">
        <v>0</v>
      </c>
      <c r="AK137" s="134">
        <v>0</v>
      </c>
      <c r="AL137" s="134">
        <v>0</v>
      </c>
      <c r="AM137" s="134">
        <v>0</v>
      </c>
      <c r="AN137" s="134">
        <v>0</v>
      </c>
      <c r="AO137" s="134">
        <v>0</v>
      </c>
      <c r="AP137" s="134">
        <v>0</v>
      </c>
      <c r="AQ137" s="134">
        <v>0</v>
      </c>
      <c r="AR137" s="134">
        <v>0</v>
      </c>
      <c r="AS137" s="134">
        <v>0</v>
      </c>
      <c r="AT137" s="134">
        <v>0</v>
      </c>
      <c r="AU137" s="134">
        <v>0</v>
      </c>
      <c r="AV137" s="134">
        <v>0</v>
      </c>
      <c r="AW137" s="134">
        <v>0</v>
      </c>
      <c r="AX137" s="134">
        <v>0</v>
      </c>
      <c r="AY137" s="134">
        <v>0</v>
      </c>
      <c r="AZ137" s="134">
        <v>0</v>
      </c>
      <c r="BA137" s="134">
        <v>0</v>
      </c>
      <c r="BB137" s="134">
        <v>0</v>
      </c>
      <c r="BC137" s="134">
        <v>0</v>
      </c>
    </row>
  </sheetData>
  <mergeCells count="28">
    <mergeCell ref="A14:A17"/>
    <mergeCell ref="B14:B17"/>
    <mergeCell ref="C14:C17"/>
    <mergeCell ref="D14:AC14"/>
    <mergeCell ref="AD14:BC14"/>
    <mergeCell ref="E15:AC15"/>
    <mergeCell ref="AO16:AS16"/>
    <mergeCell ref="AT16:AX16"/>
    <mergeCell ref="AY16:BC16"/>
    <mergeCell ref="AE15:BC15"/>
    <mergeCell ref="D16:D17"/>
    <mergeCell ref="E16:I16"/>
    <mergeCell ref="AE16:AI16"/>
    <mergeCell ref="AJ16:AN16"/>
    <mergeCell ref="J16:N16"/>
    <mergeCell ref="O16:S16"/>
    <mergeCell ref="AB11:AJ11"/>
    <mergeCell ref="T16:X16"/>
    <mergeCell ref="Y16:AC16"/>
    <mergeCell ref="AD16:AD17"/>
    <mergeCell ref="Y12:AM12"/>
    <mergeCell ref="W7:AK7"/>
    <mergeCell ref="Z9:AA9"/>
    <mergeCell ref="W6:AK6"/>
    <mergeCell ref="AX2:BC2"/>
    <mergeCell ref="A3:BC3"/>
    <mergeCell ref="V4:W4"/>
    <mergeCell ref="Z4:AA4"/>
  </mergeCells>
  <phoneticPr fontId="68" type="noConversion"/>
  <pageMargins left="0.25" right="0.25" top="0.75" bottom="0.75" header="0.3" footer="0.3"/>
  <pageSetup paperSize="8" scale="36" fitToHeight="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  <pageSetUpPr fitToPage="1"/>
  </sheetPr>
  <dimension ref="A1:AI137"/>
  <sheetViews>
    <sheetView zoomScale="70" zoomScaleNormal="70" zoomScaleSheetLayoutView="69" workbookViewId="0">
      <selection activeCell="K138" sqref="K138"/>
    </sheetView>
  </sheetViews>
  <sheetFormatPr defaultColWidth="9.140625" defaultRowHeight="15.75" x14ac:dyDescent="0.2"/>
  <cols>
    <col min="1" max="1" width="11.5703125" style="115" customWidth="1"/>
    <col min="2" max="2" width="43.140625" style="115" customWidth="1"/>
    <col min="3" max="3" width="14.42578125" style="115" customWidth="1"/>
    <col min="4" max="5" width="8.85546875" style="115" customWidth="1"/>
    <col min="6" max="6" width="8.7109375" style="115" customWidth="1"/>
    <col min="7" max="7" width="10.140625" style="115" customWidth="1"/>
    <col min="8" max="8" width="8.140625" style="428" customWidth="1"/>
    <col min="9" max="9" width="6.5703125" style="124" customWidth="1"/>
    <col min="10" max="10" width="6.5703125" style="428" customWidth="1"/>
    <col min="11" max="11" width="6.5703125" style="124" customWidth="1"/>
    <col min="12" max="12" width="9.140625" style="428" customWidth="1"/>
    <col min="13" max="13" width="8" style="124" customWidth="1"/>
    <col min="14" max="14" width="11.42578125" style="115" customWidth="1"/>
    <col min="15" max="15" width="8.140625" style="115" customWidth="1"/>
    <col min="16" max="16" width="8.85546875" style="115" customWidth="1"/>
    <col min="17" max="17" width="7.28515625" style="115" customWidth="1"/>
    <col min="18" max="18" width="6.7109375" style="115" customWidth="1"/>
    <col min="19" max="19" width="7.85546875" style="115" customWidth="1"/>
    <col min="20" max="20" width="8.140625" style="115" customWidth="1"/>
    <col min="21" max="21" width="10.42578125" style="115" customWidth="1"/>
    <col min="22" max="22" width="8.5703125" style="115" customWidth="1"/>
    <col min="23" max="23" width="10.42578125" style="115" customWidth="1"/>
    <col min="24" max="24" width="9.85546875" style="115" customWidth="1"/>
    <col min="25" max="25" width="7.7109375" style="115" customWidth="1"/>
    <col min="26" max="26" width="8.5703125" style="115" customWidth="1"/>
    <col min="27" max="27" width="8.140625" style="115" customWidth="1"/>
    <col min="28" max="28" width="10.140625" style="115" customWidth="1"/>
    <col min="29" max="29" width="7.140625" style="115" customWidth="1"/>
    <col min="30" max="30" width="7.42578125" style="115" customWidth="1"/>
    <col min="31" max="31" width="6.5703125" style="115" customWidth="1"/>
    <col min="32" max="32" width="6.42578125" style="115" customWidth="1"/>
    <col min="33" max="35" width="6.7109375" style="115" customWidth="1"/>
    <col min="36" max="240" width="9.140625" style="115"/>
    <col min="241" max="241" width="9" style="115" customWidth="1"/>
    <col min="242" max="242" width="37.85546875" style="115" customWidth="1"/>
    <col min="243" max="243" width="11.5703125" style="115" customWidth="1"/>
    <col min="244" max="245" width="5.140625" style="115" customWidth="1"/>
    <col min="246" max="246" width="6.42578125" style="115" customWidth="1"/>
    <col min="247" max="265" width="5.140625" style="115" customWidth="1"/>
    <col min="266" max="285" width="4" style="115" customWidth="1"/>
    <col min="286" max="496" width="9.140625" style="115"/>
    <col min="497" max="497" width="9" style="115" customWidth="1"/>
    <col min="498" max="498" width="37.85546875" style="115" customWidth="1"/>
    <col min="499" max="499" width="11.5703125" style="115" customWidth="1"/>
    <col min="500" max="501" width="5.140625" style="115" customWidth="1"/>
    <col min="502" max="502" width="6.42578125" style="115" customWidth="1"/>
    <col min="503" max="521" width="5.140625" style="115" customWidth="1"/>
    <col min="522" max="541" width="4" style="115" customWidth="1"/>
    <col min="542" max="752" width="9.140625" style="115"/>
    <col min="753" max="753" width="9" style="115" customWidth="1"/>
    <col min="754" max="754" width="37.85546875" style="115" customWidth="1"/>
    <col min="755" max="755" width="11.5703125" style="115" customWidth="1"/>
    <col min="756" max="757" width="5.140625" style="115" customWidth="1"/>
    <col min="758" max="758" width="6.42578125" style="115" customWidth="1"/>
    <col min="759" max="777" width="5.140625" style="115" customWidth="1"/>
    <col min="778" max="797" width="4" style="115" customWidth="1"/>
    <col min="798" max="1008" width="9.140625" style="115"/>
    <col min="1009" max="1009" width="9" style="115" customWidth="1"/>
    <col min="1010" max="1010" width="37.85546875" style="115" customWidth="1"/>
    <col min="1011" max="1011" width="11.5703125" style="115" customWidth="1"/>
    <col min="1012" max="1013" width="5.140625" style="115" customWidth="1"/>
    <col min="1014" max="1014" width="6.42578125" style="115" customWidth="1"/>
    <col min="1015" max="1033" width="5.140625" style="115" customWidth="1"/>
    <col min="1034" max="1053" width="4" style="115" customWidth="1"/>
    <col min="1054" max="1264" width="9.140625" style="115"/>
    <col min="1265" max="1265" width="9" style="115" customWidth="1"/>
    <col min="1266" max="1266" width="37.85546875" style="115" customWidth="1"/>
    <col min="1267" max="1267" width="11.5703125" style="115" customWidth="1"/>
    <col min="1268" max="1269" width="5.140625" style="115" customWidth="1"/>
    <col min="1270" max="1270" width="6.42578125" style="115" customWidth="1"/>
    <col min="1271" max="1289" width="5.140625" style="115" customWidth="1"/>
    <col min="1290" max="1309" width="4" style="115" customWidth="1"/>
    <col min="1310" max="1520" width="9.140625" style="115"/>
    <col min="1521" max="1521" width="9" style="115" customWidth="1"/>
    <col min="1522" max="1522" width="37.85546875" style="115" customWidth="1"/>
    <col min="1523" max="1523" width="11.5703125" style="115" customWidth="1"/>
    <col min="1524" max="1525" width="5.140625" style="115" customWidth="1"/>
    <col min="1526" max="1526" width="6.42578125" style="115" customWidth="1"/>
    <col min="1527" max="1545" width="5.140625" style="115" customWidth="1"/>
    <col min="1546" max="1565" width="4" style="115" customWidth="1"/>
    <col min="1566" max="1776" width="9.140625" style="115"/>
    <col min="1777" max="1777" width="9" style="115" customWidth="1"/>
    <col min="1778" max="1778" width="37.85546875" style="115" customWidth="1"/>
    <col min="1779" max="1779" width="11.5703125" style="115" customWidth="1"/>
    <col min="1780" max="1781" width="5.140625" style="115" customWidth="1"/>
    <col min="1782" max="1782" width="6.42578125" style="115" customWidth="1"/>
    <col min="1783" max="1801" width="5.140625" style="115" customWidth="1"/>
    <col min="1802" max="1821" width="4" style="115" customWidth="1"/>
    <col min="1822" max="2032" width="9.140625" style="115"/>
    <col min="2033" max="2033" width="9" style="115" customWidth="1"/>
    <col min="2034" max="2034" width="37.85546875" style="115" customWidth="1"/>
    <col min="2035" max="2035" width="11.5703125" style="115" customWidth="1"/>
    <col min="2036" max="2037" width="5.140625" style="115" customWidth="1"/>
    <col min="2038" max="2038" width="6.42578125" style="115" customWidth="1"/>
    <col min="2039" max="2057" width="5.140625" style="115" customWidth="1"/>
    <col min="2058" max="2077" width="4" style="115" customWidth="1"/>
    <col min="2078" max="2288" width="9.140625" style="115"/>
    <col min="2289" max="2289" width="9" style="115" customWidth="1"/>
    <col min="2290" max="2290" width="37.85546875" style="115" customWidth="1"/>
    <col min="2291" max="2291" width="11.5703125" style="115" customWidth="1"/>
    <col min="2292" max="2293" width="5.140625" style="115" customWidth="1"/>
    <col min="2294" max="2294" width="6.42578125" style="115" customWidth="1"/>
    <col min="2295" max="2313" width="5.140625" style="115" customWidth="1"/>
    <col min="2314" max="2333" width="4" style="115" customWidth="1"/>
    <col min="2334" max="2544" width="9.140625" style="115"/>
    <col min="2545" max="2545" width="9" style="115" customWidth="1"/>
    <col min="2546" max="2546" width="37.85546875" style="115" customWidth="1"/>
    <col min="2547" max="2547" width="11.5703125" style="115" customWidth="1"/>
    <col min="2548" max="2549" width="5.140625" style="115" customWidth="1"/>
    <col min="2550" max="2550" width="6.42578125" style="115" customWidth="1"/>
    <col min="2551" max="2569" width="5.140625" style="115" customWidth="1"/>
    <col min="2570" max="2589" width="4" style="115" customWidth="1"/>
    <col min="2590" max="2800" width="9.140625" style="115"/>
    <col min="2801" max="2801" width="9" style="115" customWidth="1"/>
    <col min="2802" max="2802" width="37.85546875" style="115" customWidth="1"/>
    <col min="2803" max="2803" width="11.5703125" style="115" customWidth="1"/>
    <col min="2804" max="2805" width="5.140625" style="115" customWidth="1"/>
    <col min="2806" max="2806" width="6.42578125" style="115" customWidth="1"/>
    <col min="2807" max="2825" width="5.140625" style="115" customWidth="1"/>
    <col min="2826" max="2845" width="4" style="115" customWidth="1"/>
    <col min="2846" max="3056" width="9.140625" style="115"/>
    <col min="3057" max="3057" width="9" style="115" customWidth="1"/>
    <col min="3058" max="3058" width="37.85546875" style="115" customWidth="1"/>
    <col min="3059" max="3059" width="11.5703125" style="115" customWidth="1"/>
    <col min="3060" max="3061" width="5.140625" style="115" customWidth="1"/>
    <col min="3062" max="3062" width="6.42578125" style="115" customWidth="1"/>
    <col min="3063" max="3081" width="5.140625" style="115" customWidth="1"/>
    <col min="3082" max="3101" width="4" style="115" customWidth="1"/>
    <col min="3102" max="3312" width="9.140625" style="115"/>
    <col min="3313" max="3313" width="9" style="115" customWidth="1"/>
    <col min="3314" max="3314" width="37.85546875" style="115" customWidth="1"/>
    <col min="3315" max="3315" width="11.5703125" style="115" customWidth="1"/>
    <col min="3316" max="3317" width="5.140625" style="115" customWidth="1"/>
    <col min="3318" max="3318" width="6.42578125" style="115" customWidth="1"/>
    <col min="3319" max="3337" width="5.140625" style="115" customWidth="1"/>
    <col min="3338" max="3357" width="4" style="115" customWidth="1"/>
    <col min="3358" max="3568" width="9.140625" style="115"/>
    <col min="3569" max="3569" width="9" style="115" customWidth="1"/>
    <col min="3570" max="3570" width="37.85546875" style="115" customWidth="1"/>
    <col min="3571" max="3571" width="11.5703125" style="115" customWidth="1"/>
    <col min="3572" max="3573" width="5.140625" style="115" customWidth="1"/>
    <col min="3574" max="3574" width="6.42578125" style="115" customWidth="1"/>
    <col min="3575" max="3593" width="5.140625" style="115" customWidth="1"/>
    <col min="3594" max="3613" width="4" style="115" customWidth="1"/>
    <col min="3614" max="3824" width="9.140625" style="115"/>
    <col min="3825" max="3825" width="9" style="115" customWidth="1"/>
    <col min="3826" max="3826" width="37.85546875" style="115" customWidth="1"/>
    <col min="3827" max="3827" width="11.5703125" style="115" customWidth="1"/>
    <col min="3828" max="3829" width="5.140625" style="115" customWidth="1"/>
    <col min="3830" max="3830" width="6.42578125" style="115" customWidth="1"/>
    <col min="3831" max="3849" width="5.140625" style="115" customWidth="1"/>
    <col min="3850" max="3869" width="4" style="115" customWidth="1"/>
    <col min="3870" max="4080" width="9.140625" style="115"/>
    <col min="4081" max="4081" width="9" style="115" customWidth="1"/>
    <col min="4082" max="4082" width="37.85546875" style="115" customWidth="1"/>
    <col min="4083" max="4083" width="11.5703125" style="115" customWidth="1"/>
    <col min="4084" max="4085" width="5.140625" style="115" customWidth="1"/>
    <col min="4086" max="4086" width="6.42578125" style="115" customWidth="1"/>
    <col min="4087" max="4105" width="5.140625" style="115" customWidth="1"/>
    <col min="4106" max="4125" width="4" style="115" customWidth="1"/>
    <col min="4126" max="4336" width="9.140625" style="115"/>
    <col min="4337" max="4337" width="9" style="115" customWidth="1"/>
    <col min="4338" max="4338" width="37.85546875" style="115" customWidth="1"/>
    <col min="4339" max="4339" width="11.5703125" style="115" customWidth="1"/>
    <col min="4340" max="4341" width="5.140625" style="115" customWidth="1"/>
    <col min="4342" max="4342" width="6.42578125" style="115" customWidth="1"/>
    <col min="4343" max="4361" width="5.140625" style="115" customWidth="1"/>
    <col min="4362" max="4381" width="4" style="115" customWidth="1"/>
    <col min="4382" max="4592" width="9.140625" style="115"/>
    <col min="4593" max="4593" width="9" style="115" customWidth="1"/>
    <col min="4594" max="4594" width="37.85546875" style="115" customWidth="1"/>
    <col min="4595" max="4595" width="11.5703125" style="115" customWidth="1"/>
    <col min="4596" max="4597" width="5.140625" style="115" customWidth="1"/>
    <col min="4598" max="4598" width="6.42578125" style="115" customWidth="1"/>
    <col min="4599" max="4617" width="5.140625" style="115" customWidth="1"/>
    <col min="4618" max="4637" width="4" style="115" customWidth="1"/>
    <col min="4638" max="4848" width="9.140625" style="115"/>
    <col min="4849" max="4849" width="9" style="115" customWidth="1"/>
    <col min="4850" max="4850" width="37.85546875" style="115" customWidth="1"/>
    <col min="4851" max="4851" width="11.5703125" style="115" customWidth="1"/>
    <col min="4852" max="4853" width="5.140625" style="115" customWidth="1"/>
    <col min="4854" max="4854" width="6.42578125" style="115" customWidth="1"/>
    <col min="4855" max="4873" width="5.140625" style="115" customWidth="1"/>
    <col min="4874" max="4893" width="4" style="115" customWidth="1"/>
    <col min="4894" max="5104" width="9.140625" style="115"/>
    <col min="5105" max="5105" width="9" style="115" customWidth="1"/>
    <col min="5106" max="5106" width="37.85546875" style="115" customWidth="1"/>
    <col min="5107" max="5107" width="11.5703125" style="115" customWidth="1"/>
    <col min="5108" max="5109" width="5.140625" style="115" customWidth="1"/>
    <col min="5110" max="5110" width="6.42578125" style="115" customWidth="1"/>
    <col min="5111" max="5129" width="5.140625" style="115" customWidth="1"/>
    <col min="5130" max="5149" width="4" style="115" customWidth="1"/>
    <col min="5150" max="5360" width="9.140625" style="115"/>
    <col min="5361" max="5361" width="9" style="115" customWidth="1"/>
    <col min="5362" max="5362" width="37.85546875" style="115" customWidth="1"/>
    <col min="5363" max="5363" width="11.5703125" style="115" customWidth="1"/>
    <col min="5364" max="5365" width="5.140625" style="115" customWidth="1"/>
    <col min="5366" max="5366" width="6.42578125" style="115" customWidth="1"/>
    <col min="5367" max="5385" width="5.140625" style="115" customWidth="1"/>
    <col min="5386" max="5405" width="4" style="115" customWidth="1"/>
    <col min="5406" max="5616" width="9.140625" style="115"/>
    <col min="5617" max="5617" width="9" style="115" customWidth="1"/>
    <col min="5618" max="5618" width="37.85546875" style="115" customWidth="1"/>
    <col min="5619" max="5619" width="11.5703125" style="115" customWidth="1"/>
    <col min="5620" max="5621" width="5.140625" style="115" customWidth="1"/>
    <col min="5622" max="5622" width="6.42578125" style="115" customWidth="1"/>
    <col min="5623" max="5641" width="5.140625" style="115" customWidth="1"/>
    <col min="5642" max="5661" width="4" style="115" customWidth="1"/>
    <col min="5662" max="5872" width="9.140625" style="115"/>
    <col min="5873" max="5873" width="9" style="115" customWidth="1"/>
    <col min="5874" max="5874" width="37.85546875" style="115" customWidth="1"/>
    <col min="5875" max="5875" width="11.5703125" style="115" customWidth="1"/>
    <col min="5876" max="5877" width="5.140625" style="115" customWidth="1"/>
    <col min="5878" max="5878" width="6.42578125" style="115" customWidth="1"/>
    <col min="5879" max="5897" width="5.140625" style="115" customWidth="1"/>
    <col min="5898" max="5917" width="4" style="115" customWidth="1"/>
    <col min="5918" max="6128" width="9.140625" style="115"/>
    <col min="6129" max="6129" width="9" style="115" customWidth="1"/>
    <col min="6130" max="6130" width="37.85546875" style="115" customWidth="1"/>
    <col min="6131" max="6131" width="11.5703125" style="115" customWidth="1"/>
    <col min="6132" max="6133" width="5.140625" style="115" customWidth="1"/>
    <col min="6134" max="6134" width="6.42578125" style="115" customWidth="1"/>
    <col min="6135" max="6153" width="5.140625" style="115" customWidth="1"/>
    <col min="6154" max="6173" width="4" style="115" customWidth="1"/>
    <col min="6174" max="6384" width="9.140625" style="115"/>
    <col min="6385" max="6385" width="9" style="115" customWidth="1"/>
    <col min="6386" max="6386" width="37.85546875" style="115" customWidth="1"/>
    <col min="6387" max="6387" width="11.5703125" style="115" customWidth="1"/>
    <col min="6388" max="6389" width="5.140625" style="115" customWidth="1"/>
    <col min="6390" max="6390" width="6.42578125" style="115" customWidth="1"/>
    <col min="6391" max="6409" width="5.140625" style="115" customWidth="1"/>
    <col min="6410" max="6429" width="4" style="115" customWidth="1"/>
    <col min="6430" max="6640" width="9.140625" style="115"/>
    <col min="6641" max="6641" width="9" style="115" customWidth="1"/>
    <col min="6642" max="6642" width="37.85546875" style="115" customWidth="1"/>
    <col min="6643" max="6643" width="11.5703125" style="115" customWidth="1"/>
    <col min="6644" max="6645" width="5.140625" style="115" customWidth="1"/>
    <col min="6646" max="6646" width="6.42578125" style="115" customWidth="1"/>
    <col min="6647" max="6665" width="5.140625" style="115" customWidth="1"/>
    <col min="6666" max="6685" width="4" style="115" customWidth="1"/>
    <col min="6686" max="6896" width="9.140625" style="115"/>
    <col min="6897" max="6897" width="9" style="115" customWidth="1"/>
    <col min="6898" max="6898" width="37.85546875" style="115" customWidth="1"/>
    <col min="6899" max="6899" width="11.5703125" style="115" customWidth="1"/>
    <col min="6900" max="6901" width="5.140625" style="115" customWidth="1"/>
    <col min="6902" max="6902" width="6.42578125" style="115" customWidth="1"/>
    <col min="6903" max="6921" width="5.140625" style="115" customWidth="1"/>
    <col min="6922" max="6941" width="4" style="115" customWidth="1"/>
    <col min="6942" max="7152" width="9.140625" style="115"/>
    <col min="7153" max="7153" width="9" style="115" customWidth="1"/>
    <col min="7154" max="7154" width="37.85546875" style="115" customWidth="1"/>
    <col min="7155" max="7155" width="11.5703125" style="115" customWidth="1"/>
    <col min="7156" max="7157" width="5.140625" style="115" customWidth="1"/>
    <col min="7158" max="7158" width="6.42578125" style="115" customWidth="1"/>
    <col min="7159" max="7177" width="5.140625" style="115" customWidth="1"/>
    <col min="7178" max="7197" width="4" style="115" customWidth="1"/>
    <col min="7198" max="7408" width="9.140625" style="115"/>
    <col min="7409" max="7409" width="9" style="115" customWidth="1"/>
    <col min="7410" max="7410" width="37.85546875" style="115" customWidth="1"/>
    <col min="7411" max="7411" width="11.5703125" style="115" customWidth="1"/>
    <col min="7412" max="7413" width="5.140625" style="115" customWidth="1"/>
    <col min="7414" max="7414" width="6.42578125" style="115" customWidth="1"/>
    <col min="7415" max="7433" width="5.140625" style="115" customWidth="1"/>
    <col min="7434" max="7453" width="4" style="115" customWidth="1"/>
    <col min="7454" max="7664" width="9.140625" style="115"/>
    <col min="7665" max="7665" width="9" style="115" customWidth="1"/>
    <col min="7666" max="7666" width="37.85546875" style="115" customWidth="1"/>
    <col min="7667" max="7667" width="11.5703125" style="115" customWidth="1"/>
    <col min="7668" max="7669" width="5.140625" style="115" customWidth="1"/>
    <col min="7670" max="7670" width="6.42578125" style="115" customWidth="1"/>
    <col min="7671" max="7689" width="5.140625" style="115" customWidth="1"/>
    <col min="7690" max="7709" width="4" style="115" customWidth="1"/>
    <col min="7710" max="7920" width="9.140625" style="115"/>
    <col min="7921" max="7921" width="9" style="115" customWidth="1"/>
    <col min="7922" max="7922" width="37.85546875" style="115" customWidth="1"/>
    <col min="7923" max="7923" width="11.5703125" style="115" customWidth="1"/>
    <col min="7924" max="7925" width="5.140625" style="115" customWidth="1"/>
    <col min="7926" max="7926" width="6.42578125" style="115" customWidth="1"/>
    <col min="7927" max="7945" width="5.140625" style="115" customWidth="1"/>
    <col min="7946" max="7965" width="4" style="115" customWidth="1"/>
    <col min="7966" max="8176" width="9.140625" style="115"/>
    <col min="8177" max="8177" width="9" style="115" customWidth="1"/>
    <col min="8178" max="8178" width="37.85546875" style="115" customWidth="1"/>
    <col min="8179" max="8179" width="11.5703125" style="115" customWidth="1"/>
    <col min="8180" max="8181" width="5.140625" style="115" customWidth="1"/>
    <col min="8182" max="8182" width="6.42578125" style="115" customWidth="1"/>
    <col min="8183" max="8201" width="5.140625" style="115" customWidth="1"/>
    <col min="8202" max="8221" width="4" style="115" customWidth="1"/>
    <col min="8222" max="8432" width="9.140625" style="115"/>
    <col min="8433" max="8433" width="9" style="115" customWidth="1"/>
    <col min="8434" max="8434" width="37.85546875" style="115" customWidth="1"/>
    <col min="8435" max="8435" width="11.5703125" style="115" customWidth="1"/>
    <col min="8436" max="8437" width="5.140625" style="115" customWidth="1"/>
    <col min="8438" max="8438" width="6.42578125" style="115" customWidth="1"/>
    <col min="8439" max="8457" width="5.140625" style="115" customWidth="1"/>
    <col min="8458" max="8477" width="4" style="115" customWidth="1"/>
    <col min="8478" max="8688" width="9.140625" style="115"/>
    <col min="8689" max="8689" width="9" style="115" customWidth="1"/>
    <col min="8690" max="8690" width="37.85546875" style="115" customWidth="1"/>
    <col min="8691" max="8691" width="11.5703125" style="115" customWidth="1"/>
    <col min="8692" max="8693" width="5.140625" style="115" customWidth="1"/>
    <col min="8694" max="8694" width="6.42578125" style="115" customWidth="1"/>
    <col min="8695" max="8713" width="5.140625" style="115" customWidth="1"/>
    <col min="8714" max="8733" width="4" style="115" customWidth="1"/>
    <col min="8734" max="8944" width="9.140625" style="115"/>
    <col min="8945" max="8945" width="9" style="115" customWidth="1"/>
    <col min="8946" max="8946" width="37.85546875" style="115" customWidth="1"/>
    <col min="8947" max="8947" width="11.5703125" style="115" customWidth="1"/>
    <col min="8948" max="8949" width="5.140625" style="115" customWidth="1"/>
    <col min="8950" max="8950" width="6.42578125" style="115" customWidth="1"/>
    <col min="8951" max="8969" width="5.140625" style="115" customWidth="1"/>
    <col min="8970" max="8989" width="4" style="115" customWidth="1"/>
    <col min="8990" max="9200" width="9.140625" style="115"/>
    <col min="9201" max="9201" width="9" style="115" customWidth="1"/>
    <col min="9202" max="9202" width="37.85546875" style="115" customWidth="1"/>
    <col min="9203" max="9203" width="11.5703125" style="115" customWidth="1"/>
    <col min="9204" max="9205" width="5.140625" style="115" customWidth="1"/>
    <col min="9206" max="9206" width="6.42578125" style="115" customWidth="1"/>
    <col min="9207" max="9225" width="5.140625" style="115" customWidth="1"/>
    <col min="9226" max="9245" width="4" style="115" customWidth="1"/>
    <col min="9246" max="9456" width="9.140625" style="115"/>
    <col min="9457" max="9457" width="9" style="115" customWidth="1"/>
    <col min="9458" max="9458" width="37.85546875" style="115" customWidth="1"/>
    <col min="9459" max="9459" width="11.5703125" style="115" customWidth="1"/>
    <col min="9460" max="9461" width="5.140625" style="115" customWidth="1"/>
    <col min="9462" max="9462" width="6.42578125" style="115" customWidth="1"/>
    <col min="9463" max="9481" width="5.140625" style="115" customWidth="1"/>
    <col min="9482" max="9501" width="4" style="115" customWidth="1"/>
    <col min="9502" max="9712" width="9.140625" style="115"/>
    <col min="9713" max="9713" width="9" style="115" customWidth="1"/>
    <col min="9714" max="9714" width="37.85546875" style="115" customWidth="1"/>
    <col min="9715" max="9715" width="11.5703125" style="115" customWidth="1"/>
    <col min="9716" max="9717" width="5.140625" style="115" customWidth="1"/>
    <col min="9718" max="9718" width="6.42578125" style="115" customWidth="1"/>
    <col min="9719" max="9737" width="5.140625" style="115" customWidth="1"/>
    <col min="9738" max="9757" width="4" style="115" customWidth="1"/>
    <col min="9758" max="9968" width="9.140625" style="115"/>
    <col min="9969" max="9969" width="9" style="115" customWidth="1"/>
    <col min="9970" max="9970" width="37.85546875" style="115" customWidth="1"/>
    <col min="9971" max="9971" width="11.5703125" style="115" customWidth="1"/>
    <col min="9972" max="9973" width="5.140625" style="115" customWidth="1"/>
    <col min="9974" max="9974" width="6.42578125" style="115" customWidth="1"/>
    <col min="9975" max="9993" width="5.140625" style="115" customWidth="1"/>
    <col min="9994" max="10013" width="4" style="115" customWidth="1"/>
    <col min="10014" max="10224" width="9.140625" style="115"/>
    <col min="10225" max="10225" width="9" style="115" customWidth="1"/>
    <col min="10226" max="10226" width="37.85546875" style="115" customWidth="1"/>
    <col min="10227" max="10227" width="11.5703125" style="115" customWidth="1"/>
    <col min="10228" max="10229" width="5.140625" style="115" customWidth="1"/>
    <col min="10230" max="10230" width="6.42578125" style="115" customWidth="1"/>
    <col min="10231" max="10249" width="5.140625" style="115" customWidth="1"/>
    <col min="10250" max="10269" width="4" style="115" customWidth="1"/>
    <col min="10270" max="10480" width="9.140625" style="115"/>
    <col min="10481" max="10481" width="9" style="115" customWidth="1"/>
    <col min="10482" max="10482" width="37.85546875" style="115" customWidth="1"/>
    <col min="10483" max="10483" width="11.5703125" style="115" customWidth="1"/>
    <col min="10484" max="10485" width="5.140625" style="115" customWidth="1"/>
    <col min="10486" max="10486" width="6.42578125" style="115" customWidth="1"/>
    <col min="10487" max="10505" width="5.140625" style="115" customWidth="1"/>
    <col min="10506" max="10525" width="4" style="115" customWidth="1"/>
    <col min="10526" max="10736" width="9.140625" style="115"/>
    <col min="10737" max="10737" width="9" style="115" customWidth="1"/>
    <col min="10738" max="10738" width="37.85546875" style="115" customWidth="1"/>
    <col min="10739" max="10739" width="11.5703125" style="115" customWidth="1"/>
    <col min="10740" max="10741" width="5.140625" style="115" customWidth="1"/>
    <col min="10742" max="10742" width="6.42578125" style="115" customWidth="1"/>
    <col min="10743" max="10761" width="5.140625" style="115" customWidth="1"/>
    <col min="10762" max="10781" width="4" style="115" customWidth="1"/>
    <col min="10782" max="10992" width="9.140625" style="115"/>
    <col min="10993" max="10993" width="9" style="115" customWidth="1"/>
    <col min="10994" max="10994" width="37.85546875" style="115" customWidth="1"/>
    <col min="10995" max="10995" width="11.5703125" style="115" customWidth="1"/>
    <col min="10996" max="10997" width="5.140625" style="115" customWidth="1"/>
    <col min="10998" max="10998" width="6.42578125" style="115" customWidth="1"/>
    <col min="10999" max="11017" width="5.140625" style="115" customWidth="1"/>
    <col min="11018" max="11037" width="4" style="115" customWidth="1"/>
    <col min="11038" max="11248" width="9.140625" style="115"/>
    <col min="11249" max="11249" width="9" style="115" customWidth="1"/>
    <col min="11250" max="11250" width="37.85546875" style="115" customWidth="1"/>
    <col min="11251" max="11251" width="11.5703125" style="115" customWidth="1"/>
    <col min="11252" max="11253" width="5.140625" style="115" customWidth="1"/>
    <col min="11254" max="11254" width="6.42578125" style="115" customWidth="1"/>
    <col min="11255" max="11273" width="5.140625" style="115" customWidth="1"/>
    <col min="11274" max="11293" width="4" style="115" customWidth="1"/>
    <col min="11294" max="11504" width="9.140625" style="115"/>
    <col min="11505" max="11505" width="9" style="115" customWidth="1"/>
    <col min="11506" max="11506" width="37.85546875" style="115" customWidth="1"/>
    <col min="11507" max="11507" width="11.5703125" style="115" customWidth="1"/>
    <col min="11508" max="11509" width="5.140625" style="115" customWidth="1"/>
    <col min="11510" max="11510" width="6.42578125" style="115" customWidth="1"/>
    <col min="11511" max="11529" width="5.140625" style="115" customWidth="1"/>
    <col min="11530" max="11549" width="4" style="115" customWidth="1"/>
    <col min="11550" max="11760" width="9.140625" style="115"/>
    <col min="11761" max="11761" width="9" style="115" customWidth="1"/>
    <col min="11762" max="11762" width="37.85546875" style="115" customWidth="1"/>
    <col min="11763" max="11763" width="11.5703125" style="115" customWidth="1"/>
    <col min="11764" max="11765" width="5.140625" style="115" customWidth="1"/>
    <col min="11766" max="11766" width="6.42578125" style="115" customWidth="1"/>
    <col min="11767" max="11785" width="5.140625" style="115" customWidth="1"/>
    <col min="11786" max="11805" width="4" style="115" customWidth="1"/>
    <col min="11806" max="12016" width="9.140625" style="115"/>
    <col min="12017" max="12017" width="9" style="115" customWidth="1"/>
    <col min="12018" max="12018" width="37.85546875" style="115" customWidth="1"/>
    <col min="12019" max="12019" width="11.5703125" style="115" customWidth="1"/>
    <col min="12020" max="12021" width="5.140625" style="115" customWidth="1"/>
    <col min="12022" max="12022" width="6.42578125" style="115" customWidth="1"/>
    <col min="12023" max="12041" width="5.140625" style="115" customWidth="1"/>
    <col min="12042" max="12061" width="4" style="115" customWidth="1"/>
    <col min="12062" max="12272" width="9.140625" style="115"/>
    <col min="12273" max="12273" width="9" style="115" customWidth="1"/>
    <col min="12274" max="12274" width="37.85546875" style="115" customWidth="1"/>
    <col min="12275" max="12275" width="11.5703125" style="115" customWidth="1"/>
    <col min="12276" max="12277" width="5.140625" style="115" customWidth="1"/>
    <col min="12278" max="12278" width="6.42578125" style="115" customWidth="1"/>
    <col min="12279" max="12297" width="5.140625" style="115" customWidth="1"/>
    <col min="12298" max="12317" width="4" style="115" customWidth="1"/>
    <col min="12318" max="12528" width="9.140625" style="115"/>
    <col min="12529" max="12529" width="9" style="115" customWidth="1"/>
    <col min="12530" max="12530" width="37.85546875" style="115" customWidth="1"/>
    <col min="12531" max="12531" width="11.5703125" style="115" customWidth="1"/>
    <col min="12532" max="12533" width="5.140625" style="115" customWidth="1"/>
    <col min="12534" max="12534" width="6.42578125" style="115" customWidth="1"/>
    <col min="12535" max="12553" width="5.140625" style="115" customWidth="1"/>
    <col min="12554" max="12573" width="4" style="115" customWidth="1"/>
    <col min="12574" max="12784" width="9.140625" style="115"/>
    <col min="12785" max="12785" width="9" style="115" customWidth="1"/>
    <col min="12786" max="12786" width="37.85546875" style="115" customWidth="1"/>
    <col min="12787" max="12787" width="11.5703125" style="115" customWidth="1"/>
    <col min="12788" max="12789" width="5.140625" style="115" customWidth="1"/>
    <col min="12790" max="12790" width="6.42578125" style="115" customWidth="1"/>
    <col min="12791" max="12809" width="5.140625" style="115" customWidth="1"/>
    <col min="12810" max="12829" width="4" style="115" customWidth="1"/>
    <col min="12830" max="13040" width="9.140625" style="115"/>
    <col min="13041" max="13041" width="9" style="115" customWidth="1"/>
    <col min="13042" max="13042" width="37.85546875" style="115" customWidth="1"/>
    <col min="13043" max="13043" width="11.5703125" style="115" customWidth="1"/>
    <col min="13044" max="13045" width="5.140625" style="115" customWidth="1"/>
    <col min="13046" max="13046" width="6.42578125" style="115" customWidth="1"/>
    <col min="13047" max="13065" width="5.140625" style="115" customWidth="1"/>
    <col min="13066" max="13085" width="4" style="115" customWidth="1"/>
    <col min="13086" max="13296" width="9.140625" style="115"/>
    <col min="13297" max="13297" width="9" style="115" customWidth="1"/>
    <col min="13298" max="13298" width="37.85546875" style="115" customWidth="1"/>
    <col min="13299" max="13299" width="11.5703125" style="115" customWidth="1"/>
    <col min="13300" max="13301" width="5.140625" style="115" customWidth="1"/>
    <col min="13302" max="13302" width="6.42578125" style="115" customWidth="1"/>
    <col min="13303" max="13321" width="5.140625" style="115" customWidth="1"/>
    <col min="13322" max="13341" width="4" style="115" customWidth="1"/>
    <col min="13342" max="13552" width="9.140625" style="115"/>
    <col min="13553" max="13553" width="9" style="115" customWidth="1"/>
    <col min="13554" max="13554" width="37.85546875" style="115" customWidth="1"/>
    <col min="13555" max="13555" width="11.5703125" style="115" customWidth="1"/>
    <col min="13556" max="13557" width="5.140625" style="115" customWidth="1"/>
    <col min="13558" max="13558" width="6.42578125" style="115" customWidth="1"/>
    <col min="13559" max="13577" width="5.140625" style="115" customWidth="1"/>
    <col min="13578" max="13597" width="4" style="115" customWidth="1"/>
    <col min="13598" max="13808" width="9.140625" style="115"/>
    <col min="13809" max="13809" width="9" style="115" customWidth="1"/>
    <col min="13810" max="13810" width="37.85546875" style="115" customWidth="1"/>
    <col min="13811" max="13811" width="11.5703125" style="115" customWidth="1"/>
    <col min="13812" max="13813" width="5.140625" style="115" customWidth="1"/>
    <col min="13814" max="13814" width="6.42578125" style="115" customWidth="1"/>
    <col min="13815" max="13833" width="5.140625" style="115" customWidth="1"/>
    <col min="13834" max="13853" width="4" style="115" customWidth="1"/>
    <col min="13854" max="14064" width="9.140625" style="115"/>
    <col min="14065" max="14065" width="9" style="115" customWidth="1"/>
    <col min="14066" max="14066" width="37.85546875" style="115" customWidth="1"/>
    <col min="14067" max="14067" width="11.5703125" style="115" customWidth="1"/>
    <col min="14068" max="14069" width="5.140625" style="115" customWidth="1"/>
    <col min="14070" max="14070" width="6.42578125" style="115" customWidth="1"/>
    <col min="14071" max="14089" width="5.140625" style="115" customWidth="1"/>
    <col min="14090" max="14109" width="4" style="115" customWidth="1"/>
    <col min="14110" max="14320" width="9.140625" style="115"/>
    <col min="14321" max="14321" width="9" style="115" customWidth="1"/>
    <col min="14322" max="14322" width="37.85546875" style="115" customWidth="1"/>
    <col min="14323" max="14323" width="11.5703125" style="115" customWidth="1"/>
    <col min="14324" max="14325" width="5.140625" style="115" customWidth="1"/>
    <col min="14326" max="14326" width="6.42578125" style="115" customWidth="1"/>
    <col min="14327" max="14345" width="5.140625" style="115" customWidth="1"/>
    <col min="14346" max="14365" width="4" style="115" customWidth="1"/>
    <col min="14366" max="14576" width="9.140625" style="115"/>
    <col min="14577" max="14577" width="9" style="115" customWidth="1"/>
    <col min="14578" max="14578" width="37.85546875" style="115" customWidth="1"/>
    <col min="14579" max="14579" width="11.5703125" style="115" customWidth="1"/>
    <col min="14580" max="14581" width="5.140625" style="115" customWidth="1"/>
    <col min="14582" max="14582" width="6.42578125" style="115" customWidth="1"/>
    <col min="14583" max="14601" width="5.140625" style="115" customWidth="1"/>
    <col min="14602" max="14621" width="4" style="115" customWidth="1"/>
    <col min="14622" max="14832" width="9.140625" style="115"/>
    <col min="14833" max="14833" width="9" style="115" customWidth="1"/>
    <col min="14834" max="14834" width="37.85546875" style="115" customWidth="1"/>
    <col min="14835" max="14835" width="11.5703125" style="115" customWidth="1"/>
    <col min="14836" max="14837" width="5.140625" style="115" customWidth="1"/>
    <col min="14838" max="14838" width="6.42578125" style="115" customWidth="1"/>
    <col min="14839" max="14857" width="5.140625" style="115" customWidth="1"/>
    <col min="14858" max="14877" width="4" style="115" customWidth="1"/>
    <col min="14878" max="15088" width="9.140625" style="115"/>
    <col min="15089" max="15089" width="9" style="115" customWidth="1"/>
    <col min="15090" max="15090" width="37.85546875" style="115" customWidth="1"/>
    <col min="15091" max="15091" width="11.5703125" style="115" customWidth="1"/>
    <col min="15092" max="15093" width="5.140625" style="115" customWidth="1"/>
    <col min="15094" max="15094" width="6.42578125" style="115" customWidth="1"/>
    <col min="15095" max="15113" width="5.140625" style="115" customWidth="1"/>
    <col min="15114" max="15133" width="4" style="115" customWidth="1"/>
    <col min="15134" max="15344" width="9.140625" style="115"/>
    <col min="15345" max="15345" width="9" style="115" customWidth="1"/>
    <col min="15346" max="15346" width="37.85546875" style="115" customWidth="1"/>
    <col min="15347" max="15347" width="11.5703125" style="115" customWidth="1"/>
    <col min="15348" max="15349" width="5.140625" style="115" customWidth="1"/>
    <col min="15350" max="15350" width="6.42578125" style="115" customWidth="1"/>
    <col min="15351" max="15369" width="5.140625" style="115" customWidth="1"/>
    <col min="15370" max="15389" width="4" style="115" customWidth="1"/>
    <col min="15390" max="15600" width="9.140625" style="115"/>
    <col min="15601" max="15601" width="9" style="115" customWidth="1"/>
    <col min="15602" max="15602" width="37.85546875" style="115" customWidth="1"/>
    <col min="15603" max="15603" width="11.5703125" style="115" customWidth="1"/>
    <col min="15604" max="15605" width="5.140625" style="115" customWidth="1"/>
    <col min="15606" max="15606" width="6.42578125" style="115" customWidth="1"/>
    <col min="15607" max="15625" width="5.140625" style="115" customWidth="1"/>
    <col min="15626" max="15645" width="4" style="115" customWidth="1"/>
    <col min="15646" max="15856" width="9.140625" style="115"/>
    <col min="15857" max="15857" width="9" style="115" customWidth="1"/>
    <col min="15858" max="15858" width="37.85546875" style="115" customWidth="1"/>
    <col min="15859" max="15859" width="11.5703125" style="115" customWidth="1"/>
    <col min="15860" max="15861" width="5.140625" style="115" customWidth="1"/>
    <col min="15862" max="15862" width="6.42578125" style="115" customWidth="1"/>
    <col min="15863" max="15881" width="5.140625" style="115" customWidth="1"/>
    <col min="15882" max="15901" width="4" style="115" customWidth="1"/>
    <col min="15902" max="16112" width="9.140625" style="115"/>
    <col min="16113" max="16113" width="9" style="115" customWidth="1"/>
    <col min="16114" max="16114" width="37.85546875" style="115" customWidth="1"/>
    <col min="16115" max="16115" width="11.5703125" style="115" customWidth="1"/>
    <col min="16116" max="16117" width="5.140625" style="115" customWidth="1"/>
    <col min="16118" max="16118" width="6.42578125" style="115" customWidth="1"/>
    <col min="16119" max="16137" width="5.140625" style="115" customWidth="1"/>
    <col min="16138" max="16157" width="4" style="115" customWidth="1"/>
    <col min="16158" max="16384" width="9.140625" style="115"/>
  </cols>
  <sheetData>
    <row r="1" spans="1:35" s="111" customFormat="1" ht="11.25" x14ac:dyDescent="0.2">
      <c r="A1" s="109"/>
      <c r="B1" s="109"/>
      <c r="C1" s="109"/>
      <c r="D1" s="109"/>
      <c r="E1" s="109"/>
      <c r="F1" s="109"/>
      <c r="G1" s="109"/>
      <c r="H1" s="415"/>
      <c r="I1" s="110"/>
      <c r="J1" s="415"/>
      <c r="K1" s="110"/>
      <c r="L1" s="415"/>
      <c r="M1" s="110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</row>
    <row r="2" spans="1:35" s="111" customFormat="1" ht="12" x14ac:dyDescent="0.2">
      <c r="A2" s="112"/>
      <c r="B2" s="112"/>
      <c r="C2" s="112"/>
      <c r="D2" s="112"/>
      <c r="E2" s="112"/>
      <c r="F2" s="112"/>
      <c r="G2" s="112"/>
      <c r="H2" s="416"/>
      <c r="I2" s="113"/>
      <c r="J2" s="416"/>
      <c r="K2" s="113"/>
      <c r="L2" s="416"/>
      <c r="M2" s="113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</row>
    <row r="3" spans="1:35" s="111" customFormat="1" ht="12" x14ac:dyDescent="0.2">
      <c r="A3" s="760" t="s">
        <v>150</v>
      </c>
      <c r="B3" s="760"/>
      <c r="C3" s="760"/>
      <c r="D3" s="760"/>
      <c r="E3" s="760"/>
      <c r="F3" s="760"/>
      <c r="G3" s="760"/>
      <c r="H3" s="760"/>
      <c r="I3" s="760"/>
      <c r="J3" s="760"/>
      <c r="K3" s="760"/>
      <c r="L3" s="760"/>
      <c r="M3" s="760"/>
      <c r="N3" s="760"/>
      <c r="O3" s="760"/>
      <c r="P3" s="760"/>
      <c r="Q3" s="760"/>
      <c r="R3" s="760"/>
      <c r="S3" s="760"/>
      <c r="T3" s="760"/>
      <c r="U3" s="760"/>
      <c r="V3" s="760"/>
      <c r="W3" s="760"/>
      <c r="X3" s="760"/>
      <c r="Y3" s="760"/>
      <c r="Z3" s="760"/>
      <c r="AA3" s="760"/>
      <c r="AB3" s="760"/>
      <c r="AC3" s="760"/>
      <c r="AD3" s="760"/>
      <c r="AE3" s="760"/>
      <c r="AF3" s="760"/>
      <c r="AG3" s="760"/>
      <c r="AH3" s="760"/>
      <c r="AI3" s="760"/>
    </row>
    <row r="4" spans="1:35" s="111" customFormat="1" ht="12" x14ac:dyDescent="0.2">
      <c r="A4" s="112"/>
      <c r="B4" s="112"/>
      <c r="C4" s="112"/>
      <c r="D4" s="112"/>
      <c r="E4" s="112"/>
      <c r="F4" s="112"/>
      <c r="G4" s="112"/>
      <c r="H4" s="416"/>
      <c r="I4" s="113"/>
      <c r="J4" s="416"/>
      <c r="K4" s="113"/>
      <c r="L4" s="416"/>
      <c r="M4" s="113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4"/>
      <c r="Y4" s="723" t="str">
        <f>'10'!G4</f>
        <v>2 квартал</v>
      </c>
      <c r="Z4" s="710"/>
      <c r="AA4" s="112"/>
      <c r="AB4" s="709">
        <f>'10'!J4</f>
        <v>2026</v>
      </c>
      <c r="AC4" s="710"/>
      <c r="AD4" s="545" t="s">
        <v>1102</v>
      </c>
      <c r="AE4" s="112"/>
      <c r="AF4" s="112"/>
      <c r="AG4" s="112"/>
      <c r="AH4" s="112"/>
      <c r="AI4" s="112"/>
    </row>
    <row r="5" spans="1:35" x14ac:dyDescent="0.2">
      <c r="A5" s="112"/>
      <c r="B5" s="112"/>
      <c r="C5" s="112"/>
      <c r="D5" s="112"/>
      <c r="E5" s="112"/>
      <c r="F5" s="112"/>
      <c r="G5" s="112"/>
      <c r="H5" s="416"/>
      <c r="I5" s="113"/>
      <c r="J5" s="416"/>
      <c r="K5" s="113"/>
      <c r="L5" s="416"/>
      <c r="M5" s="113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</row>
    <row r="6" spans="1:35" s="111" customFormat="1" ht="12" x14ac:dyDescent="0.2">
      <c r="A6" s="112"/>
      <c r="B6" s="112"/>
      <c r="C6" s="112"/>
      <c r="D6" s="112"/>
      <c r="E6" s="112"/>
      <c r="F6" s="112"/>
      <c r="G6" s="112"/>
      <c r="H6" s="416"/>
      <c r="I6" s="113"/>
      <c r="J6" s="416"/>
      <c r="K6" s="113"/>
      <c r="L6" s="416"/>
      <c r="M6" s="113"/>
      <c r="N6" s="112"/>
      <c r="O6" s="112"/>
      <c r="P6" s="112"/>
      <c r="Q6" s="112"/>
      <c r="R6" s="112"/>
      <c r="S6" s="112"/>
      <c r="T6" s="112"/>
      <c r="U6" s="112"/>
      <c r="V6" s="114" t="s">
        <v>27</v>
      </c>
      <c r="W6" s="710" t="s">
        <v>181</v>
      </c>
      <c r="X6" s="710"/>
      <c r="Y6" s="710"/>
      <c r="Z6" s="710"/>
      <c r="AA6" s="710"/>
      <c r="AB6" s="710"/>
      <c r="AC6" s="710"/>
      <c r="AD6" s="710"/>
      <c r="AE6" s="710"/>
      <c r="AF6" s="710"/>
      <c r="AG6" s="710"/>
      <c r="AH6" s="112"/>
      <c r="AI6" s="112"/>
    </row>
    <row r="7" spans="1:35" s="117" customFormat="1" ht="12" x14ac:dyDescent="0.2">
      <c r="A7" s="112"/>
      <c r="B7" s="112"/>
      <c r="C7" s="112"/>
      <c r="D7" s="112"/>
      <c r="E7" s="112"/>
      <c r="F7" s="112"/>
      <c r="G7" s="112"/>
      <c r="H7" s="416"/>
      <c r="I7" s="113"/>
      <c r="J7" s="416"/>
      <c r="K7" s="113"/>
      <c r="L7" s="416"/>
      <c r="M7" s="113"/>
      <c r="N7" s="112"/>
      <c r="O7" s="112"/>
      <c r="P7" s="112"/>
      <c r="Q7" s="112"/>
      <c r="R7" s="112"/>
      <c r="S7" s="112"/>
      <c r="T7" s="112"/>
      <c r="U7" s="112"/>
      <c r="V7" s="112"/>
      <c r="W7" s="761" t="s">
        <v>5</v>
      </c>
      <c r="X7" s="761"/>
      <c r="Y7" s="761"/>
      <c r="Z7" s="761"/>
      <c r="AA7" s="761"/>
      <c r="AB7" s="761"/>
      <c r="AC7" s="761"/>
      <c r="AD7" s="761"/>
      <c r="AE7" s="761"/>
      <c r="AF7" s="761"/>
      <c r="AG7" s="761"/>
      <c r="AH7" s="116"/>
      <c r="AI7" s="116"/>
    </row>
    <row r="8" spans="1:35" x14ac:dyDescent="0.2">
      <c r="A8" s="112"/>
      <c r="B8" s="112"/>
      <c r="C8" s="112"/>
      <c r="D8" s="112"/>
      <c r="E8" s="112"/>
      <c r="F8" s="112"/>
      <c r="G8" s="112"/>
      <c r="H8" s="416"/>
      <c r="I8" s="113"/>
      <c r="J8" s="416"/>
      <c r="K8" s="113"/>
      <c r="L8" s="416"/>
      <c r="M8" s="113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2"/>
      <c r="AG8" s="112"/>
      <c r="AH8" s="112"/>
      <c r="AI8" s="112"/>
    </row>
    <row r="9" spans="1:35" s="111" customFormat="1" ht="12" x14ac:dyDescent="0.2">
      <c r="A9" s="112"/>
      <c r="B9" s="112"/>
      <c r="C9" s="112"/>
      <c r="D9" s="112"/>
      <c r="E9" s="112"/>
      <c r="F9" s="112"/>
      <c r="G9" s="112"/>
      <c r="H9" s="416"/>
      <c r="I9" s="113"/>
      <c r="J9" s="416"/>
      <c r="K9" s="113"/>
      <c r="L9" s="416"/>
      <c r="M9" s="113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4" t="s">
        <v>6</v>
      </c>
      <c r="Z9" s="709">
        <f>'10'!J9</f>
        <v>2026</v>
      </c>
      <c r="AA9" s="710"/>
      <c r="AB9" s="112" t="s">
        <v>7</v>
      </c>
      <c r="AC9" s="112"/>
      <c r="AD9" s="112"/>
      <c r="AE9" s="112"/>
      <c r="AF9" s="112"/>
      <c r="AG9" s="112"/>
      <c r="AH9" s="112"/>
      <c r="AI9" s="112"/>
    </row>
    <row r="10" spans="1:35" x14ac:dyDescent="0.2">
      <c r="A10" s="112"/>
      <c r="B10" s="112"/>
      <c r="C10" s="112"/>
      <c r="D10" s="112"/>
      <c r="E10" s="112"/>
      <c r="F10" s="112"/>
      <c r="G10" s="112"/>
      <c r="H10" s="416"/>
      <c r="I10" s="113"/>
      <c r="J10" s="416"/>
      <c r="K10" s="113"/>
      <c r="L10" s="416"/>
      <c r="M10" s="113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</row>
    <row r="11" spans="1:35" s="111" customFormat="1" ht="12" customHeight="1" x14ac:dyDescent="0.2">
      <c r="A11" s="112"/>
      <c r="B11" s="112"/>
      <c r="C11" s="112"/>
      <c r="D11" s="112"/>
      <c r="E11" s="112"/>
      <c r="F11" s="112"/>
      <c r="G11" s="112"/>
      <c r="H11" s="416"/>
      <c r="I11" s="113"/>
      <c r="J11" s="416"/>
      <c r="K11" s="113"/>
      <c r="L11" s="416"/>
      <c r="M11" s="113"/>
      <c r="N11" s="112"/>
      <c r="O11" s="112"/>
      <c r="P11" s="112"/>
      <c r="Q11" s="112"/>
      <c r="R11" s="112"/>
      <c r="S11" s="112"/>
      <c r="T11" s="112"/>
      <c r="U11" s="112"/>
      <c r="V11" s="112"/>
      <c r="W11" s="114" t="s">
        <v>8</v>
      </c>
      <c r="X11" s="647" t="str">
        <f>'10'!H11</f>
        <v>приказ министра энергетики МО №146 от 25.12.2025</v>
      </c>
      <c r="Y11" s="646"/>
      <c r="Z11" s="646"/>
      <c r="AA11" s="646"/>
      <c r="AB11" s="646"/>
      <c r="AC11" s="646"/>
      <c r="AD11" s="646"/>
      <c r="AE11" s="646"/>
      <c r="AF11" s="646"/>
      <c r="AG11" s="118"/>
      <c r="AH11" s="118"/>
      <c r="AI11" s="118"/>
    </row>
    <row r="12" spans="1:35" s="117" customFormat="1" ht="12" x14ac:dyDescent="0.2">
      <c r="A12" s="112"/>
      <c r="B12" s="112"/>
      <c r="C12" s="112"/>
      <c r="D12" s="112"/>
      <c r="E12" s="112"/>
      <c r="F12" s="112"/>
      <c r="G12" s="112"/>
      <c r="H12" s="416"/>
      <c r="I12" s="113"/>
      <c r="J12" s="416"/>
      <c r="K12" s="113"/>
      <c r="L12" s="416"/>
      <c r="M12" s="113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762" t="s">
        <v>9</v>
      </c>
      <c r="Y12" s="762"/>
      <c r="Z12" s="762"/>
      <c r="AA12" s="762"/>
      <c r="AB12" s="762"/>
      <c r="AC12" s="762"/>
      <c r="AD12" s="762"/>
      <c r="AE12" s="762"/>
      <c r="AF12" s="762"/>
      <c r="AG12" s="762"/>
      <c r="AH12" s="762"/>
      <c r="AI12" s="762"/>
    </row>
    <row r="13" spans="1:35" s="111" customFormat="1" ht="12" x14ac:dyDescent="0.2">
      <c r="A13" s="112"/>
      <c r="B13" s="112"/>
      <c r="C13" s="112"/>
      <c r="D13" s="112"/>
      <c r="E13" s="112"/>
      <c r="F13" s="112"/>
      <c r="G13" s="116"/>
      <c r="H13" s="417"/>
      <c r="I13" s="119"/>
      <c r="J13" s="417"/>
      <c r="K13" s="119"/>
      <c r="L13" s="417"/>
      <c r="M13" s="119"/>
      <c r="N13" s="116"/>
      <c r="O13" s="116"/>
      <c r="P13" s="116"/>
      <c r="Q13" s="116"/>
      <c r="R13" s="116"/>
      <c r="S13" s="116"/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112"/>
      <c r="AF13" s="112"/>
      <c r="AG13" s="112"/>
      <c r="AH13" s="112"/>
      <c r="AI13" s="112"/>
    </row>
    <row r="14" spans="1:35" s="120" customFormat="1" ht="12.95" customHeight="1" x14ac:dyDescent="0.2">
      <c r="A14" s="609" t="s">
        <v>10</v>
      </c>
      <c r="B14" s="609" t="s">
        <v>11</v>
      </c>
      <c r="C14" s="623" t="s">
        <v>175</v>
      </c>
      <c r="D14" s="768" t="s">
        <v>151</v>
      </c>
      <c r="E14" s="768"/>
      <c r="F14" s="768"/>
      <c r="G14" s="768"/>
      <c r="H14" s="768"/>
      <c r="I14" s="768"/>
      <c r="J14" s="768"/>
      <c r="K14" s="768"/>
      <c r="L14" s="768"/>
      <c r="M14" s="768"/>
      <c r="N14" s="768"/>
      <c r="O14" s="768"/>
      <c r="P14" s="768"/>
      <c r="Q14" s="768"/>
      <c r="R14" s="768"/>
      <c r="S14" s="768"/>
      <c r="T14" s="768"/>
      <c r="U14" s="768"/>
      <c r="V14" s="768"/>
      <c r="W14" s="768"/>
      <c r="X14" s="768"/>
      <c r="Y14" s="768"/>
      <c r="Z14" s="768"/>
      <c r="AA14" s="768"/>
      <c r="AB14" s="768"/>
      <c r="AC14" s="768"/>
      <c r="AD14" s="768"/>
      <c r="AE14" s="768"/>
      <c r="AF14" s="768"/>
      <c r="AG14" s="768"/>
      <c r="AH14" s="768"/>
      <c r="AI14" s="768"/>
    </row>
    <row r="15" spans="1:35" s="120" customFormat="1" ht="116.25" customHeight="1" x14ac:dyDescent="0.2">
      <c r="A15" s="609"/>
      <c r="B15" s="609"/>
      <c r="C15" s="624"/>
      <c r="D15" s="767" t="s">
        <v>276</v>
      </c>
      <c r="E15" s="767"/>
      <c r="F15" s="767"/>
      <c r="G15" s="767"/>
      <c r="H15" s="769" t="s">
        <v>277</v>
      </c>
      <c r="I15" s="767"/>
      <c r="J15" s="769"/>
      <c r="K15" s="767"/>
      <c r="L15" s="769"/>
      <c r="M15" s="767"/>
      <c r="N15" s="767" t="s">
        <v>278</v>
      </c>
      <c r="O15" s="767"/>
      <c r="P15" s="767"/>
      <c r="Q15" s="767"/>
      <c r="R15" s="767" t="s">
        <v>279</v>
      </c>
      <c r="S15" s="767"/>
      <c r="T15" s="767"/>
      <c r="U15" s="767"/>
      <c r="V15" s="767" t="s">
        <v>280</v>
      </c>
      <c r="W15" s="767"/>
      <c r="X15" s="767"/>
      <c r="Y15" s="767"/>
      <c r="Z15" s="767" t="s">
        <v>281</v>
      </c>
      <c r="AA15" s="767"/>
      <c r="AB15" s="767"/>
      <c r="AC15" s="767"/>
      <c r="AD15" s="767" t="s">
        <v>282</v>
      </c>
      <c r="AE15" s="767"/>
      <c r="AF15" s="767"/>
      <c r="AG15" s="767"/>
      <c r="AH15" s="767"/>
      <c r="AI15" s="767"/>
    </row>
    <row r="16" spans="1:35" s="120" customFormat="1" ht="106.15" customHeight="1" x14ac:dyDescent="0.2">
      <c r="A16" s="609"/>
      <c r="B16" s="609"/>
      <c r="C16" s="624"/>
      <c r="D16" s="763" t="s">
        <v>152</v>
      </c>
      <c r="E16" s="763"/>
      <c r="F16" s="763" t="s">
        <v>152</v>
      </c>
      <c r="G16" s="763"/>
      <c r="H16" s="770" t="s">
        <v>961</v>
      </c>
      <c r="I16" s="763"/>
      <c r="J16" s="770" t="s">
        <v>960</v>
      </c>
      <c r="K16" s="763"/>
      <c r="L16" s="770" t="s">
        <v>283</v>
      </c>
      <c r="M16" s="763"/>
      <c r="N16" s="763" t="s">
        <v>152</v>
      </c>
      <c r="O16" s="763"/>
      <c r="P16" s="763" t="s">
        <v>152</v>
      </c>
      <c r="Q16" s="763"/>
      <c r="R16" s="763" t="s">
        <v>152</v>
      </c>
      <c r="S16" s="763"/>
      <c r="T16" s="763" t="s">
        <v>152</v>
      </c>
      <c r="U16" s="763"/>
      <c r="V16" s="763" t="s">
        <v>152</v>
      </c>
      <c r="W16" s="763"/>
      <c r="X16" s="763" t="s">
        <v>152</v>
      </c>
      <c r="Y16" s="763"/>
      <c r="Z16" s="764" t="s">
        <v>284</v>
      </c>
      <c r="AA16" s="764"/>
      <c r="AB16" s="763" t="s">
        <v>152</v>
      </c>
      <c r="AC16" s="763"/>
      <c r="AD16" s="763" t="s">
        <v>152</v>
      </c>
      <c r="AE16" s="763"/>
      <c r="AF16" s="763" t="s">
        <v>152</v>
      </c>
      <c r="AG16" s="763"/>
      <c r="AH16" s="765" t="s">
        <v>153</v>
      </c>
      <c r="AI16" s="766"/>
    </row>
    <row r="17" spans="1:35" s="120" customFormat="1" ht="66.75" customHeight="1" x14ac:dyDescent="0.2">
      <c r="A17" s="609"/>
      <c r="B17" s="609"/>
      <c r="C17" s="625"/>
      <c r="D17" s="216" t="s">
        <v>0</v>
      </c>
      <c r="E17" s="216" t="s">
        <v>1</v>
      </c>
      <c r="F17" s="216" t="s">
        <v>0</v>
      </c>
      <c r="G17" s="216" t="s">
        <v>1</v>
      </c>
      <c r="H17" s="418" t="s">
        <v>0</v>
      </c>
      <c r="I17" s="216" t="s">
        <v>1</v>
      </c>
      <c r="J17" s="418" t="s">
        <v>0</v>
      </c>
      <c r="K17" s="216" t="s">
        <v>1</v>
      </c>
      <c r="L17" s="418" t="s">
        <v>0</v>
      </c>
      <c r="M17" s="216" t="s">
        <v>1</v>
      </c>
      <c r="N17" s="216" t="s">
        <v>0</v>
      </c>
      <c r="O17" s="216" t="s">
        <v>1</v>
      </c>
      <c r="P17" s="216" t="s">
        <v>0</v>
      </c>
      <c r="Q17" s="216" t="s">
        <v>1</v>
      </c>
      <c r="R17" s="216" t="s">
        <v>0</v>
      </c>
      <c r="S17" s="216" t="s">
        <v>1</v>
      </c>
      <c r="T17" s="216" t="s">
        <v>0</v>
      </c>
      <c r="U17" s="216" t="s">
        <v>1</v>
      </c>
      <c r="V17" s="216" t="s">
        <v>0</v>
      </c>
      <c r="W17" s="216" t="s">
        <v>1</v>
      </c>
      <c r="X17" s="216" t="s">
        <v>0</v>
      </c>
      <c r="Y17" s="216" t="s">
        <v>1</v>
      </c>
      <c r="Z17" s="216" t="s">
        <v>0</v>
      </c>
      <c r="AA17" s="216" t="s">
        <v>1</v>
      </c>
      <c r="AB17" s="216" t="s">
        <v>0</v>
      </c>
      <c r="AC17" s="216" t="s">
        <v>1</v>
      </c>
      <c r="AD17" s="216" t="s">
        <v>0</v>
      </c>
      <c r="AE17" s="216" t="s">
        <v>1</v>
      </c>
      <c r="AF17" s="216" t="s">
        <v>0</v>
      </c>
      <c r="AG17" s="216" t="s">
        <v>1</v>
      </c>
      <c r="AH17" s="216" t="s">
        <v>0</v>
      </c>
      <c r="AI17" s="216" t="s">
        <v>1</v>
      </c>
    </row>
    <row r="18" spans="1:35" s="120" customFormat="1" x14ac:dyDescent="0.2">
      <c r="A18" s="213">
        <v>1</v>
      </c>
      <c r="B18" s="213">
        <v>2</v>
      </c>
      <c r="C18" s="213">
        <v>3</v>
      </c>
      <c r="D18" s="211" t="s">
        <v>154</v>
      </c>
      <c r="E18" s="211" t="s">
        <v>155</v>
      </c>
      <c r="F18" s="211" t="s">
        <v>176</v>
      </c>
      <c r="G18" s="211" t="s">
        <v>177</v>
      </c>
      <c r="H18" s="419" t="s">
        <v>48</v>
      </c>
      <c r="I18" s="211" t="s">
        <v>49</v>
      </c>
      <c r="J18" s="419" t="s">
        <v>50</v>
      </c>
      <c r="K18" s="211" t="s">
        <v>51</v>
      </c>
      <c r="L18" s="419" t="s">
        <v>52</v>
      </c>
      <c r="M18" s="211" t="s">
        <v>53</v>
      </c>
      <c r="N18" s="211" t="s">
        <v>83</v>
      </c>
      <c r="O18" s="211" t="s">
        <v>84</v>
      </c>
      <c r="P18" s="211" t="s">
        <v>85</v>
      </c>
      <c r="Q18" s="211" t="s">
        <v>86</v>
      </c>
      <c r="R18" s="211" t="s">
        <v>118</v>
      </c>
      <c r="S18" s="211" t="s">
        <v>119</v>
      </c>
      <c r="T18" s="211" t="s">
        <v>120</v>
      </c>
      <c r="U18" s="211" t="s">
        <v>121</v>
      </c>
      <c r="V18" s="211" t="s">
        <v>156</v>
      </c>
      <c r="W18" s="211" t="s">
        <v>157</v>
      </c>
      <c r="X18" s="211" t="s">
        <v>158</v>
      </c>
      <c r="Y18" s="211" t="s">
        <v>159</v>
      </c>
      <c r="Z18" s="211" t="s">
        <v>160</v>
      </c>
      <c r="AA18" s="211" t="s">
        <v>161</v>
      </c>
      <c r="AB18" s="211" t="s">
        <v>162</v>
      </c>
      <c r="AC18" s="211" t="s">
        <v>163</v>
      </c>
      <c r="AD18" s="211" t="s">
        <v>164</v>
      </c>
      <c r="AE18" s="211" t="s">
        <v>165</v>
      </c>
      <c r="AF18" s="211" t="s">
        <v>166</v>
      </c>
      <c r="AG18" s="211" t="s">
        <v>167</v>
      </c>
      <c r="AH18" s="211" t="s">
        <v>178</v>
      </c>
      <c r="AI18" s="211" t="s">
        <v>178</v>
      </c>
    </row>
    <row r="19" spans="1:35" s="412" customFormat="1" x14ac:dyDescent="0.2">
      <c r="A19" s="230">
        <v>0</v>
      </c>
      <c r="B19" s="229" t="s">
        <v>182</v>
      </c>
      <c r="C19" s="229" t="s">
        <v>183</v>
      </c>
      <c r="D19" s="411" t="s">
        <v>298</v>
      </c>
      <c r="E19" s="411" t="s">
        <v>298</v>
      </c>
      <c r="F19" s="411" t="s">
        <v>298</v>
      </c>
      <c r="G19" s="411" t="s">
        <v>298</v>
      </c>
      <c r="H19" s="232">
        <f t="shared" ref="H19:M19" si="0">SUM(H20:H25)</f>
        <v>28</v>
      </c>
      <c r="I19" s="232">
        <f t="shared" si="0"/>
        <v>16</v>
      </c>
      <c r="J19" s="311">
        <f t="shared" si="0"/>
        <v>3.78</v>
      </c>
      <c r="K19" s="311">
        <f t="shared" si="0"/>
        <v>1.26</v>
      </c>
      <c r="L19" s="311">
        <f t="shared" si="0"/>
        <v>8.4499999999999993</v>
      </c>
      <c r="M19" s="232">
        <f t="shared" si="0"/>
        <v>0</v>
      </c>
      <c r="N19" s="411" t="s">
        <v>298</v>
      </c>
      <c r="O19" s="411" t="s">
        <v>298</v>
      </c>
      <c r="P19" s="411" t="s">
        <v>298</v>
      </c>
      <c r="Q19" s="411" t="s">
        <v>298</v>
      </c>
      <c r="R19" s="411" t="s">
        <v>298</v>
      </c>
      <c r="S19" s="411" t="s">
        <v>298</v>
      </c>
      <c r="T19" s="411" t="s">
        <v>298</v>
      </c>
      <c r="U19" s="411" t="s">
        <v>298</v>
      </c>
      <c r="V19" s="411" t="s">
        <v>298</v>
      </c>
      <c r="W19" s="411" t="s">
        <v>298</v>
      </c>
      <c r="X19" s="411" t="s">
        <v>298</v>
      </c>
      <c r="Y19" s="411" t="s">
        <v>298</v>
      </c>
      <c r="Z19" s="231">
        <f>SUM(Z20:Z25)</f>
        <v>0</v>
      </c>
      <c r="AA19" s="231">
        <f>SUM(AA20:AA25)</f>
        <v>0</v>
      </c>
      <c r="AB19" s="411" t="s">
        <v>298</v>
      </c>
      <c r="AC19" s="411" t="s">
        <v>298</v>
      </c>
      <c r="AD19" s="411" t="s">
        <v>298</v>
      </c>
      <c r="AE19" s="411" t="s">
        <v>298</v>
      </c>
      <c r="AF19" s="411" t="s">
        <v>298</v>
      </c>
      <c r="AG19" s="411" t="s">
        <v>298</v>
      </c>
      <c r="AH19" s="411" t="s">
        <v>298</v>
      </c>
      <c r="AI19" s="411" t="s">
        <v>298</v>
      </c>
    </row>
    <row r="20" spans="1:35" s="120" customFormat="1" x14ac:dyDescent="0.2">
      <c r="A20" s="214" t="s">
        <v>184</v>
      </c>
      <c r="B20" s="249" t="s">
        <v>185</v>
      </c>
      <c r="C20" s="54" t="s">
        <v>183</v>
      </c>
      <c r="D20" s="209" t="s">
        <v>298</v>
      </c>
      <c r="E20" s="209" t="s">
        <v>298</v>
      </c>
      <c r="F20" s="209" t="s">
        <v>298</v>
      </c>
      <c r="G20" s="209" t="s">
        <v>298</v>
      </c>
      <c r="H20" s="331">
        <f>H27</f>
        <v>0</v>
      </c>
      <c r="I20" s="331">
        <f>I27</f>
        <v>0</v>
      </c>
      <c r="J20" s="420">
        <v>0</v>
      </c>
      <c r="K20" s="420">
        <v>0</v>
      </c>
      <c r="L20" s="331">
        <v>0</v>
      </c>
      <c r="M20" s="331">
        <v>0</v>
      </c>
      <c r="N20" s="209" t="s">
        <v>298</v>
      </c>
      <c r="O20" s="209" t="s">
        <v>298</v>
      </c>
      <c r="P20" s="209" t="s">
        <v>298</v>
      </c>
      <c r="Q20" s="209" t="s">
        <v>298</v>
      </c>
      <c r="R20" s="209" t="s">
        <v>298</v>
      </c>
      <c r="S20" s="209" t="s">
        <v>298</v>
      </c>
      <c r="T20" s="209" t="s">
        <v>298</v>
      </c>
      <c r="U20" s="209" t="s">
        <v>298</v>
      </c>
      <c r="V20" s="209" t="s">
        <v>298</v>
      </c>
      <c r="W20" s="209" t="s">
        <v>298</v>
      </c>
      <c r="X20" s="209" t="s">
        <v>298</v>
      </c>
      <c r="Y20" s="209" t="s">
        <v>298</v>
      </c>
      <c r="Z20" s="55">
        <f>Z27</f>
        <v>0</v>
      </c>
      <c r="AA20" s="55">
        <f>AA27</f>
        <v>0</v>
      </c>
      <c r="AB20" s="209" t="s">
        <v>298</v>
      </c>
      <c r="AC20" s="209" t="s">
        <v>298</v>
      </c>
      <c r="AD20" s="209" t="s">
        <v>298</v>
      </c>
      <c r="AE20" s="209" t="s">
        <v>298</v>
      </c>
      <c r="AF20" s="209" t="s">
        <v>298</v>
      </c>
      <c r="AG20" s="209" t="s">
        <v>298</v>
      </c>
      <c r="AH20" s="209" t="s">
        <v>298</v>
      </c>
      <c r="AI20" s="209" t="s">
        <v>298</v>
      </c>
    </row>
    <row r="21" spans="1:35" s="120" customFormat="1" ht="25.5" x14ac:dyDescent="0.2">
      <c r="A21" s="214" t="s">
        <v>186</v>
      </c>
      <c r="B21" s="249" t="s">
        <v>187</v>
      </c>
      <c r="C21" s="54" t="s">
        <v>183</v>
      </c>
      <c r="D21" s="209" t="s">
        <v>298</v>
      </c>
      <c r="E21" s="209" t="s">
        <v>298</v>
      </c>
      <c r="F21" s="209" t="s">
        <v>298</v>
      </c>
      <c r="G21" s="209" t="s">
        <v>298</v>
      </c>
      <c r="H21" s="331">
        <f t="shared" ref="H21:M21" si="1">H47</f>
        <v>28</v>
      </c>
      <c r="I21" s="331">
        <f t="shared" si="1"/>
        <v>16</v>
      </c>
      <c r="J21" s="333">
        <f t="shared" si="1"/>
        <v>3.78</v>
      </c>
      <c r="K21" s="333">
        <f t="shared" si="1"/>
        <v>1.26</v>
      </c>
      <c r="L21" s="333">
        <f t="shared" si="1"/>
        <v>8.4499999999999993</v>
      </c>
      <c r="M21" s="331">
        <f t="shared" si="1"/>
        <v>0</v>
      </c>
      <c r="N21" s="209" t="s">
        <v>298</v>
      </c>
      <c r="O21" s="209" t="s">
        <v>298</v>
      </c>
      <c r="P21" s="209" t="s">
        <v>298</v>
      </c>
      <c r="Q21" s="209" t="s">
        <v>298</v>
      </c>
      <c r="R21" s="209" t="s">
        <v>298</v>
      </c>
      <c r="S21" s="209" t="s">
        <v>298</v>
      </c>
      <c r="T21" s="209" t="s">
        <v>298</v>
      </c>
      <c r="U21" s="209" t="s">
        <v>298</v>
      </c>
      <c r="V21" s="209" t="s">
        <v>298</v>
      </c>
      <c r="W21" s="209" t="s">
        <v>298</v>
      </c>
      <c r="X21" s="209" t="s">
        <v>298</v>
      </c>
      <c r="Y21" s="209" t="s">
        <v>298</v>
      </c>
      <c r="Z21" s="55">
        <f>Z47</f>
        <v>0</v>
      </c>
      <c r="AA21" s="55">
        <f>AA47</f>
        <v>0</v>
      </c>
      <c r="AB21" s="209" t="s">
        <v>298</v>
      </c>
      <c r="AC21" s="209" t="s">
        <v>298</v>
      </c>
      <c r="AD21" s="209" t="s">
        <v>298</v>
      </c>
      <c r="AE21" s="209" t="s">
        <v>298</v>
      </c>
      <c r="AF21" s="209" t="s">
        <v>298</v>
      </c>
      <c r="AG21" s="209" t="s">
        <v>298</v>
      </c>
      <c r="AH21" s="209" t="s">
        <v>298</v>
      </c>
      <c r="AI21" s="209" t="s">
        <v>298</v>
      </c>
    </row>
    <row r="22" spans="1:35" s="120" customFormat="1" ht="51" x14ac:dyDescent="0.2">
      <c r="A22" s="214" t="s">
        <v>188</v>
      </c>
      <c r="B22" s="249" t="s">
        <v>189</v>
      </c>
      <c r="C22" s="54" t="s">
        <v>183</v>
      </c>
      <c r="D22" s="209" t="s">
        <v>298</v>
      </c>
      <c r="E22" s="209" t="s">
        <v>298</v>
      </c>
      <c r="F22" s="209" t="s">
        <v>298</v>
      </c>
      <c r="G22" s="209" t="s">
        <v>298</v>
      </c>
      <c r="H22" s="331">
        <f>H132</f>
        <v>0</v>
      </c>
      <c r="I22" s="331">
        <f>I132</f>
        <v>0</v>
      </c>
      <c r="J22" s="420">
        <v>0</v>
      </c>
      <c r="K22" s="420">
        <v>0</v>
      </c>
      <c r="L22" s="331">
        <v>0</v>
      </c>
      <c r="M22" s="331">
        <v>0</v>
      </c>
      <c r="N22" s="209" t="s">
        <v>298</v>
      </c>
      <c r="O22" s="209" t="s">
        <v>298</v>
      </c>
      <c r="P22" s="209" t="s">
        <v>298</v>
      </c>
      <c r="Q22" s="209" t="s">
        <v>298</v>
      </c>
      <c r="R22" s="209" t="s">
        <v>298</v>
      </c>
      <c r="S22" s="209" t="s">
        <v>298</v>
      </c>
      <c r="T22" s="209" t="s">
        <v>298</v>
      </c>
      <c r="U22" s="209" t="s">
        <v>298</v>
      </c>
      <c r="V22" s="209" t="s">
        <v>298</v>
      </c>
      <c r="W22" s="209" t="s">
        <v>298</v>
      </c>
      <c r="X22" s="209" t="s">
        <v>298</v>
      </c>
      <c r="Y22" s="209" t="s">
        <v>298</v>
      </c>
      <c r="Z22" s="55">
        <f>Z132</f>
        <v>0</v>
      </c>
      <c r="AA22" s="55">
        <f>AA132</f>
        <v>0</v>
      </c>
      <c r="AB22" s="209" t="s">
        <v>298</v>
      </c>
      <c r="AC22" s="209" t="s">
        <v>298</v>
      </c>
      <c r="AD22" s="209" t="s">
        <v>298</v>
      </c>
      <c r="AE22" s="209" t="s">
        <v>298</v>
      </c>
      <c r="AF22" s="209" t="s">
        <v>298</v>
      </c>
      <c r="AG22" s="209" t="s">
        <v>298</v>
      </c>
      <c r="AH22" s="209" t="s">
        <v>298</v>
      </c>
      <c r="AI22" s="209" t="s">
        <v>298</v>
      </c>
    </row>
    <row r="23" spans="1:35" s="120" customFormat="1" ht="25.5" x14ac:dyDescent="0.2">
      <c r="A23" s="214" t="s">
        <v>190</v>
      </c>
      <c r="B23" s="249" t="s">
        <v>191</v>
      </c>
      <c r="C23" s="54" t="s">
        <v>183</v>
      </c>
      <c r="D23" s="209" t="s">
        <v>298</v>
      </c>
      <c r="E23" s="209" t="s">
        <v>298</v>
      </c>
      <c r="F23" s="209" t="s">
        <v>298</v>
      </c>
      <c r="G23" s="209" t="s">
        <v>298</v>
      </c>
      <c r="H23" s="331">
        <f t="shared" ref="H23:M23" si="2">H135</f>
        <v>0</v>
      </c>
      <c r="I23" s="331">
        <f t="shared" si="2"/>
        <v>0</v>
      </c>
      <c r="J23" s="331">
        <f t="shared" si="2"/>
        <v>0</v>
      </c>
      <c r="K23" s="331">
        <f t="shared" si="2"/>
        <v>0</v>
      </c>
      <c r="L23" s="331">
        <f t="shared" si="2"/>
        <v>0</v>
      </c>
      <c r="M23" s="331">
        <f t="shared" si="2"/>
        <v>0</v>
      </c>
      <c r="N23" s="209" t="s">
        <v>298</v>
      </c>
      <c r="O23" s="209" t="s">
        <v>298</v>
      </c>
      <c r="P23" s="209" t="s">
        <v>298</v>
      </c>
      <c r="Q23" s="209" t="s">
        <v>298</v>
      </c>
      <c r="R23" s="209" t="s">
        <v>298</v>
      </c>
      <c r="S23" s="209" t="s">
        <v>298</v>
      </c>
      <c r="T23" s="209" t="s">
        <v>298</v>
      </c>
      <c r="U23" s="209" t="s">
        <v>298</v>
      </c>
      <c r="V23" s="209" t="s">
        <v>298</v>
      </c>
      <c r="W23" s="209" t="s">
        <v>298</v>
      </c>
      <c r="X23" s="209" t="s">
        <v>298</v>
      </c>
      <c r="Y23" s="209" t="s">
        <v>298</v>
      </c>
      <c r="Z23" s="55">
        <f t="shared" ref="Z23:AA25" si="3">Z135</f>
        <v>0</v>
      </c>
      <c r="AA23" s="55">
        <f t="shared" si="3"/>
        <v>0</v>
      </c>
      <c r="AB23" s="209" t="s">
        <v>298</v>
      </c>
      <c r="AC23" s="209" t="s">
        <v>298</v>
      </c>
      <c r="AD23" s="209" t="s">
        <v>298</v>
      </c>
      <c r="AE23" s="209" t="s">
        <v>298</v>
      </c>
      <c r="AF23" s="209" t="s">
        <v>298</v>
      </c>
      <c r="AG23" s="209" t="s">
        <v>298</v>
      </c>
      <c r="AH23" s="209" t="s">
        <v>298</v>
      </c>
      <c r="AI23" s="209" t="s">
        <v>298</v>
      </c>
    </row>
    <row r="24" spans="1:35" s="120" customFormat="1" ht="25.5" x14ac:dyDescent="0.2">
      <c r="A24" s="214" t="s">
        <v>192</v>
      </c>
      <c r="B24" s="249" t="s">
        <v>193</v>
      </c>
      <c r="C24" s="54" t="s">
        <v>183</v>
      </c>
      <c r="D24" s="209" t="s">
        <v>298</v>
      </c>
      <c r="E24" s="209" t="s">
        <v>298</v>
      </c>
      <c r="F24" s="209" t="s">
        <v>298</v>
      </c>
      <c r="G24" s="209" t="s">
        <v>298</v>
      </c>
      <c r="H24" s="331">
        <f>H136</f>
        <v>0</v>
      </c>
      <c r="I24" s="331">
        <f>I136</f>
        <v>0</v>
      </c>
      <c r="J24" s="420">
        <v>0</v>
      </c>
      <c r="K24" s="420">
        <v>0</v>
      </c>
      <c r="L24" s="331">
        <v>0</v>
      </c>
      <c r="M24" s="331">
        <v>0</v>
      </c>
      <c r="N24" s="209" t="s">
        <v>298</v>
      </c>
      <c r="O24" s="209" t="s">
        <v>298</v>
      </c>
      <c r="P24" s="209" t="s">
        <v>298</v>
      </c>
      <c r="Q24" s="209" t="s">
        <v>298</v>
      </c>
      <c r="R24" s="209" t="s">
        <v>298</v>
      </c>
      <c r="S24" s="209" t="s">
        <v>298</v>
      </c>
      <c r="T24" s="209" t="s">
        <v>298</v>
      </c>
      <c r="U24" s="209" t="s">
        <v>298</v>
      </c>
      <c r="V24" s="209" t="s">
        <v>298</v>
      </c>
      <c r="W24" s="209" t="s">
        <v>298</v>
      </c>
      <c r="X24" s="209" t="s">
        <v>298</v>
      </c>
      <c r="Y24" s="209" t="s">
        <v>298</v>
      </c>
      <c r="Z24" s="55">
        <f t="shared" si="3"/>
        <v>0</v>
      </c>
      <c r="AA24" s="55">
        <f t="shared" si="3"/>
        <v>0</v>
      </c>
      <c r="AB24" s="209" t="s">
        <v>298</v>
      </c>
      <c r="AC24" s="209" t="s">
        <v>298</v>
      </c>
      <c r="AD24" s="209" t="s">
        <v>298</v>
      </c>
      <c r="AE24" s="209" t="s">
        <v>298</v>
      </c>
      <c r="AF24" s="209" t="s">
        <v>298</v>
      </c>
      <c r="AG24" s="209" t="s">
        <v>298</v>
      </c>
      <c r="AH24" s="209" t="s">
        <v>298</v>
      </c>
      <c r="AI24" s="209" t="s">
        <v>298</v>
      </c>
    </row>
    <row r="25" spans="1:35" s="120" customFormat="1" x14ac:dyDescent="0.2">
      <c r="A25" s="214" t="s">
        <v>194</v>
      </c>
      <c r="B25" s="249" t="s">
        <v>195</v>
      </c>
      <c r="C25" s="54" t="s">
        <v>183</v>
      </c>
      <c r="D25" s="209" t="s">
        <v>298</v>
      </c>
      <c r="E25" s="209" t="s">
        <v>298</v>
      </c>
      <c r="F25" s="209" t="s">
        <v>298</v>
      </c>
      <c r="G25" s="209" t="s">
        <v>298</v>
      </c>
      <c r="H25" s="331">
        <f>H137</f>
        <v>0</v>
      </c>
      <c r="I25" s="331">
        <f>I137</f>
        <v>0</v>
      </c>
      <c r="J25" s="420">
        <v>0</v>
      </c>
      <c r="K25" s="420">
        <v>0</v>
      </c>
      <c r="L25" s="331">
        <v>0</v>
      </c>
      <c r="M25" s="331">
        <v>0</v>
      </c>
      <c r="N25" s="209" t="s">
        <v>298</v>
      </c>
      <c r="O25" s="209" t="s">
        <v>298</v>
      </c>
      <c r="P25" s="209" t="s">
        <v>298</v>
      </c>
      <c r="Q25" s="209" t="s">
        <v>298</v>
      </c>
      <c r="R25" s="209" t="s">
        <v>298</v>
      </c>
      <c r="S25" s="209" t="s">
        <v>298</v>
      </c>
      <c r="T25" s="209" t="s">
        <v>298</v>
      </c>
      <c r="U25" s="209" t="s">
        <v>298</v>
      </c>
      <c r="V25" s="209" t="s">
        <v>298</v>
      </c>
      <c r="W25" s="209" t="s">
        <v>298</v>
      </c>
      <c r="X25" s="209" t="s">
        <v>298</v>
      </c>
      <c r="Y25" s="209" t="s">
        <v>298</v>
      </c>
      <c r="Z25" s="132">
        <f t="shared" si="3"/>
        <v>0</v>
      </c>
      <c r="AA25" s="132">
        <f t="shared" si="3"/>
        <v>0</v>
      </c>
      <c r="AB25" s="209" t="s">
        <v>298</v>
      </c>
      <c r="AC25" s="209" t="s">
        <v>298</v>
      </c>
      <c r="AD25" s="209" t="s">
        <v>298</v>
      </c>
      <c r="AE25" s="209" t="s">
        <v>298</v>
      </c>
      <c r="AF25" s="209" t="s">
        <v>298</v>
      </c>
      <c r="AG25" s="209" t="s">
        <v>298</v>
      </c>
      <c r="AH25" s="209" t="s">
        <v>298</v>
      </c>
      <c r="AI25" s="209" t="s">
        <v>298</v>
      </c>
    </row>
    <row r="26" spans="1:35" s="302" customFormat="1" ht="31.5" x14ac:dyDescent="0.2">
      <c r="A26" s="250">
        <v>1</v>
      </c>
      <c r="B26" s="229" t="s">
        <v>1090</v>
      </c>
      <c r="C26" s="229" t="s">
        <v>183</v>
      </c>
      <c r="D26" s="411" t="s">
        <v>298</v>
      </c>
      <c r="E26" s="411" t="s">
        <v>298</v>
      </c>
      <c r="F26" s="411" t="s">
        <v>298</v>
      </c>
      <c r="G26" s="411" t="s">
        <v>298</v>
      </c>
      <c r="H26" s="232">
        <f t="shared" ref="H26:M26" si="4">H27+H47+H135+H137</f>
        <v>28</v>
      </c>
      <c r="I26" s="232">
        <f t="shared" si="4"/>
        <v>16</v>
      </c>
      <c r="J26" s="311">
        <f t="shared" si="4"/>
        <v>3.78</v>
      </c>
      <c r="K26" s="311">
        <f t="shared" si="4"/>
        <v>1.26</v>
      </c>
      <c r="L26" s="311">
        <f t="shared" si="4"/>
        <v>8.4499999999999993</v>
      </c>
      <c r="M26" s="232">
        <f t="shared" si="4"/>
        <v>0</v>
      </c>
      <c r="N26" s="411" t="s">
        <v>298</v>
      </c>
      <c r="O26" s="411" t="s">
        <v>298</v>
      </c>
      <c r="P26" s="411" t="s">
        <v>298</v>
      </c>
      <c r="Q26" s="411" t="s">
        <v>298</v>
      </c>
      <c r="R26" s="411" t="s">
        <v>298</v>
      </c>
      <c r="S26" s="411" t="s">
        <v>298</v>
      </c>
      <c r="T26" s="411" t="s">
        <v>298</v>
      </c>
      <c r="U26" s="411" t="s">
        <v>298</v>
      </c>
      <c r="V26" s="411" t="s">
        <v>298</v>
      </c>
      <c r="W26" s="411" t="s">
        <v>298</v>
      </c>
      <c r="X26" s="411" t="s">
        <v>298</v>
      </c>
      <c r="Y26" s="411" t="s">
        <v>298</v>
      </c>
      <c r="Z26" s="231">
        <f>Z27+Z47+Z135+Z137</f>
        <v>0</v>
      </c>
      <c r="AA26" s="231">
        <f>AA27+AA47+AA135+AA137</f>
        <v>0</v>
      </c>
      <c r="AB26" s="411" t="s">
        <v>298</v>
      </c>
      <c r="AC26" s="411" t="s">
        <v>298</v>
      </c>
      <c r="AD26" s="411" t="s">
        <v>298</v>
      </c>
      <c r="AE26" s="411" t="s">
        <v>298</v>
      </c>
      <c r="AF26" s="411" t="s">
        <v>298</v>
      </c>
      <c r="AG26" s="411" t="s">
        <v>298</v>
      </c>
      <c r="AH26" s="411" t="s">
        <v>298</v>
      </c>
      <c r="AI26" s="411" t="s">
        <v>298</v>
      </c>
    </row>
    <row r="27" spans="1:35" ht="25.5" x14ac:dyDescent="0.2">
      <c r="A27" s="62" t="s">
        <v>196</v>
      </c>
      <c r="B27" s="249" t="s">
        <v>197</v>
      </c>
      <c r="C27" s="54" t="s">
        <v>183</v>
      </c>
      <c r="D27" s="209" t="s">
        <v>298</v>
      </c>
      <c r="E27" s="209" t="s">
        <v>298</v>
      </c>
      <c r="F27" s="209" t="s">
        <v>298</v>
      </c>
      <c r="G27" s="209" t="s">
        <v>298</v>
      </c>
      <c r="H27" s="331">
        <f>H28</f>
        <v>0</v>
      </c>
      <c r="I27" s="331">
        <f>I28</f>
        <v>0</v>
      </c>
      <c r="J27" s="420">
        <v>0</v>
      </c>
      <c r="K27" s="420">
        <v>0</v>
      </c>
      <c r="L27" s="420">
        <v>0</v>
      </c>
      <c r="M27" s="420">
        <v>0</v>
      </c>
      <c r="N27" s="209" t="s">
        <v>298</v>
      </c>
      <c r="O27" s="209" t="s">
        <v>298</v>
      </c>
      <c r="P27" s="209" t="s">
        <v>298</v>
      </c>
      <c r="Q27" s="209" t="s">
        <v>298</v>
      </c>
      <c r="R27" s="209" t="s">
        <v>298</v>
      </c>
      <c r="S27" s="209" t="s">
        <v>298</v>
      </c>
      <c r="T27" s="209" t="s">
        <v>298</v>
      </c>
      <c r="U27" s="209" t="s">
        <v>298</v>
      </c>
      <c r="V27" s="209" t="s">
        <v>298</v>
      </c>
      <c r="W27" s="209" t="s">
        <v>298</v>
      </c>
      <c r="X27" s="209" t="s">
        <v>298</v>
      </c>
      <c r="Y27" s="209" t="s">
        <v>298</v>
      </c>
      <c r="Z27" s="55">
        <f>Z28</f>
        <v>0</v>
      </c>
      <c r="AA27" s="55">
        <f>AA28</f>
        <v>0</v>
      </c>
      <c r="AB27" s="209" t="s">
        <v>298</v>
      </c>
      <c r="AC27" s="209" t="s">
        <v>298</v>
      </c>
      <c r="AD27" s="209" t="s">
        <v>298</v>
      </c>
      <c r="AE27" s="209" t="s">
        <v>298</v>
      </c>
      <c r="AF27" s="209" t="s">
        <v>298</v>
      </c>
      <c r="AG27" s="209" t="s">
        <v>298</v>
      </c>
      <c r="AH27" s="209" t="s">
        <v>298</v>
      </c>
      <c r="AI27" s="209" t="s">
        <v>298</v>
      </c>
    </row>
    <row r="28" spans="1:35" ht="38.25" x14ac:dyDescent="0.2">
      <c r="A28" s="251" t="s">
        <v>198</v>
      </c>
      <c r="B28" s="249" t="s">
        <v>199</v>
      </c>
      <c r="C28" s="54" t="s">
        <v>183</v>
      </c>
      <c r="D28" s="209" t="s">
        <v>298</v>
      </c>
      <c r="E28" s="209" t="s">
        <v>298</v>
      </c>
      <c r="F28" s="209" t="s">
        <v>298</v>
      </c>
      <c r="G28" s="209" t="s">
        <v>298</v>
      </c>
      <c r="H28" s="331">
        <f>SUM(H29:H31)</f>
        <v>0</v>
      </c>
      <c r="I28" s="331">
        <f>SUM(I29:I31)</f>
        <v>0</v>
      </c>
      <c r="J28" s="420">
        <v>0</v>
      </c>
      <c r="K28" s="420">
        <v>0</v>
      </c>
      <c r="L28" s="420">
        <v>0</v>
      </c>
      <c r="M28" s="420">
        <v>0</v>
      </c>
      <c r="N28" s="209" t="s">
        <v>298</v>
      </c>
      <c r="O28" s="209" t="s">
        <v>298</v>
      </c>
      <c r="P28" s="209" t="s">
        <v>298</v>
      </c>
      <c r="Q28" s="209" t="s">
        <v>298</v>
      </c>
      <c r="R28" s="209" t="s">
        <v>298</v>
      </c>
      <c r="S28" s="209" t="s">
        <v>298</v>
      </c>
      <c r="T28" s="209" t="s">
        <v>298</v>
      </c>
      <c r="U28" s="209" t="s">
        <v>298</v>
      </c>
      <c r="V28" s="209" t="s">
        <v>298</v>
      </c>
      <c r="W28" s="209" t="s">
        <v>298</v>
      </c>
      <c r="X28" s="209" t="s">
        <v>298</v>
      </c>
      <c r="Y28" s="209" t="s">
        <v>298</v>
      </c>
      <c r="Z28" s="55">
        <f>SUM(Z29:Z31)</f>
        <v>0</v>
      </c>
      <c r="AA28" s="55">
        <f>SUM(AA29:AA31)</f>
        <v>0</v>
      </c>
      <c r="AB28" s="209" t="s">
        <v>298</v>
      </c>
      <c r="AC28" s="209" t="s">
        <v>298</v>
      </c>
      <c r="AD28" s="209" t="s">
        <v>298</v>
      </c>
      <c r="AE28" s="209" t="s">
        <v>298</v>
      </c>
      <c r="AF28" s="209" t="s">
        <v>298</v>
      </c>
      <c r="AG28" s="209" t="s">
        <v>298</v>
      </c>
      <c r="AH28" s="209" t="s">
        <v>298</v>
      </c>
      <c r="AI28" s="209" t="s">
        <v>298</v>
      </c>
    </row>
    <row r="29" spans="1:35" s="303" customFormat="1" ht="51" x14ac:dyDescent="0.2">
      <c r="A29" s="252" t="s">
        <v>200</v>
      </c>
      <c r="B29" s="253" t="s">
        <v>201</v>
      </c>
      <c r="C29" s="236" t="s">
        <v>183</v>
      </c>
      <c r="D29" s="413" t="s">
        <v>298</v>
      </c>
      <c r="E29" s="413" t="s">
        <v>298</v>
      </c>
      <c r="F29" s="413" t="s">
        <v>298</v>
      </c>
      <c r="G29" s="413" t="s">
        <v>298</v>
      </c>
      <c r="H29" s="337">
        <v>0</v>
      </c>
      <c r="I29" s="337">
        <v>0</v>
      </c>
      <c r="J29" s="421">
        <v>0</v>
      </c>
      <c r="K29" s="421">
        <v>0</v>
      </c>
      <c r="L29" s="421">
        <v>0</v>
      </c>
      <c r="M29" s="421">
        <v>0</v>
      </c>
      <c r="N29" s="413" t="s">
        <v>298</v>
      </c>
      <c r="O29" s="413" t="s">
        <v>298</v>
      </c>
      <c r="P29" s="413" t="s">
        <v>298</v>
      </c>
      <c r="Q29" s="413" t="s">
        <v>298</v>
      </c>
      <c r="R29" s="413" t="s">
        <v>298</v>
      </c>
      <c r="S29" s="413" t="s">
        <v>298</v>
      </c>
      <c r="T29" s="413" t="s">
        <v>298</v>
      </c>
      <c r="U29" s="413" t="s">
        <v>298</v>
      </c>
      <c r="V29" s="413" t="s">
        <v>298</v>
      </c>
      <c r="W29" s="413" t="s">
        <v>298</v>
      </c>
      <c r="X29" s="413" t="s">
        <v>298</v>
      </c>
      <c r="Y29" s="413" t="s">
        <v>298</v>
      </c>
      <c r="Z29" s="237">
        <v>0</v>
      </c>
      <c r="AA29" s="237">
        <v>0</v>
      </c>
      <c r="AB29" s="413" t="s">
        <v>298</v>
      </c>
      <c r="AC29" s="413" t="s">
        <v>298</v>
      </c>
      <c r="AD29" s="413" t="s">
        <v>298</v>
      </c>
      <c r="AE29" s="413" t="s">
        <v>298</v>
      </c>
      <c r="AF29" s="413" t="s">
        <v>298</v>
      </c>
      <c r="AG29" s="413" t="s">
        <v>298</v>
      </c>
      <c r="AH29" s="413" t="s">
        <v>298</v>
      </c>
      <c r="AI29" s="413" t="s">
        <v>298</v>
      </c>
    </row>
    <row r="30" spans="1:35" s="303" customFormat="1" ht="51" x14ac:dyDescent="0.2">
      <c r="A30" s="252" t="s">
        <v>202</v>
      </c>
      <c r="B30" s="253" t="s">
        <v>203</v>
      </c>
      <c r="C30" s="236" t="s">
        <v>183</v>
      </c>
      <c r="D30" s="413" t="s">
        <v>298</v>
      </c>
      <c r="E30" s="413" t="s">
        <v>298</v>
      </c>
      <c r="F30" s="413" t="s">
        <v>298</v>
      </c>
      <c r="G30" s="413" t="s">
        <v>298</v>
      </c>
      <c r="H30" s="337">
        <v>0</v>
      </c>
      <c r="I30" s="337">
        <v>0</v>
      </c>
      <c r="J30" s="421">
        <v>0</v>
      </c>
      <c r="K30" s="421">
        <v>0</v>
      </c>
      <c r="L30" s="421">
        <v>0</v>
      </c>
      <c r="M30" s="421">
        <v>0</v>
      </c>
      <c r="N30" s="413" t="s">
        <v>298</v>
      </c>
      <c r="O30" s="413" t="s">
        <v>298</v>
      </c>
      <c r="P30" s="413" t="s">
        <v>298</v>
      </c>
      <c r="Q30" s="413" t="s">
        <v>298</v>
      </c>
      <c r="R30" s="413" t="s">
        <v>298</v>
      </c>
      <c r="S30" s="413" t="s">
        <v>298</v>
      </c>
      <c r="T30" s="413" t="s">
        <v>298</v>
      </c>
      <c r="U30" s="413" t="s">
        <v>298</v>
      </c>
      <c r="V30" s="413" t="s">
        <v>298</v>
      </c>
      <c r="W30" s="413" t="s">
        <v>298</v>
      </c>
      <c r="X30" s="413" t="s">
        <v>298</v>
      </c>
      <c r="Y30" s="413" t="s">
        <v>298</v>
      </c>
      <c r="Z30" s="237">
        <v>0</v>
      </c>
      <c r="AA30" s="237">
        <v>0</v>
      </c>
      <c r="AB30" s="413" t="s">
        <v>298</v>
      </c>
      <c r="AC30" s="413" t="s">
        <v>298</v>
      </c>
      <c r="AD30" s="413" t="s">
        <v>298</v>
      </c>
      <c r="AE30" s="413" t="s">
        <v>298</v>
      </c>
      <c r="AF30" s="413" t="s">
        <v>298</v>
      </c>
      <c r="AG30" s="413" t="s">
        <v>298</v>
      </c>
      <c r="AH30" s="413" t="s">
        <v>298</v>
      </c>
      <c r="AI30" s="413" t="s">
        <v>298</v>
      </c>
    </row>
    <row r="31" spans="1:35" s="303" customFormat="1" ht="38.25" x14ac:dyDescent="0.2">
      <c r="A31" s="252" t="s">
        <v>204</v>
      </c>
      <c r="B31" s="253" t="s">
        <v>205</v>
      </c>
      <c r="C31" s="236" t="s">
        <v>183</v>
      </c>
      <c r="D31" s="413" t="s">
        <v>298</v>
      </c>
      <c r="E31" s="413" t="s">
        <v>298</v>
      </c>
      <c r="F31" s="413" t="s">
        <v>298</v>
      </c>
      <c r="G31" s="413" t="s">
        <v>298</v>
      </c>
      <c r="H31" s="421">
        <v>0</v>
      </c>
      <c r="I31" s="421">
        <v>0</v>
      </c>
      <c r="J31" s="421">
        <v>0</v>
      </c>
      <c r="K31" s="421">
        <v>0</v>
      </c>
      <c r="L31" s="421">
        <v>0</v>
      </c>
      <c r="M31" s="421">
        <v>0</v>
      </c>
      <c r="N31" s="413" t="s">
        <v>298</v>
      </c>
      <c r="O31" s="413" t="s">
        <v>298</v>
      </c>
      <c r="P31" s="413" t="s">
        <v>298</v>
      </c>
      <c r="Q31" s="413" t="s">
        <v>298</v>
      </c>
      <c r="R31" s="413" t="s">
        <v>298</v>
      </c>
      <c r="S31" s="413" t="s">
        <v>298</v>
      </c>
      <c r="T31" s="413" t="s">
        <v>298</v>
      </c>
      <c r="U31" s="413" t="s">
        <v>298</v>
      </c>
      <c r="V31" s="413" t="s">
        <v>298</v>
      </c>
      <c r="W31" s="413" t="s">
        <v>298</v>
      </c>
      <c r="X31" s="413" t="s">
        <v>298</v>
      </c>
      <c r="Y31" s="413" t="s">
        <v>298</v>
      </c>
      <c r="Z31" s="236">
        <v>0</v>
      </c>
      <c r="AA31" s="236">
        <v>0</v>
      </c>
      <c r="AB31" s="413" t="s">
        <v>298</v>
      </c>
      <c r="AC31" s="413" t="s">
        <v>298</v>
      </c>
      <c r="AD31" s="413" t="s">
        <v>298</v>
      </c>
      <c r="AE31" s="413" t="s">
        <v>298</v>
      </c>
      <c r="AF31" s="413" t="s">
        <v>298</v>
      </c>
      <c r="AG31" s="413" t="s">
        <v>298</v>
      </c>
      <c r="AH31" s="413" t="s">
        <v>298</v>
      </c>
      <c r="AI31" s="413" t="s">
        <v>298</v>
      </c>
    </row>
    <row r="32" spans="1:35" ht="25.5" x14ac:dyDescent="0.2">
      <c r="A32" s="251" t="s">
        <v>206</v>
      </c>
      <c r="B32" s="249" t="s">
        <v>207</v>
      </c>
      <c r="C32" s="54" t="s">
        <v>183</v>
      </c>
      <c r="D32" s="210" t="s">
        <v>298</v>
      </c>
      <c r="E32" s="210" t="s">
        <v>298</v>
      </c>
      <c r="F32" s="210" t="s">
        <v>298</v>
      </c>
      <c r="G32" s="210" t="s">
        <v>298</v>
      </c>
      <c r="H32" s="420">
        <v>0</v>
      </c>
      <c r="I32" s="420">
        <v>0</v>
      </c>
      <c r="J32" s="420">
        <v>0</v>
      </c>
      <c r="K32" s="420">
        <v>0</v>
      </c>
      <c r="L32" s="420">
        <v>0</v>
      </c>
      <c r="M32" s="420">
        <v>0</v>
      </c>
      <c r="N32" s="210" t="s">
        <v>298</v>
      </c>
      <c r="O32" s="210" t="s">
        <v>298</v>
      </c>
      <c r="P32" s="210" t="s">
        <v>298</v>
      </c>
      <c r="Q32" s="210" t="s">
        <v>298</v>
      </c>
      <c r="R32" s="210" t="s">
        <v>298</v>
      </c>
      <c r="S32" s="210" t="s">
        <v>298</v>
      </c>
      <c r="T32" s="210" t="s">
        <v>298</v>
      </c>
      <c r="U32" s="210" t="s">
        <v>298</v>
      </c>
      <c r="V32" s="210" t="s">
        <v>298</v>
      </c>
      <c r="W32" s="210" t="s">
        <v>298</v>
      </c>
      <c r="X32" s="210" t="s">
        <v>298</v>
      </c>
      <c r="Y32" s="210" t="s">
        <v>298</v>
      </c>
      <c r="Z32" s="54">
        <v>0</v>
      </c>
      <c r="AA32" s="54">
        <v>0</v>
      </c>
      <c r="AB32" s="210" t="s">
        <v>298</v>
      </c>
      <c r="AC32" s="210" t="s">
        <v>298</v>
      </c>
      <c r="AD32" s="210" t="s">
        <v>298</v>
      </c>
      <c r="AE32" s="210" t="s">
        <v>298</v>
      </c>
      <c r="AF32" s="210" t="s">
        <v>298</v>
      </c>
      <c r="AG32" s="210" t="s">
        <v>298</v>
      </c>
      <c r="AH32" s="210" t="s">
        <v>298</v>
      </c>
      <c r="AI32" s="210" t="s">
        <v>298</v>
      </c>
    </row>
    <row r="33" spans="1:35" s="303" customFormat="1" ht="51" x14ac:dyDescent="0.2">
      <c r="A33" s="252" t="s">
        <v>208</v>
      </c>
      <c r="B33" s="253" t="s">
        <v>209</v>
      </c>
      <c r="C33" s="236" t="s">
        <v>183</v>
      </c>
      <c r="D33" s="413" t="s">
        <v>298</v>
      </c>
      <c r="E33" s="413" t="s">
        <v>298</v>
      </c>
      <c r="F33" s="413" t="s">
        <v>298</v>
      </c>
      <c r="G33" s="413" t="s">
        <v>298</v>
      </c>
      <c r="H33" s="421">
        <v>0</v>
      </c>
      <c r="I33" s="421">
        <v>0</v>
      </c>
      <c r="J33" s="421">
        <v>0</v>
      </c>
      <c r="K33" s="421">
        <v>0</v>
      </c>
      <c r="L33" s="421">
        <v>0</v>
      </c>
      <c r="M33" s="421">
        <v>0</v>
      </c>
      <c r="N33" s="413" t="s">
        <v>298</v>
      </c>
      <c r="O33" s="413" t="s">
        <v>298</v>
      </c>
      <c r="P33" s="413" t="s">
        <v>298</v>
      </c>
      <c r="Q33" s="413" t="s">
        <v>298</v>
      </c>
      <c r="R33" s="413" t="s">
        <v>298</v>
      </c>
      <c r="S33" s="413" t="s">
        <v>298</v>
      </c>
      <c r="T33" s="413" t="s">
        <v>298</v>
      </c>
      <c r="U33" s="413" t="s">
        <v>298</v>
      </c>
      <c r="V33" s="413" t="s">
        <v>298</v>
      </c>
      <c r="W33" s="413" t="s">
        <v>298</v>
      </c>
      <c r="X33" s="413" t="s">
        <v>298</v>
      </c>
      <c r="Y33" s="413" t="s">
        <v>298</v>
      </c>
      <c r="Z33" s="236">
        <v>0</v>
      </c>
      <c r="AA33" s="236">
        <v>0</v>
      </c>
      <c r="AB33" s="413" t="s">
        <v>298</v>
      </c>
      <c r="AC33" s="413" t="s">
        <v>298</v>
      </c>
      <c r="AD33" s="413" t="s">
        <v>298</v>
      </c>
      <c r="AE33" s="413" t="s">
        <v>298</v>
      </c>
      <c r="AF33" s="413" t="s">
        <v>298</v>
      </c>
      <c r="AG33" s="413" t="s">
        <v>298</v>
      </c>
      <c r="AH33" s="413" t="s">
        <v>298</v>
      </c>
      <c r="AI33" s="413" t="s">
        <v>298</v>
      </c>
    </row>
    <row r="34" spans="1:35" s="303" customFormat="1" ht="38.25" x14ac:dyDescent="0.2">
      <c r="A34" s="252" t="s">
        <v>210</v>
      </c>
      <c r="B34" s="253" t="s">
        <v>211</v>
      </c>
      <c r="C34" s="236" t="s">
        <v>183</v>
      </c>
      <c r="D34" s="413" t="s">
        <v>298</v>
      </c>
      <c r="E34" s="413" t="s">
        <v>298</v>
      </c>
      <c r="F34" s="413" t="s">
        <v>298</v>
      </c>
      <c r="G34" s="413" t="s">
        <v>298</v>
      </c>
      <c r="H34" s="421">
        <v>0</v>
      </c>
      <c r="I34" s="421">
        <v>0</v>
      </c>
      <c r="J34" s="421">
        <v>0</v>
      </c>
      <c r="K34" s="421">
        <v>0</v>
      </c>
      <c r="L34" s="421">
        <v>0</v>
      </c>
      <c r="M34" s="421">
        <v>0</v>
      </c>
      <c r="N34" s="413" t="s">
        <v>298</v>
      </c>
      <c r="O34" s="413" t="s">
        <v>298</v>
      </c>
      <c r="P34" s="413" t="s">
        <v>298</v>
      </c>
      <c r="Q34" s="413" t="s">
        <v>298</v>
      </c>
      <c r="R34" s="413" t="s">
        <v>298</v>
      </c>
      <c r="S34" s="413" t="s">
        <v>298</v>
      </c>
      <c r="T34" s="413" t="s">
        <v>298</v>
      </c>
      <c r="U34" s="413" t="s">
        <v>298</v>
      </c>
      <c r="V34" s="413" t="s">
        <v>298</v>
      </c>
      <c r="W34" s="413" t="s">
        <v>298</v>
      </c>
      <c r="X34" s="413" t="s">
        <v>298</v>
      </c>
      <c r="Y34" s="413" t="s">
        <v>298</v>
      </c>
      <c r="Z34" s="236">
        <v>0</v>
      </c>
      <c r="AA34" s="236">
        <v>0</v>
      </c>
      <c r="AB34" s="413" t="s">
        <v>298</v>
      </c>
      <c r="AC34" s="413" t="s">
        <v>298</v>
      </c>
      <c r="AD34" s="413" t="s">
        <v>298</v>
      </c>
      <c r="AE34" s="413" t="s">
        <v>298</v>
      </c>
      <c r="AF34" s="413" t="s">
        <v>298</v>
      </c>
      <c r="AG34" s="413" t="s">
        <v>298</v>
      </c>
      <c r="AH34" s="413" t="s">
        <v>298</v>
      </c>
      <c r="AI34" s="413" t="s">
        <v>298</v>
      </c>
    </row>
    <row r="35" spans="1:35" ht="38.25" x14ac:dyDescent="0.2">
      <c r="A35" s="251" t="s">
        <v>212</v>
      </c>
      <c r="B35" s="249" t="s">
        <v>213</v>
      </c>
      <c r="C35" s="54" t="s">
        <v>183</v>
      </c>
      <c r="D35" s="210" t="s">
        <v>298</v>
      </c>
      <c r="E35" s="210" t="s">
        <v>298</v>
      </c>
      <c r="F35" s="210" t="s">
        <v>298</v>
      </c>
      <c r="G35" s="210" t="s">
        <v>298</v>
      </c>
      <c r="H35" s="420">
        <v>0</v>
      </c>
      <c r="I35" s="420">
        <v>0</v>
      </c>
      <c r="J35" s="420">
        <v>0</v>
      </c>
      <c r="K35" s="420">
        <v>0</v>
      </c>
      <c r="L35" s="420">
        <v>0</v>
      </c>
      <c r="M35" s="420">
        <v>0</v>
      </c>
      <c r="N35" s="210" t="s">
        <v>298</v>
      </c>
      <c r="O35" s="210" t="s">
        <v>298</v>
      </c>
      <c r="P35" s="210" t="s">
        <v>298</v>
      </c>
      <c r="Q35" s="210" t="s">
        <v>298</v>
      </c>
      <c r="R35" s="210" t="s">
        <v>298</v>
      </c>
      <c r="S35" s="210" t="s">
        <v>298</v>
      </c>
      <c r="T35" s="210" t="s">
        <v>298</v>
      </c>
      <c r="U35" s="210" t="s">
        <v>298</v>
      </c>
      <c r="V35" s="210" t="s">
        <v>298</v>
      </c>
      <c r="W35" s="210" t="s">
        <v>298</v>
      </c>
      <c r="X35" s="210" t="s">
        <v>298</v>
      </c>
      <c r="Y35" s="210" t="s">
        <v>298</v>
      </c>
      <c r="Z35" s="54">
        <v>0</v>
      </c>
      <c r="AA35" s="54">
        <v>0</v>
      </c>
      <c r="AB35" s="210" t="s">
        <v>298</v>
      </c>
      <c r="AC35" s="210" t="s">
        <v>298</v>
      </c>
      <c r="AD35" s="210" t="s">
        <v>298</v>
      </c>
      <c r="AE35" s="210" t="s">
        <v>298</v>
      </c>
      <c r="AF35" s="210" t="s">
        <v>298</v>
      </c>
      <c r="AG35" s="210" t="s">
        <v>298</v>
      </c>
      <c r="AH35" s="210" t="s">
        <v>298</v>
      </c>
      <c r="AI35" s="210" t="s">
        <v>298</v>
      </c>
    </row>
    <row r="36" spans="1:35" ht="25.5" x14ac:dyDescent="0.2">
      <c r="A36" s="214" t="s">
        <v>214</v>
      </c>
      <c r="B36" s="249" t="s">
        <v>215</v>
      </c>
      <c r="C36" s="54" t="s">
        <v>183</v>
      </c>
      <c r="D36" s="210" t="s">
        <v>298</v>
      </c>
      <c r="E36" s="210" t="s">
        <v>298</v>
      </c>
      <c r="F36" s="210" t="s">
        <v>298</v>
      </c>
      <c r="G36" s="210" t="s">
        <v>298</v>
      </c>
      <c r="H36" s="420">
        <v>0</v>
      </c>
      <c r="I36" s="420">
        <v>0</v>
      </c>
      <c r="J36" s="420">
        <v>0</v>
      </c>
      <c r="K36" s="420">
        <v>0</v>
      </c>
      <c r="L36" s="420">
        <v>0</v>
      </c>
      <c r="M36" s="420">
        <v>0</v>
      </c>
      <c r="N36" s="210" t="s">
        <v>298</v>
      </c>
      <c r="O36" s="210" t="s">
        <v>298</v>
      </c>
      <c r="P36" s="210" t="s">
        <v>298</v>
      </c>
      <c r="Q36" s="210" t="s">
        <v>298</v>
      </c>
      <c r="R36" s="210" t="s">
        <v>298</v>
      </c>
      <c r="S36" s="210" t="s">
        <v>298</v>
      </c>
      <c r="T36" s="210" t="s">
        <v>298</v>
      </c>
      <c r="U36" s="210" t="s">
        <v>298</v>
      </c>
      <c r="V36" s="210" t="s">
        <v>298</v>
      </c>
      <c r="W36" s="210" t="s">
        <v>298</v>
      </c>
      <c r="X36" s="210" t="s">
        <v>298</v>
      </c>
      <c r="Y36" s="210" t="s">
        <v>298</v>
      </c>
      <c r="Z36" s="54">
        <v>0</v>
      </c>
      <c r="AA36" s="54">
        <v>0</v>
      </c>
      <c r="AB36" s="210" t="s">
        <v>298</v>
      </c>
      <c r="AC36" s="210" t="s">
        <v>298</v>
      </c>
      <c r="AD36" s="210" t="s">
        <v>298</v>
      </c>
      <c r="AE36" s="210" t="s">
        <v>298</v>
      </c>
      <c r="AF36" s="210" t="s">
        <v>298</v>
      </c>
      <c r="AG36" s="210" t="s">
        <v>298</v>
      </c>
      <c r="AH36" s="210" t="s">
        <v>298</v>
      </c>
      <c r="AI36" s="210" t="s">
        <v>298</v>
      </c>
    </row>
    <row r="37" spans="1:35" s="303" customFormat="1" ht="76.5" x14ac:dyDescent="0.2">
      <c r="A37" s="252" t="s">
        <v>214</v>
      </c>
      <c r="B37" s="253" t="s">
        <v>216</v>
      </c>
      <c r="C37" s="236" t="s">
        <v>183</v>
      </c>
      <c r="D37" s="413" t="s">
        <v>298</v>
      </c>
      <c r="E37" s="413" t="s">
        <v>298</v>
      </c>
      <c r="F37" s="413" t="s">
        <v>298</v>
      </c>
      <c r="G37" s="413" t="s">
        <v>298</v>
      </c>
      <c r="H37" s="421">
        <v>0</v>
      </c>
      <c r="I37" s="421">
        <v>0</v>
      </c>
      <c r="J37" s="421">
        <v>0</v>
      </c>
      <c r="K37" s="421">
        <v>0</v>
      </c>
      <c r="L37" s="421">
        <v>0</v>
      </c>
      <c r="M37" s="421">
        <v>0</v>
      </c>
      <c r="N37" s="413" t="s">
        <v>298</v>
      </c>
      <c r="O37" s="413" t="s">
        <v>298</v>
      </c>
      <c r="P37" s="413" t="s">
        <v>298</v>
      </c>
      <c r="Q37" s="413" t="s">
        <v>298</v>
      </c>
      <c r="R37" s="413" t="s">
        <v>298</v>
      </c>
      <c r="S37" s="413" t="s">
        <v>298</v>
      </c>
      <c r="T37" s="413" t="s">
        <v>298</v>
      </c>
      <c r="U37" s="413" t="s">
        <v>298</v>
      </c>
      <c r="V37" s="413" t="s">
        <v>298</v>
      </c>
      <c r="W37" s="413" t="s">
        <v>298</v>
      </c>
      <c r="X37" s="413" t="s">
        <v>298</v>
      </c>
      <c r="Y37" s="413" t="s">
        <v>298</v>
      </c>
      <c r="Z37" s="236">
        <v>0</v>
      </c>
      <c r="AA37" s="236">
        <v>0</v>
      </c>
      <c r="AB37" s="413" t="s">
        <v>298</v>
      </c>
      <c r="AC37" s="413" t="s">
        <v>298</v>
      </c>
      <c r="AD37" s="413" t="s">
        <v>298</v>
      </c>
      <c r="AE37" s="413" t="s">
        <v>298</v>
      </c>
      <c r="AF37" s="413" t="s">
        <v>298</v>
      </c>
      <c r="AG37" s="413" t="s">
        <v>298</v>
      </c>
      <c r="AH37" s="413" t="s">
        <v>298</v>
      </c>
      <c r="AI37" s="413" t="s">
        <v>298</v>
      </c>
    </row>
    <row r="38" spans="1:35" s="303" customFormat="1" ht="76.5" x14ac:dyDescent="0.2">
      <c r="A38" s="252" t="s">
        <v>214</v>
      </c>
      <c r="B38" s="253" t="s">
        <v>217</v>
      </c>
      <c r="C38" s="236" t="s">
        <v>183</v>
      </c>
      <c r="D38" s="413" t="s">
        <v>298</v>
      </c>
      <c r="E38" s="413" t="s">
        <v>298</v>
      </c>
      <c r="F38" s="413" t="s">
        <v>298</v>
      </c>
      <c r="G38" s="413" t="s">
        <v>298</v>
      </c>
      <c r="H38" s="421">
        <v>0</v>
      </c>
      <c r="I38" s="421">
        <v>0</v>
      </c>
      <c r="J38" s="421">
        <v>0</v>
      </c>
      <c r="K38" s="421">
        <v>0</v>
      </c>
      <c r="L38" s="421">
        <v>0</v>
      </c>
      <c r="M38" s="421">
        <v>0</v>
      </c>
      <c r="N38" s="413" t="s">
        <v>298</v>
      </c>
      <c r="O38" s="413" t="s">
        <v>298</v>
      </c>
      <c r="P38" s="413" t="s">
        <v>298</v>
      </c>
      <c r="Q38" s="413" t="s">
        <v>298</v>
      </c>
      <c r="R38" s="413" t="s">
        <v>298</v>
      </c>
      <c r="S38" s="413" t="s">
        <v>298</v>
      </c>
      <c r="T38" s="413" t="s">
        <v>298</v>
      </c>
      <c r="U38" s="413" t="s">
        <v>298</v>
      </c>
      <c r="V38" s="413" t="s">
        <v>298</v>
      </c>
      <c r="W38" s="413" t="s">
        <v>298</v>
      </c>
      <c r="X38" s="413" t="s">
        <v>298</v>
      </c>
      <c r="Y38" s="413" t="s">
        <v>298</v>
      </c>
      <c r="Z38" s="236">
        <v>0</v>
      </c>
      <c r="AA38" s="236">
        <v>0</v>
      </c>
      <c r="AB38" s="413" t="s">
        <v>298</v>
      </c>
      <c r="AC38" s="413" t="s">
        <v>298</v>
      </c>
      <c r="AD38" s="413" t="s">
        <v>298</v>
      </c>
      <c r="AE38" s="413" t="s">
        <v>298</v>
      </c>
      <c r="AF38" s="413" t="s">
        <v>298</v>
      </c>
      <c r="AG38" s="413" t="s">
        <v>298</v>
      </c>
      <c r="AH38" s="413" t="s">
        <v>298</v>
      </c>
      <c r="AI38" s="413" t="s">
        <v>298</v>
      </c>
    </row>
    <row r="39" spans="1:35" s="303" customFormat="1" ht="76.5" x14ac:dyDescent="0.2">
      <c r="A39" s="252" t="s">
        <v>214</v>
      </c>
      <c r="B39" s="253" t="s">
        <v>218</v>
      </c>
      <c r="C39" s="236" t="s">
        <v>183</v>
      </c>
      <c r="D39" s="413" t="s">
        <v>298</v>
      </c>
      <c r="E39" s="413" t="s">
        <v>298</v>
      </c>
      <c r="F39" s="413" t="s">
        <v>298</v>
      </c>
      <c r="G39" s="413" t="s">
        <v>298</v>
      </c>
      <c r="H39" s="421">
        <v>0</v>
      </c>
      <c r="I39" s="421">
        <v>0</v>
      </c>
      <c r="J39" s="421">
        <v>0</v>
      </c>
      <c r="K39" s="421">
        <v>0</v>
      </c>
      <c r="L39" s="421">
        <v>0</v>
      </c>
      <c r="M39" s="421">
        <v>0</v>
      </c>
      <c r="N39" s="413" t="s">
        <v>298</v>
      </c>
      <c r="O39" s="413" t="s">
        <v>298</v>
      </c>
      <c r="P39" s="413" t="s">
        <v>298</v>
      </c>
      <c r="Q39" s="413" t="s">
        <v>298</v>
      </c>
      <c r="R39" s="413" t="s">
        <v>298</v>
      </c>
      <c r="S39" s="413" t="s">
        <v>298</v>
      </c>
      <c r="T39" s="413" t="s">
        <v>298</v>
      </c>
      <c r="U39" s="413" t="s">
        <v>298</v>
      </c>
      <c r="V39" s="413" t="s">
        <v>298</v>
      </c>
      <c r="W39" s="413" t="s">
        <v>298</v>
      </c>
      <c r="X39" s="413" t="s">
        <v>298</v>
      </c>
      <c r="Y39" s="413" t="s">
        <v>298</v>
      </c>
      <c r="Z39" s="236">
        <v>0</v>
      </c>
      <c r="AA39" s="236">
        <v>0</v>
      </c>
      <c r="AB39" s="413" t="s">
        <v>298</v>
      </c>
      <c r="AC39" s="413" t="s">
        <v>298</v>
      </c>
      <c r="AD39" s="413" t="s">
        <v>298</v>
      </c>
      <c r="AE39" s="413" t="s">
        <v>298</v>
      </c>
      <c r="AF39" s="413" t="s">
        <v>298</v>
      </c>
      <c r="AG39" s="413" t="s">
        <v>298</v>
      </c>
      <c r="AH39" s="413" t="s">
        <v>298</v>
      </c>
      <c r="AI39" s="413" t="s">
        <v>298</v>
      </c>
    </row>
    <row r="40" spans="1:35" ht="25.5" x14ac:dyDescent="0.2">
      <c r="A40" s="214" t="s">
        <v>219</v>
      </c>
      <c r="B40" s="249" t="s">
        <v>215</v>
      </c>
      <c r="C40" s="54" t="s">
        <v>183</v>
      </c>
      <c r="D40" s="210" t="s">
        <v>298</v>
      </c>
      <c r="E40" s="210" t="s">
        <v>298</v>
      </c>
      <c r="F40" s="210" t="s">
        <v>298</v>
      </c>
      <c r="G40" s="210" t="s">
        <v>298</v>
      </c>
      <c r="H40" s="420">
        <v>0</v>
      </c>
      <c r="I40" s="420">
        <v>0</v>
      </c>
      <c r="J40" s="420">
        <v>0</v>
      </c>
      <c r="K40" s="420">
        <v>0</v>
      </c>
      <c r="L40" s="420">
        <v>0</v>
      </c>
      <c r="M40" s="420">
        <v>0</v>
      </c>
      <c r="N40" s="210" t="s">
        <v>298</v>
      </c>
      <c r="O40" s="210" t="s">
        <v>298</v>
      </c>
      <c r="P40" s="210" t="s">
        <v>298</v>
      </c>
      <c r="Q40" s="210" t="s">
        <v>298</v>
      </c>
      <c r="R40" s="210" t="s">
        <v>298</v>
      </c>
      <c r="S40" s="210" t="s">
        <v>298</v>
      </c>
      <c r="T40" s="210" t="s">
        <v>298</v>
      </c>
      <c r="U40" s="210" t="s">
        <v>298</v>
      </c>
      <c r="V40" s="210" t="s">
        <v>298</v>
      </c>
      <c r="W40" s="210" t="s">
        <v>298</v>
      </c>
      <c r="X40" s="210" t="s">
        <v>298</v>
      </c>
      <c r="Y40" s="210" t="s">
        <v>298</v>
      </c>
      <c r="Z40" s="54">
        <v>0</v>
      </c>
      <c r="AA40" s="54">
        <v>0</v>
      </c>
      <c r="AB40" s="210" t="s">
        <v>298</v>
      </c>
      <c r="AC40" s="210" t="s">
        <v>298</v>
      </c>
      <c r="AD40" s="210" t="s">
        <v>298</v>
      </c>
      <c r="AE40" s="210" t="s">
        <v>298</v>
      </c>
      <c r="AF40" s="210" t="s">
        <v>298</v>
      </c>
      <c r="AG40" s="210" t="s">
        <v>298</v>
      </c>
      <c r="AH40" s="210" t="s">
        <v>298</v>
      </c>
      <c r="AI40" s="210" t="s">
        <v>298</v>
      </c>
    </row>
    <row r="41" spans="1:35" s="303" customFormat="1" ht="76.5" x14ac:dyDescent="0.2">
      <c r="A41" s="252" t="s">
        <v>219</v>
      </c>
      <c r="B41" s="253" t="s">
        <v>216</v>
      </c>
      <c r="C41" s="236" t="s">
        <v>183</v>
      </c>
      <c r="D41" s="413" t="s">
        <v>298</v>
      </c>
      <c r="E41" s="413" t="s">
        <v>298</v>
      </c>
      <c r="F41" s="413" t="s">
        <v>298</v>
      </c>
      <c r="G41" s="413" t="s">
        <v>298</v>
      </c>
      <c r="H41" s="421">
        <v>0</v>
      </c>
      <c r="I41" s="421">
        <v>0</v>
      </c>
      <c r="J41" s="421">
        <v>0</v>
      </c>
      <c r="K41" s="421">
        <v>0</v>
      </c>
      <c r="L41" s="421">
        <v>0</v>
      </c>
      <c r="M41" s="421">
        <v>0</v>
      </c>
      <c r="N41" s="413" t="s">
        <v>298</v>
      </c>
      <c r="O41" s="413" t="s">
        <v>298</v>
      </c>
      <c r="P41" s="413" t="s">
        <v>298</v>
      </c>
      <c r="Q41" s="413" t="s">
        <v>298</v>
      </c>
      <c r="R41" s="413" t="s">
        <v>298</v>
      </c>
      <c r="S41" s="413" t="s">
        <v>298</v>
      </c>
      <c r="T41" s="413" t="s">
        <v>298</v>
      </c>
      <c r="U41" s="413" t="s">
        <v>298</v>
      </c>
      <c r="V41" s="413" t="s">
        <v>298</v>
      </c>
      <c r="W41" s="413" t="s">
        <v>298</v>
      </c>
      <c r="X41" s="413" t="s">
        <v>298</v>
      </c>
      <c r="Y41" s="413" t="s">
        <v>298</v>
      </c>
      <c r="Z41" s="236">
        <v>0</v>
      </c>
      <c r="AA41" s="236">
        <v>0</v>
      </c>
      <c r="AB41" s="413" t="s">
        <v>298</v>
      </c>
      <c r="AC41" s="413" t="s">
        <v>298</v>
      </c>
      <c r="AD41" s="413" t="s">
        <v>298</v>
      </c>
      <c r="AE41" s="413" t="s">
        <v>298</v>
      </c>
      <c r="AF41" s="413" t="s">
        <v>298</v>
      </c>
      <c r="AG41" s="413" t="s">
        <v>298</v>
      </c>
      <c r="AH41" s="413" t="s">
        <v>298</v>
      </c>
      <c r="AI41" s="413" t="s">
        <v>298</v>
      </c>
    </row>
    <row r="42" spans="1:35" s="303" customFormat="1" ht="76.5" x14ac:dyDescent="0.2">
      <c r="A42" s="252" t="s">
        <v>219</v>
      </c>
      <c r="B42" s="253" t="s">
        <v>217</v>
      </c>
      <c r="C42" s="236" t="s">
        <v>183</v>
      </c>
      <c r="D42" s="413" t="s">
        <v>298</v>
      </c>
      <c r="E42" s="413" t="s">
        <v>298</v>
      </c>
      <c r="F42" s="413" t="s">
        <v>298</v>
      </c>
      <c r="G42" s="413" t="s">
        <v>298</v>
      </c>
      <c r="H42" s="421">
        <v>0</v>
      </c>
      <c r="I42" s="421">
        <v>0</v>
      </c>
      <c r="J42" s="421">
        <v>0</v>
      </c>
      <c r="K42" s="421">
        <v>0</v>
      </c>
      <c r="L42" s="421">
        <v>0</v>
      </c>
      <c r="M42" s="421">
        <v>0</v>
      </c>
      <c r="N42" s="413" t="s">
        <v>298</v>
      </c>
      <c r="O42" s="413" t="s">
        <v>298</v>
      </c>
      <c r="P42" s="413" t="s">
        <v>298</v>
      </c>
      <c r="Q42" s="413" t="s">
        <v>298</v>
      </c>
      <c r="R42" s="413" t="s">
        <v>298</v>
      </c>
      <c r="S42" s="413" t="s">
        <v>298</v>
      </c>
      <c r="T42" s="413" t="s">
        <v>298</v>
      </c>
      <c r="U42" s="413" t="s">
        <v>298</v>
      </c>
      <c r="V42" s="413" t="s">
        <v>298</v>
      </c>
      <c r="W42" s="413" t="s">
        <v>298</v>
      </c>
      <c r="X42" s="413" t="s">
        <v>298</v>
      </c>
      <c r="Y42" s="413" t="s">
        <v>298</v>
      </c>
      <c r="Z42" s="236">
        <v>0</v>
      </c>
      <c r="AA42" s="236">
        <v>0</v>
      </c>
      <c r="AB42" s="413" t="s">
        <v>298</v>
      </c>
      <c r="AC42" s="413" t="s">
        <v>298</v>
      </c>
      <c r="AD42" s="413" t="s">
        <v>298</v>
      </c>
      <c r="AE42" s="413" t="s">
        <v>298</v>
      </c>
      <c r="AF42" s="413" t="s">
        <v>298</v>
      </c>
      <c r="AG42" s="413" t="s">
        <v>298</v>
      </c>
      <c r="AH42" s="413" t="s">
        <v>298</v>
      </c>
      <c r="AI42" s="413" t="s">
        <v>298</v>
      </c>
    </row>
    <row r="43" spans="1:35" s="303" customFormat="1" ht="76.5" x14ac:dyDescent="0.2">
      <c r="A43" s="252" t="s">
        <v>219</v>
      </c>
      <c r="B43" s="253" t="s">
        <v>220</v>
      </c>
      <c r="C43" s="236" t="s">
        <v>183</v>
      </c>
      <c r="D43" s="413" t="s">
        <v>298</v>
      </c>
      <c r="E43" s="413" t="s">
        <v>298</v>
      </c>
      <c r="F43" s="413" t="s">
        <v>298</v>
      </c>
      <c r="G43" s="413" t="s">
        <v>298</v>
      </c>
      <c r="H43" s="421">
        <v>0</v>
      </c>
      <c r="I43" s="421">
        <v>0</v>
      </c>
      <c r="J43" s="421">
        <v>0</v>
      </c>
      <c r="K43" s="421">
        <v>0</v>
      </c>
      <c r="L43" s="421">
        <v>0</v>
      </c>
      <c r="M43" s="421">
        <v>0</v>
      </c>
      <c r="N43" s="413" t="s">
        <v>298</v>
      </c>
      <c r="O43" s="413" t="s">
        <v>298</v>
      </c>
      <c r="P43" s="413" t="s">
        <v>298</v>
      </c>
      <c r="Q43" s="413" t="s">
        <v>298</v>
      </c>
      <c r="R43" s="413" t="s">
        <v>298</v>
      </c>
      <c r="S43" s="413" t="s">
        <v>298</v>
      </c>
      <c r="T43" s="413" t="s">
        <v>298</v>
      </c>
      <c r="U43" s="413" t="s">
        <v>298</v>
      </c>
      <c r="V43" s="413" t="s">
        <v>298</v>
      </c>
      <c r="W43" s="413" t="s">
        <v>298</v>
      </c>
      <c r="X43" s="413" t="s">
        <v>298</v>
      </c>
      <c r="Y43" s="413" t="s">
        <v>298</v>
      </c>
      <c r="Z43" s="236">
        <v>0</v>
      </c>
      <c r="AA43" s="236">
        <v>0</v>
      </c>
      <c r="AB43" s="413" t="s">
        <v>298</v>
      </c>
      <c r="AC43" s="413" t="s">
        <v>298</v>
      </c>
      <c r="AD43" s="413" t="s">
        <v>298</v>
      </c>
      <c r="AE43" s="413" t="s">
        <v>298</v>
      </c>
      <c r="AF43" s="413" t="s">
        <v>298</v>
      </c>
      <c r="AG43" s="413" t="s">
        <v>298</v>
      </c>
      <c r="AH43" s="413" t="s">
        <v>298</v>
      </c>
      <c r="AI43" s="413" t="s">
        <v>298</v>
      </c>
    </row>
    <row r="44" spans="1:35" ht="63.75" x14ac:dyDescent="0.2">
      <c r="A44" s="251" t="s">
        <v>221</v>
      </c>
      <c r="B44" s="249" t="s">
        <v>222</v>
      </c>
      <c r="C44" s="54" t="s">
        <v>183</v>
      </c>
      <c r="D44" s="210" t="s">
        <v>298</v>
      </c>
      <c r="E44" s="210" t="s">
        <v>298</v>
      </c>
      <c r="F44" s="210" t="s">
        <v>298</v>
      </c>
      <c r="G44" s="210" t="s">
        <v>298</v>
      </c>
      <c r="H44" s="420">
        <v>0</v>
      </c>
      <c r="I44" s="420">
        <v>0</v>
      </c>
      <c r="J44" s="420">
        <v>0</v>
      </c>
      <c r="K44" s="420">
        <v>0</v>
      </c>
      <c r="L44" s="420">
        <v>0</v>
      </c>
      <c r="M44" s="420">
        <v>0</v>
      </c>
      <c r="N44" s="210" t="s">
        <v>298</v>
      </c>
      <c r="O44" s="210" t="s">
        <v>298</v>
      </c>
      <c r="P44" s="210" t="s">
        <v>298</v>
      </c>
      <c r="Q44" s="210" t="s">
        <v>298</v>
      </c>
      <c r="R44" s="210" t="s">
        <v>298</v>
      </c>
      <c r="S44" s="210" t="s">
        <v>298</v>
      </c>
      <c r="T44" s="210" t="s">
        <v>298</v>
      </c>
      <c r="U44" s="210" t="s">
        <v>298</v>
      </c>
      <c r="V44" s="210" t="s">
        <v>298</v>
      </c>
      <c r="W44" s="210" t="s">
        <v>298</v>
      </c>
      <c r="X44" s="210" t="s">
        <v>298</v>
      </c>
      <c r="Y44" s="210" t="s">
        <v>298</v>
      </c>
      <c r="Z44" s="54">
        <v>0</v>
      </c>
      <c r="AA44" s="54">
        <v>0</v>
      </c>
      <c r="AB44" s="210" t="s">
        <v>298</v>
      </c>
      <c r="AC44" s="210" t="s">
        <v>298</v>
      </c>
      <c r="AD44" s="210" t="s">
        <v>298</v>
      </c>
      <c r="AE44" s="210" t="s">
        <v>298</v>
      </c>
      <c r="AF44" s="210" t="s">
        <v>298</v>
      </c>
      <c r="AG44" s="210" t="s">
        <v>298</v>
      </c>
      <c r="AH44" s="210" t="s">
        <v>298</v>
      </c>
      <c r="AI44" s="210" t="s">
        <v>298</v>
      </c>
    </row>
    <row r="45" spans="1:35" s="303" customFormat="1" ht="63.75" x14ac:dyDescent="0.2">
      <c r="A45" s="252" t="s">
        <v>223</v>
      </c>
      <c r="B45" s="253" t="s">
        <v>224</v>
      </c>
      <c r="C45" s="236" t="s">
        <v>183</v>
      </c>
      <c r="D45" s="413" t="s">
        <v>298</v>
      </c>
      <c r="E45" s="413" t="s">
        <v>298</v>
      </c>
      <c r="F45" s="413" t="s">
        <v>298</v>
      </c>
      <c r="G45" s="413" t="s">
        <v>298</v>
      </c>
      <c r="H45" s="421">
        <v>0</v>
      </c>
      <c r="I45" s="421">
        <v>0</v>
      </c>
      <c r="J45" s="421">
        <v>0</v>
      </c>
      <c r="K45" s="421">
        <v>0</v>
      </c>
      <c r="L45" s="421">
        <v>0</v>
      </c>
      <c r="M45" s="421">
        <v>0</v>
      </c>
      <c r="N45" s="413" t="s">
        <v>298</v>
      </c>
      <c r="O45" s="413" t="s">
        <v>298</v>
      </c>
      <c r="P45" s="413" t="s">
        <v>298</v>
      </c>
      <c r="Q45" s="413" t="s">
        <v>298</v>
      </c>
      <c r="R45" s="413" t="s">
        <v>298</v>
      </c>
      <c r="S45" s="413" t="s">
        <v>298</v>
      </c>
      <c r="T45" s="413" t="s">
        <v>298</v>
      </c>
      <c r="U45" s="413" t="s">
        <v>298</v>
      </c>
      <c r="V45" s="413" t="s">
        <v>298</v>
      </c>
      <c r="W45" s="413" t="s">
        <v>298</v>
      </c>
      <c r="X45" s="413" t="s">
        <v>298</v>
      </c>
      <c r="Y45" s="413" t="s">
        <v>298</v>
      </c>
      <c r="Z45" s="236">
        <v>0</v>
      </c>
      <c r="AA45" s="236">
        <v>0</v>
      </c>
      <c r="AB45" s="413" t="s">
        <v>298</v>
      </c>
      <c r="AC45" s="413" t="s">
        <v>298</v>
      </c>
      <c r="AD45" s="413" t="s">
        <v>298</v>
      </c>
      <c r="AE45" s="413" t="s">
        <v>298</v>
      </c>
      <c r="AF45" s="413" t="s">
        <v>298</v>
      </c>
      <c r="AG45" s="413" t="s">
        <v>298</v>
      </c>
      <c r="AH45" s="413" t="s">
        <v>298</v>
      </c>
      <c r="AI45" s="413" t="s">
        <v>298</v>
      </c>
    </row>
    <row r="46" spans="1:35" s="303" customFormat="1" ht="63.75" x14ac:dyDescent="0.2">
      <c r="A46" s="252" t="s">
        <v>225</v>
      </c>
      <c r="B46" s="253" t="s">
        <v>226</v>
      </c>
      <c r="C46" s="236" t="s">
        <v>183</v>
      </c>
      <c r="D46" s="413" t="s">
        <v>298</v>
      </c>
      <c r="E46" s="413" t="s">
        <v>298</v>
      </c>
      <c r="F46" s="413" t="s">
        <v>298</v>
      </c>
      <c r="G46" s="413" t="s">
        <v>298</v>
      </c>
      <c r="H46" s="421">
        <v>0</v>
      </c>
      <c r="I46" s="421">
        <v>0</v>
      </c>
      <c r="J46" s="421">
        <v>0</v>
      </c>
      <c r="K46" s="421">
        <v>0</v>
      </c>
      <c r="L46" s="421">
        <v>0</v>
      </c>
      <c r="M46" s="421">
        <v>0</v>
      </c>
      <c r="N46" s="413" t="s">
        <v>298</v>
      </c>
      <c r="O46" s="413" t="s">
        <v>298</v>
      </c>
      <c r="P46" s="413" t="s">
        <v>298</v>
      </c>
      <c r="Q46" s="413" t="s">
        <v>298</v>
      </c>
      <c r="R46" s="413" t="s">
        <v>298</v>
      </c>
      <c r="S46" s="413" t="s">
        <v>298</v>
      </c>
      <c r="T46" s="413" t="s">
        <v>298</v>
      </c>
      <c r="U46" s="413" t="s">
        <v>298</v>
      </c>
      <c r="V46" s="413" t="s">
        <v>298</v>
      </c>
      <c r="W46" s="413" t="s">
        <v>298</v>
      </c>
      <c r="X46" s="413" t="s">
        <v>298</v>
      </c>
      <c r="Y46" s="413" t="s">
        <v>298</v>
      </c>
      <c r="Z46" s="236">
        <v>0</v>
      </c>
      <c r="AA46" s="236">
        <v>0</v>
      </c>
      <c r="AB46" s="413" t="s">
        <v>298</v>
      </c>
      <c r="AC46" s="413" t="s">
        <v>298</v>
      </c>
      <c r="AD46" s="413" t="s">
        <v>298</v>
      </c>
      <c r="AE46" s="413" t="s">
        <v>298</v>
      </c>
      <c r="AF46" s="413" t="s">
        <v>298</v>
      </c>
      <c r="AG46" s="413" t="s">
        <v>298</v>
      </c>
      <c r="AH46" s="413" t="s">
        <v>298</v>
      </c>
      <c r="AI46" s="413" t="s">
        <v>298</v>
      </c>
    </row>
    <row r="47" spans="1:35" s="302" customFormat="1" ht="25.5" x14ac:dyDescent="0.2">
      <c r="A47" s="255" t="s">
        <v>227</v>
      </c>
      <c r="B47" s="256" t="s">
        <v>228</v>
      </c>
      <c r="C47" s="229" t="s">
        <v>183</v>
      </c>
      <c r="D47" s="414" t="s">
        <v>298</v>
      </c>
      <c r="E47" s="414" t="s">
        <v>298</v>
      </c>
      <c r="F47" s="414" t="s">
        <v>298</v>
      </c>
      <c r="G47" s="414" t="s">
        <v>298</v>
      </c>
      <c r="H47" s="232">
        <f t="shared" ref="H47:M47" si="5">H48+H88</f>
        <v>28</v>
      </c>
      <c r="I47" s="232">
        <f t="shared" si="5"/>
        <v>16</v>
      </c>
      <c r="J47" s="311">
        <f t="shared" si="5"/>
        <v>3.78</v>
      </c>
      <c r="K47" s="311">
        <f t="shared" si="5"/>
        <v>1.26</v>
      </c>
      <c r="L47" s="311">
        <f t="shared" si="5"/>
        <v>8.4499999999999993</v>
      </c>
      <c r="M47" s="311">
        <f t="shared" si="5"/>
        <v>0</v>
      </c>
      <c r="N47" s="414" t="s">
        <v>298</v>
      </c>
      <c r="O47" s="414" t="s">
        <v>298</v>
      </c>
      <c r="P47" s="414" t="s">
        <v>298</v>
      </c>
      <c r="Q47" s="414" t="s">
        <v>298</v>
      </c>
      <c r="R47" s="414" t="s">
        <v>298</v>
      </c>
      <c r="S47" s="414" t="s">
        <v>298</v>
      </c>
      <c r="T47" s="414" t="s">
        <v>298</v>
      </c>
      <c r="U47" s="414" t="s">
        <v>298</v>
      </c>
      <c r="V47" s="414" t="s">
        <v>298</v>
      </c>
      <c r="W47" s="414" t="s">
        <v>298</v>
      </c>
      <c r="X47" s="414" t="s">
        <v>298</v>
      </c>
      <c r="Y47" s="414" t="s">
        <v>298</v>
      </c>
      <c r="Z47" s="232">
        <f>Z48</f>
        <v>0</v>
      </c>
      <c r="AA47" s="232">
        <f>AA48</f>
        <v>0</v>
      </c>
      <c r="AB47" s="414" t="s">
        <v>298</v>
      </c>
      <c r="AC47" s="414" t="s">
        <v>298</v>
      </c>
      <c r="AD47" s="414" t="s">
        <v>298</v>
      </c>
      <c r="AE47" s="414" t="s">
        <v>298</v>
      </c>
      <c r="AF47" s="414" t="s">
        <v>298</v>
      </c>
      <c r="AG47" s="414" t="s">
        <v>298</v>
      </c>
      <c r="AH47" s="414" t="s">
        <v>298</v>
      </c>
      <c r="AI47" s="414" t="s">
        <v>298</v>
      </c>
    </row>
    <row r="48" spans="1:35" s="302" customFormat="1" ht="51" x14ac:dyDescent="0.2">
      <c r="A48" s="257" t="s">
        <v>229</v>
      </c>
      <c r="B48" s="256" t="s">
        <v>230</v>
      </c>
      <c r="C48" s="229" t="s">
        <v>183</v>
      </c>
      <c r="D48" s="414" t="s">
        <v>298</v>
      </c>
      <c r="E48" s="414" t="s">
        <v>298</v>
      </c>
      <c r="F48" s="414" t="s">
        <v>298</v>
      </c>
      <c r="G48" s="414" t="s">
        <v>298</v>
      </c>
      <c r="H48" s="232">
        <f>H49+H87</f>
        <v>28</v>
      </c>
      <c r="I48" s="232">
        <f>I49+I87</f>
        <v>16</v>
      </c>
      <c r="J48" s="311">
        <f>J49</f>
        <v>3.78</v>
      </c>
      <c r="K48" s="311">
        <f>K49</f>
        <v>1.26</v>
      </c>
      <c r="L48" s="232">
        <f>L49</f>
        <v>0</v>
      </c>
      <c r="M48" s="232">
        <f>M49</f>
        <v>0</v>
      </c>
      <c r="N48" s="414" t="s">
        <v>298</v>
      </c>
      <c r="O48" s="414" t="s">
        <v>298</v>
      </c>
      <c r="P48" s="414" t="s">
        <v>298</v>
      </c>
      <c r="Q48" s="414" t="s">
        <v>298</v>
      </c>
      <c r="R48" s="414" t="s">
        <v>298</v>
      </c>
      <c r="S48" s="414" t="s">
        <v>298</v>
      </c>
      <c r="T48" s="414" t="s">
        <v>298</v>
      </c>
      <c r="U48" s="414" t="s">
        <v>298</v>
      </c>
      <c r="V48" s="414" t="s">
        <v>298</v>
      </c>
      <c r="W48" s="414" t="s">
        <v>298</v>
      </c>
      <c r="X48" s="414" t="s">
        <v>298</v>
      </c>
      <c r="Y48" s="414" t="s">
        <v>298</v>
      </c>
      <c r="Z48" s="232">
        <f>SUM(Z49:Z87)</f>
        <v>0</v>
      </c>
      <c r="AA48" s="232">
        <f>SUM(AA49:AA87)</f>
        <v>0</v>
      </c>
      <c r="AB48" s="414" t="s">
        <v>298</v>
      </c>
      <c r="AC48" s="414" t="s">
        <v>298</v>
      </c>
      <c r="AD48" s="414" t="s">
        <v>298</v>
      </c>
      <c r="AE48" s="414" t="s">
        <v>298</v>
      </c>
      <c r="AF48" s="414" t="s">
        <v>298</v>
      </c>
      <c r="AG48" s="414" t="s">
        <v>298</v>
      </c>
      <c r="AH48" s="414" t="s">
        <v>298</v>
      </c>
      <c r="AI48" s="414" t="s">
        <v>298</v>
      </c>
    </row>
    <row r="49" spans="1:35" s="302" customFormat="1" ht="25.5" x14ac:dyDescent="0.2">
      <c r="A49" s="250" t="s">
        <v>231</v>
      </c>
      <c r="B49" s="256" t="s">
        <v>232</v>
      </c>
      <c r="C49" s="229" t="s">
        <v>183</v>
      </c>
      <c r="D49" s="411" t="s">
        <v>298</v>
      </c>
      <c r="E49" s="411" t="s">
        <v>298</v>
      </c>
      <c r="F49" s="411" t="s">
        <v>298</v>
      </c>
      <c r="G49" s="411" t="s">
        <v>298</v>
      </c>
      <c r="H49" s="232">
        <f t="shared" ref="H49:M49" si="6">SUM(H50:H86)</f>
        <v>28</v>
      </c>
      <c r="I49" s="232">
        <f t="shared" si="6"/>
        <v>16</v>
      </c>
      <c r="J49" s="311">
        <f t="shared" si="6"/>
        <v>3.78</v>
      </c>
      <c r="K49" s="311">
        <f t="shared" si="6"/>
        <v>1.26</v>
      </c>
      <c r="L49" s="232">
        <f t="shared" si="6"/>
        <v>0</v>
      </c>
      <c r="M49" s="232">
        <f t="shared" si="6"/>
        <v>0</v>
      </c>
      <c r="N49" s="411" t="s">
        <v>298</v>
      </c>
      <c r="O49" s="411" t="s">
        <v>298</v>
      </c>
      <c r="P49" s="411" t="s">
        <v>298</v>
      </c>
      <c r="Q49" s="411" t="s">
        <v>298</v>
      </c>
      <c r="R49" s="411" t="s">
        <v>298</v>
      </c>
      <c r="S49" s="411" t="s">
        <v>298</v>
      </c>
      <c r="T49" s="411" t="s">
        <v>298</v>
      </c>
      <c r="U49" s="411" t="s">
        <v>298</v>
      </c>
      <c r="V49" s="411" t="s">
        <v>298</v>
      </c>
      <c r="W49" s="411" t="s">
        <v>298</v>
      </c>
      <c r="X49" s="411" t="s">
        <v>298</v>
      </c>
      <c r="Y49" s="411" t="s">
        <v>298</v>
      </c>
      <c r="Z49" s="232">
        <v>0</v>
      </c>
      <c r="AA49" s="232">
        <v>0</v>
      </c>
      <c r="AB49" s="411" t="s">
        <v>298</v>
      </c>
      <c r="AC49" s="411" t="s">
        <v>298</v>
      </c>
      <c r="AD49" s="411" t="s">
        <v>298</v>
      </c>
      <c r="AE49" s="411" t="s">
        <v>298</v>
      </c>
      <c r="AF49" s="411" t="s">
        <v>298</v>
      </c>
      <c r="AG49" s="411" t="s">
        <v>298</v>
      </c>
      <c r="AH49" s="411" t="s">
        <v>298</v>
      </c>
      <c r="AI49" s="411" t="s">
        <v>298</v>
      </c>
    </row>
    <row r="50" spans="1:35" ht="51" x14ac:dyDescent="0.2">
      <c r="A50" s="258" t="s">
        <v>231</v>
      </c>
      <c r="B50" s="57" t="s">
        <v>962</v>
      </c>
      <c r="C50" s="195" t="s">
        <v>963</v>
      </c>
      <c r="D50" s="210" t="s">
        <v>298</v>
      </c>
      <c r="E50" s="210" t="s">
        <v>298</v>
      </c>
      <c r="F50" s="210" t="s">
        <v>298</v>
      </c>
      <c r="G50" s="210" t="s">
        <v>298</v>
      </c>
      <c r="H50" s="422">
        <v>0</v>
      </c>
      <c r="I50" s="77">
        <v>0</v>
      </c>
      <c r="J50" s="422">
        <v>0</v>
      </c>
      <c r="K50" s="77">
        <v>0</v>
      </c>
      <c r="L50" s="422">
        <v>0</v>
      </c>
      <c r="M50" s="77">
        <v>0</v>
      </c>
      <c r="N50" s="210" t="s">
        <v>298</v>
      </c>
      <c r="O50" s="210" t="s">
        <v>298</v>
      </c>
      <c r="P50" s="210" t="s">
        <v>298</v>
      </c>
      <c r="Q50" s="210" t="s">
        <v>298</v>
      </c>
      <c r="R50" s="210" t="s">
        <v>298</v>
      </c>
      <c r="S50" s="210" t="s">
        <v>298</v>
      </c>
      <c r="T50" s="210" t="s">
        <v>298</v>
      </c>
      <c r="U50" s="210" t="s">
        <v>298</v>
      </c>
      <c r="V50" s="210" t="s">
        <v>298</v>
      </c>
      <c r="W50" s="210" t="s">
        <v>298</v>
      </c>
      <c r="X50" s="210" t="s">
        <v>298</v>
      </c>
      <c r="Y50" s="210" t="s">
        <v>298</v>
      </c>
      <c r="Z50" s="58">
        <f t="shared" ref="Z50:AA53" si="7">SUM(Z51:Z89)</f>
        <v>0</v>
      </c>
      <c r="AA50" s="58">
        <f t="shared" si="7"/>
        <v>0</v>
      </c>
      <c r="AB50" s="210" t="s">
        <v>298</v>
      </c>
      <c r="AC50" s="210" t="s">
        <v>298</v>
      </c>
      <c r="AD50" s="210" t="s">
        <v>298</v>
      </c>
      <c r="AE50" s="210" t="s">
        <v>298</v>
      </c>
      <c r="AF50" s="210" t="s">
        <v>298</v>
      </c>
      <c r="AG50" s="210" t="s">
        <v>298</v>
      </c>
      <c r="AH50" s="210" t="s">
        <v>298</v>
      </c>
      <c r="AI50" s="210" t="s">
        <v>298</v>
      </c>
    </row>
    <row r="51" spans="1:35" ht="51" x14ac:dyDescent="0.2">
      <c r="A51" s="258" t="s">
        <v>231</v>
      </c>
      <c r="B51" s="57" t="s">
        <v>964</v>
      </c>
      <c r="C51" s="195" t="s">
        <v>965</v>
      </c>
      <c r="D51" s="210" t="s">
        <v>298</v>
      </c>
      <c r="E51" s="210" t="s">
        <v>298</v>
      </c>
      <c r="F51" s="210" t="s">
        <v>298</v>
      </c>
      <c r="G51" s="210" t="s">
        <v>298</v>
      </c>
      <c r="H51" s="422">
        <v>0</v>
      </c>
      <c r="I51" s="77">
        <v>0</v>
      </c>
      <c r="J51" s="422">
        <v>0</v>
      </c>
      <c r="K51" s="77">
        <v>0</v>
      </c>
      <c r="L51" s="422">
        <v>0</v>
      </c>
      <c r="M51" s="77">
        <v>0</v>
      </c>
      <c r="N51" s="210" t="s">
        <v>298</v>
      </c>
      <c r="O51" s="210" t="s">
        <v>298</v>
      </c>
      <c r="P51" s="210" t="s">
        <v>298</v>
      </c>
      <c r="Q51" s="210" t="s">
        <v>298</v>
      </c>
      <c r="R51" s="210" t="s">
        <v>298</v>
      </c>
      <c r="S51" s="210" t="s">
        <v>298</v>
      </c>
      <c r="T51" s="210" t="s">
        <v>298</v>
      </c>
      <c r="U51" s="210" t="s">
        <v>298</v>
      </c>
      <c r="V51" s="210" t="s">
        <v>298</v>
      </c>
      <c r="W51" s="210" t="s">
        <v>298</v>
      </c>
      <c r="X51" s="210" t="s">
        <v>298</v>
      </c>
      <c r="Y51" s="210" t="s">
        <v>298</v>
      </c>
      <c r="Z51" s="58">
        <f t="shared" si="7"/>
        <v>0</v>
      </c>
      <c r="AA51" s="58">
        <f t="shared" si="7"/>
        <v>0</v>
      </c>
      <c r="AB51" s="210" t="s">
        <v>298</v>
      </c>
      <c r="AC51" s="210" t="s">
        <v>298</v>
      </c>
      <c r="AD51" s="210" t="s">
        <v>298</v>
      </c>
      <c r="AE51" s="210" t="s">
        <v>298</v>
      </c>
      <c r="AF51" s="210" t="s">
        <v>298</v>
      </c>
      <c r="AG51" s="210" t="s">
        <v>298</v>
      </c>
      <c r="AH51" s="210" t="s">
        <v>298</v>
      </c>
      <c r="AI51" s="210" t="s">
        <v>298</v>
      </c>
    </row>
    <row r="52" spans="1:35" ht="51" x14ac:dyDescent="0.2">
      <c r="A52" s="258" t="s">
        <v>231</v>
      </c>
      <c r="B52" s="323" t="s">
        <v>966</v>
      </c>
      <c r="C52" s="324" t="s">
        <v>967</v>
      </c>
      <c r="D52" s="210" t="s">
        <v>298</v>
      </c>
      <c r="E52" s="210" t="s">
        <v>298</v>
      </c>
      <c r="F52" s="210" t="s">
        <v>298</v>
      </c>
      <c r="G52" s="210" t="s">
        <v>298</v>
      </c>
      <c r="H52" s="422">
        <v>16</v>
      </c>
      <c r="I52" s="422">
        <v>16</v>
      </c>
      <c r="J52" s="424">
        <v>0</v>
      </c>
      <c r="K52" s="424">
        <v>0</v>
      </c>
      <c r="L52" s="424">
        <v>0</v>
      </c>
      <c r="M52" s="424">
        <v>0</v>
      </c>
      <c r="N52" s="210" t="s">
        <v>298</v>
      </c>
      <c r="O52" s="210" t="s">
        <v>298</v>
      </c>
      <c r="P52" s="210" t="s">
        <v>298</v>
      </c>
      <c r="Q52" s="210" t="s">
        <v>298</v>
      </c>
      <c r="R52" s="210" t="s">
        <v>298</v>
      </c>
      <c r="S52" s="210" t="s">
        <v>298</v>
      </c>
      <c r="T52" s="210" t="s">
        <v>298</v>
      </c>
      <c r="U52" s="210" t="s">
        <v>298</v>
      </c>
      <c r="V52" s="210" t="s">
        <v>298</v>
      </c>
      <c r="W52" s="210" t="s">
        <v>298</v>
      </c>
      <c r="X52" s="210" t="s">
        <v>298</v>
      </c>
      <c r="Y52" s="210" t="s">
        <v>298</v>
      </c>
      <c r="Z52" s="58">
        <f t="shared" si="7"/>
        <v>0</v>
      </c>
      <c r="AA52" s="58">
        <f t="shared" si="7"/>
        <v>0</v>
      </c>
      <c r="AB52" s="210" t="s">
        <v>298</v>
      </c>
      <c r="AC52" s="210" t="s">
        <v>298</v>
      </c>
      <c r="AD52" s="210" t="s">
        <v>298</v>
      </c>
      <c r="AE52" s="210" t="s">
        <v>298</v>
      </c>
      <c r="AF52" s="210" t="s">
        <v>298</v>
      </c>
      <c r="AG52" s="210" t="s">
        <v>298</v>
      </c>
      <c r="AH52" s="210" t="s">
        <v>298</v>
      </c>
      <c r="AI52" s="210" t="s">
        <v>298</v>
      </c>
    </row>
    <row r="53" spans="1:35" ht="51" x14ac:dyDescent="0.2">
      <c r="A53" s="258" t="s">
        <v>231</v>
      </c>
      <c r="B53" s="323" t="s">
        <v>968</v>
      </c>
      <c r="C53" s="324" t="s">
        <v>969</v>
      </c>
      <c r="D53" s="210" t="s">
        <v>298</v>
      </c>
      <c r="E53" s="210" t="s">
        <v>298</v>
      </c>
      <c r="F53" s="210" t="s">
        <v>298</v>
      </c>
      <c r="G53" s="210" t="s">
        <v>298</v>
      </c>
      <c r="H53" s="422">
        <v>8</v>
      </c>
      <c r="I53" s="422">
        <v>0</v>
      </c>
      <c r="J53" s="424">
        <v>0</v>
      </c>
      <c r="K53" s="424">
        <v>0</v>
      </c>
      <c r="L53" s="424">
        <v>0</v>
      </c>
      <c r="M53" s="424">
        <v>0</v>
      </c>
      <c r="N53" s="210" t="s">
        <v>298</v>
      </c>
      <c r="O53" s="210" t="s">
        <v>298</v>
      </c>
      <c r="P53" s="210" t="s">
        <v>298</v>
      </c>
      <c r="Q53" s="210" t="s">
        <v>298</v>
      </c>
      <c r="R53" s="210" t="s">
        <v>298</v>
      </c>
      <c r="S53" s="210" t="s">
        <v>298</v>
      </c>
      <c r="T53" s="210" t="s">
        <v>298</v>
      </c>
      <c r="U53" s="210" t="s">
        <v>298</v>
      </c>
      <c r="V53" s="210" t="s">
        <v>298</v>
      </c>
      <c r="W53" s="210" t="s">
        <v>298</v>
      </c>
      <c r="X53" s="210" t="s">
        <v>298</v>
      </c>
      <c r="Y53" s="210" t="s">
        <v>298</v>
      </c>
      <c r="Z53" s="58">
        <f t="shared" si="7"/>
        <v>0</v>
      </c>
      <c r="AA53" s="58">
        <f t="shared" si="7"/>
        <v>0</v>
      </c>
      <c r="AB53" s="210" t="s">
        <v>298</v>
      </c>
      <c r="AC53" s="210" t="s">
        <v>298</v>
      </c>
      <c r="AD53" s="210" t="s">
        <v>298</v>
      </c>
      <c r="AE53" s="210" t="s">
        <v>298</v>
      </c>
      <c r="AF53" s="210" t="s">
        <v>298</v>
      </c>
      <c r="AG53" s="210" t="s">
        <v>298</v>
      </c>
      <c r="AH53" s="210" t="s">
        <v>298</v>
      </c>
      <c r="AI53" s="210" t="s">
        <v>298</v>
      </c>
    </row>
    <row r="54" spans="1:35" ht="51" x14ac:dyDescent="0.2">
      <c r="A54" s="214" t="s">
        <v>231</v>
      </c>
      <c r="B54" s="57" t="s">
        <v>970</v>
      </c>
      <c r="C54" s="195" t="s">
        <v>971</v>
      </c>
      <c r="D54" s="210" t="s">
        <v>298</v>
      </c>
      <c r="E54" s="210" t="s">
        <v>298</v>
      </c>
      <c r="F54" s="210" t="s">
        <v>298</v>
      </c>
      <c r="G54" s="210" t="s">
        <v>298</v>
      </c>
      <c r="H54" s="422">
        <v>0</v>
      </c>
      <c r="I54" s="422">
        <v>0</v>
      </c>
      <c r="J54" s="423">
        <v>0</v>
      </c>
      <c r="K54" s="423">
        <v>0</v>
      </c>
      <c r="L54" s="423">
        <v>0</v>
      </c>
      <c r="M54" s="423">
        <v>0</v>
      </c>
      <c r="N54" s="210" t="s">
        <v>298</v>
      </c>
      <c r="O54" s="210" t="s">
        <v>298</v>
      </c>
      <c r="P54" s="210" t="s">
        <v>298</v>
      </c>
      <c r="Q54" s="210" t="s">
        <v>298</v>
      </c>
      <c r="R54" s="210" t="s">
        <v>298</v>
      </c>
      <c r="S54" s="210" t="s">
        <v>298</v>
      </c>
      <c r="T54" s="210" t="s">
        <v>298</v>
      </c>
      <c r="U54" s="210" t="s">
        <v>298</v>
      </c>
      <c r="V54" s="210" t="s">
        <v>298</v>
      </c>
      <c r="W54" s="210" t="s">
        <v>298</v>
      </c>
      <c r="X54" s="210" t="s">
        <v>298</v>
      </c>
      <c r="Y54" s="210" t="s">
        <v>298</v>
      </c>
      <c r="Z54" s="58">
        <f>SUM(Z87:Z119)</f>
        <v>0</v>
      </c>
      <c r="AA54" s="58">
        <f>SUM(AA87:AA119)</f>
        <v>0</v>
      </c>
      <c r="AB54" s="210" t="s">
        <v>298</v>
      </c>
      <c r="AC54" s="210" t="s">
        <v>298</v>
      </c>
      <c r="AD54" s="210" t="s">
        <v>298</v>
      </c>
      <c r="AE54" s="210" t="s">
        <v>298</v>
      </c>
      <c r="AF54" s="210" t="s">
        <v>298</v>
      </c>
      <c r="AG54" s="210" t="s">
        <v>298</v>
      </c>
      <c r="AH54" s="210" t="s">
        <v>298</v>
      </c>
      <c r="AI54" s="210" t="s">
        <v>298</v>
      </c>
    </row>
    <row r="55" spans="1:35" ht="51" x14ac:dyDescent="0.2">
      <c r="A55" s="258" t="s">
        <v>231</v>
      </c>
      <c r="B55" s="57" t="s">
        <v>972</v>
      </c>
      <c r="C55" s="195" t="s">
        <v>973</v>
      </c>
      <c r="D55" s="210" t="s">
        <v>298</v>
      </c>
      <c r="E55" s="210" t="s">
        <v>298</v>
      </c>
      <c r="F55" s="210" t="s">
        <v>298</v>
      </c>
      <c r="G55" s="210" t="s">
        <v>298</v>
      </c>
      <c r="H55" s="423">
        <v>0</v>
      </c>
      <c r="I55" s="423">
        <v>0</v>
      </c>
      <c r="J55" s="423">
        <v>0</v>
      </c>
      <c r="K55" s="423">
        <v>0</v>
      </c>
      <c r="L55" s="423">
        <v>0</v>
      </c>
      <c r="M55" s="423">
        <v>0</v>
      </c>
      <c r="N55" s="210" t="s">
        <v>298</v>
      </c>
      <c r="O55" s="210" t="s">
        <v>298</v>
      </c>
      <c r="P55" s="210" t="s">
        <v>298</v>
      </c>
      <c r="Q55" s="210" t="s">
        <v>298</v>
      </c>
      <c r="R55" s="210" t="s">
        <v>298</v>
      </c>
      <c r="S55" s="210" t="s">
        <v>298</v>
      </c>
      <c r="T55" s="210" t="s">
        <v>298</v>
      </c>
      <c r="U55" s="210" t="s">
        <v>298</v>
      </c>
      <c r="V55" s="210" t="s">
        <v>298</v>
      </c>
      <c r="W55" s="210" t="s">
        <v>298</v>
      </c>
      <c r="X55" s="210" t="s">
        <v>298</v>
      </c>
      <c r="Y55" s="210" t="s">
        <v>298</v>
      </c>
      <c r="Z55" s="58">
        <f>SUM(Z56:Z94)</f>
        <v>0</v>
      </c>
      <c r="AA55" s="58">
        <f>SUM(AA56:AA94)</f>
        <v>0</v>
      </c>
      <c r="AB55" s="210" t="s">
        <v>298</v>
      </c>
      <c r="AC55" s="210" t="s">
        <v>298</v>
      </c>
      <c r="AD55" s="210" t="s">
        <v>298</v>
      </c>
      <c r="AE55" s="210" t="s">
        <v>298</v>
      </c>
      <c r="AF55" s="210" t="s">
        <v>298</v>
      </c>
      <c r="AG55" s="210" t="s">
        <v>298</v>
      </c>
      <c r="AH55" s="210" t="s">
        <v>298</v>
      </c>
      <c r="AI55" s="210" t="s">
        <v>298</v>
      </c>
    </row>
    <row r="56" spans="1:35" ht="51" x14ac:dyDescent="0.2">
      <c r="A56" s="214" t="s">
        <v>231</v>
      </c>
      <c r="B56" s="57" t="s">
        <v>974</v>
      </c>
      <c r="C56" s="195" t="s">
        <v>975</v>
      </c>
      <c r="D56" s="210" t="s">
        <v>298</v>
      </c>
      <c r="E56" s="210" t="s">
        <v>298</v>
      </c>
      <c r="F56" s="210" t="s">
        <v>298</v>
      </c>
      <c r="G56" s="210" t="s">
        <v>298</v>
      </c>
      <c r="H56" s="423">
        <v>0</v>
      </c>
      <c r="I56" s="423">
        <v>0</v>
      </c>
      <c r="J56" s="423">
        <v>0</v>
      </c>
      <c r="K56" s="423">
        <v>0</v>
      </c>
      <c r="L56" s="423">
        <v>0</v>
      </c>
      <c r="M56" s="423">
        <v>0</v>
      </c>
      <c r="N56" s="210" t="s">
        <v>298</v>
      </c>
      <c r="O56" s="210" t="s">
        <v>298</v>
      </c>
      <c r="P56" s="210" t="s">
        <v>298</v>
      </c>
      <c r="Q56" s="210" t="s">
        <v>298</v>
      </c>
      <c r="R56" s="210" t="s">
        <v>298</v>
      </c>
      <c r="S56" s="210" t="s">
        <v>298</v>
      </c>
      <c r="T56" s="210" t="s">
        <v>298</v>
      </c>
      <c r="U56" s="210" t="s">
        <v>298</v>
      </c>
      <c r="V56" s="210" t="s">
        <v>298</v>
      </c>
      <c r="W56" s="210" t="s">
        <v>298</v>
      </c>
      <c r="X56" s="210" t="s">
        <v>298</v>
      </c>
      <c r="Y56" s="210" t="s">
        <v>298</v>
      </c>
      <c r="Z56" s="58">
        <f>SUM(Z88:Z121)</f>
        <v>0</v>
      </c>
      <c r="AA56" s="58">
        <f>SUM(AA88:AA121)</f>
        <v>0</v>
      </c>
      <c r="AB56" s="210" t="s">
        <v>298</v>
      </c>
      <c r="AC56" s="210" t="s">
        <v>298</v>
      </c>
      <c r="AD56" s="210" t="s">
        <v>298</v>
      </c>
      <c r="AE56" s="210" t="s">
        <v>298</v>
      </c>
      <c r="AF56" s="210" t="s">
        <v>298</v>
      </c>
      <c r="AG56" s="210" t="s">
        <v>298</v>
      </c>
      <c r="AH56" s="210" t="s">
        <v>298</v>
      </c>
      <c r="AI56" s="210" t="s">
        <v>298</v>
      </c>
    </row>
    <row r="57" spans="1:35" ht="51" x14ac:dyDescent="0.2">
      <c r="A57" s="258" t="s">
        <v>231</v>
      </c>
      <c r="B57" s="57" t="s">
        <v>976</v>
      </c>
      <c r="C57" s="195" t="s">
        <v>977</v>
      </c>
      <c r="D57" s="210" t="s">
        <v>298</v>
      </c>
      <c r="E57" s="210" t="s">
        <v>298</v>
      </c>
      <c r="F57" s="210" t="s">
        <v>298</v>
      </c>
      <c r="G57" s="210" t="s">
        <v>298</v>
      </c>
      <c r="H57" s="423">
        <v>0</v>
      </c>
      <c r="I57" s="423">
        <v>0</v>
      </c>
      <c r="J57" s="423">
        <v>0</v>
      </c>
      <c r="K57" s="423">
        <v>0</v>
      </c>
      <c r="L57" s="423">
        <v>0</v>
      </c>
      <c r="M57" s="423">
        <v>0</v>
      </c>
      <c r="N57" s="210" t="s">
        <v>298</v>
      </c>
      <c r="O57" s="210" t="s">
        <v>298</v>
      </c>
      <c r="P57" s="210" t="s">
        <v>298</v>
      </c>
      <c r="Q57" s="210" t="s">
        <v>298</v>
      </c>
      <c r="R57" s="210" t="s">
        <v>298</v>
      </c>
      <c r="S57" s="210" t="s">
        <v>298</v>
      </c>
      <c r="T57" s="210" t="s">
        <v>298</v>
      </c>
      <c r="U57" s="210" t="s">
        <v>298</v>
      </c>
      <c r="V57" s="210" t="s">
        <v>298</v>
      </c>
      <c r="W57" s="210" t="s">
        <v>298</v>
      </c>
      <c r="X57" s="210" t="s">
        <v>298</v>
      </c>
      <c r="Y57" s="210" t="s">
        <v>298</v>
      </c>
      <c r="Z57" s="58">
        <f>SUM(Z58:Z96)</f>
        <v>0</v>
      </c>
      <c r="AA57" s="58">
        <f>SUM(AA58:AA96)</f>
        <v>0</v>
      </c>
      <c r="AB57" s="210" t="s">
        <v>298</v>
      </c>
      <c r="AC57" s="210" t="s">
        <v>298</v>
      </c>
      <c r="AD57" s="210" t="s">
        <v>298</v>
      </c>
      <c r="AE57" s="210" t="s">
        <v>298</v>
      </c>
      <c r="AF57" s="210" t="s">
        <v>298</v>
      </c>
      <c r="AG57" s="210" t="s">
        <v>298</v>
      </c>
      <c r="AH57" s="210" t="s">
        <v>298</v>
      </c>
      <c r="AI57" s="210" t="s">
        <v>298</v>
      </c>
    </row>
    <row r="58" spans="1:35" ht="51" x14ac:dyDescent="0.2">
      <c r="A58" s="214" t="s">
        <v>231</v>
      </c>
      <c r="B58" s="57" t="s">
        <v>978</v>
      </c>
      <c r="C58" s="195" t="s">
        <v>979</v>
      </c>
      <c r="D58" s="210" t="s">
        <v>298</v>
      </c>
      <c r="E58" s="210" t="s">
        <v>298</v>
      </c>
      <c r="F58" s="210" t="s">
        <v>298</v>
      </c>
      <c r="G58" s="210" t="s">
        <v>298</v>
      </c>
      <c r="H58" s="423">
        <v>0</v>
      </c>
      <c r="I58" s="423">
        <v>0</v>
      </c>
      <c r="J58" s="423">
        <v>0</v>
      </c>
      <c r="K58" s="423">
        <v>0</v>
      </c>
      <c r="L58" s="423">
        <v>0</v>
      </c>
      <c r="M58" s="423">
        <v>0</v>
      </c>
      <c r="N58" s="210" t="s">
        <v>298</v>
      </c>
      <c r="O58" s="210" t="s">
        <v>298</v>
      </c>
      <c r="P58" s="210" t="s">
        <v>298</v>
      </c>
      <c r="Q58" s="210" t="s">
        <v>298</v>
      </c>
      <c r="R58" s="210" t="s">
        <v>298</v>
      </c>
      <c r="S58" s="210" t="s">
        <v>298</v>
      </c>
      <c r="T58" s="210" t="s">
        <v>298</v>
      </c>
      <c r="U58" s="210" t="s">
        <v>298</v>
      </c>
      <c r="V58" s="210" t="s">
        <v>298</v>
      </c>
      <c r="W58" s="210" t="s">
        <v>298</v>
      </c>
      <c r="X58" s="210" t="s">
        <v>298</v>
      </c>
      <c r="Y58" s="210" t="s">
        <v>298</v>
      </c>
      <c r="Z58" s="58">
        <f>SUM(Z90:Z123)</f>
        <v>0</v>
      </c>
      <c r="AA58" s="58">
        <f>SUM(AA90:AA123)</f>
        <v>0</v>
      </c>
      <c r="AB58" s="210" t="s">
        <v>298</v>
      </c>
      <c r="AC58" s="210" t="s">
        <v>298</v>
      </c>
      <c r="AD58" s="210" t="s">
        <v>298</v>
      </c>
      <c r="AE58" s="210" t="s">
        <v>298</v>
      </c>
      <c r="AF58" s="210" t="s">
        <v>298</v>
      </c>
      <c r="AG58" s="210" t="s">
        <v>298</v>
      </c>
      <c r="AH58" s="210" t="s">
        <v>298</v>
      </c>
      <c r="AI58" s="210" t="s">
        <v>298</v>
      </c>
    </row>
    <row r="59" spans="1:35" ht="51" x14ac:dyDescent="0.2">
      <c r="A59" s="258" t="s">
        <v>231</v>
      </c>
      <c r="B59" s="57" t="s">
        <v>980</v>
      </c>
      <c r="C59" s="195" t="s">
        <v>981</v>
      </c>
      <c r="D59" s="210" t="s">
        <v>298</v>
      </c>
      <c r="E59" s="210" t="s">
        <v>298</v>
      </c>
      <c r="F59" s="210" t="s">
        <v>298</v>
      </c>
      <c r="G59" s="210" t="s">
        <v>298</v>
      </c>
      <c r="H59" s="422">
        <v>0</v>
      </c>
      <c r="I59" s="77">
        <v>0</v>
      </c>
      <c r="J59" s="422">
        <v>0</v>
      </c>
      <c r="K59" s="77">
        <v>0</v>
      </c>
      <c r="L59" s="422">
        <v>0</v>
      </c>
      <c r="M59" s="77">
        <v>0</v>
      </c>
      <c r="N59" s="210" t="s">
        <v>298</v>
      </c>
      <c r="O59" s="210" t="s">
        <v>298</v>
      </c>
      <c r="P59" s="210" t="s">
        <v>298</v>
      </c>
      <c r="Q59" s="210" t="s">
        <v>298</v>
      </c>
      <c r="R59" s="210" t="s">
        <v>298</v>
      </c>
      <c r="S59" s="210" t="s">
        <v>298</v>
      </c>
      <c r="T59" s="210" t="s">
        <v>298</v>
      </c>
      <c r="U59" s="210" t="s">
        <v>298</v>
      </c>
      <c r="V59" s="210" t="s">
        <v>298</v>
      </c>
      <c r="W59" s="210" t="s">
        <v>298</v>
      </c>
      <c r="X59" s="210" t="s">
        <v>298</v>
      </c>
      <c r="Y59" s="210" t="s">
        <v>298</v>
      </c>
      <c r="Z59" s="58">
        <f>SUM(Z60:Z98)</f>
        <v>0</v>
      </c>
      <c r="AA59" s="58">
        <f>SUM(AA60:AA98)</f>
        <v>0</v>
      </c>
      <c r="AB59" s="210" t="s">
        <v>298</v>
      </c>
      <c r="AC59" s="210" t="s">
        <v>298</v>
      </c>
      <c r="AD59" s="210" t="s">
        <v>298</v>
      </c>
      <c r="AE59" s="210" t="s">
        <v>298</v>
      </c>
      <c r="AF59" s="210" t="s">
        <v>298</v>
      </c>
      <c r="AG59" s="210" t="s">
        <v>298</v>
      </c>
      <c r="AH59" s="210" t="s">
        <v>298</v>
      </c>
      <c r="AI59" s="210" t="s">
        <v>298</v>
      </c>
    </row>
    <row r="60" spans="1:35" ht="51" x14ac:dyDescent="0.2">
      <c r="A60" s="214" t="s">
        <v>231</v>
      </c>
      <c r="B60" s="57" t="s">
        <v>982</v>
      </c>
      <c r="C60" s="195" t="s">
        <v>983</v>
      </c>
      <c r="D60" s="210" t="s">
        <v>298</v>
      </c>
      <c r="E60" s="210" t="s">
        <v>298</v>
      </c>
      <c r="F60" s="210" t="s">
        <v>298</v>
      </c>
      <c r="G60" s="210" t="s">
        <v>298</v>
      </c>
      <c r="H60" s="422">
        <v>0</v>
      </c>
      <c r="I60" s="77">
        <v>0</v>
      </c>
      <c r="J60" s="422">
        <v>0</v>
      </c>
      <c r="K60" s="77">
        <v>0</v>
      </c>
      <c r="L60" s="422">
        <v>0</v>
      </c>
      <c r="M60" s="77">
        <v>0</v>
      </c>
      <c r="N60" s="210" t="s">
        <v>298</v>
      </c>
      <c r="O60" s="210" t="s">
        <v>298</v>
      </c>
      <c r="P60" s="210" t="s">
        <v>298</v>
      </c>
      <c r="Q60" s="210" t="s">
        <v>298</v>
      </c>
      <c r="R60" s="210" t="s">
        <v>298</v>
      </c>
      <c r="S60" s="210" t="s">
        <v>298</v>
      </c>
      <c r="T60" s="210" t="s">
        <v>298</v>
      </c>
      <c r="U60" s="210" t="s">
        <v>298</v>
      </c>
      <c r="V60" s="210" t="s">
        <v>298</v>
      </c>
      <c r="W60" s="210" t="s">
        <v>298</v>
      </c>
      <c r="X60" s="210" t="s">
        <v>298</v>
      </c>
      <c r="Y60" s="210" t="s">
        <v>298</v>
      </c>
      <c r="Z60" s="58">
        <f>SUM(Z92:Z125)</f>
        <v>0</v>
      </c>
      <c r="AA60" s="58">
        <f>SUM(AA92:AA125)</f>
        <v>0</v>
      </c>
      <c r="AB60" s="210" t="s">
        <v>298</v>
      </c>
      <c r="AC60" s="210" t="s">
        <v>298</v>
      </c>
      <c r="AD60" s="210" t="s">
        <v>298</v>
      </c>
      <c r="AE60" s="210" t="s">
        <v>298</v>
      </c>
      <c r="AF60" s="210" t="s">
        <v>298</v>
      </c>
      <c r="AG60" s="210" t="s">
        <v>298</v>
      </c>
      <c r="AH60" s="210" t="s">
        <v>298</v>
      </c>
      <c r="AI60" s="210" t="s">
        <v>298</v>
      </c>
    </row>
    <row r="61" spans="1:35" ht="51" x14ac:dyDescent="0.2">
      <c r="A61" s="258" t="s">
        <v>231</v>
      </c>
      <c r="B61" s="323" t="s">
        <v>984</v>
      </c>
      <c r="C61" s="324" t="s">
        <v>985</v>
      </c>
      <c r="D61" s="210" t="s">
        <v>298</v>
      </c>
      <c r="E61" s="210" t="s">
        <v>298</v>
      </c>
      <c r="F61" s="210" t="s">
        <v>298</v>
      </c>
      <c r="G61" s="210" t="s">
        <v>298</v>
      </c>
      <c r="H61" s="423">
        <v>0</v>
      </c>
      <c r="I61" s="423">
        <v>0</v>
      </c>
      <c r="J61" s="424">
        <v>1.26</v>
      </c>
      <c r="K61" s="424">
        <v>1.26</v>
      </c>
      <c r="L61" s="424">
        <v>0</v>
      </c>
      <c r="M61" s="424">
        <v>0</v>
      </c>
      <c r="N61" s="210" t="s">
        <v>298</v>
      </c>
      <c r="O61" s="210" t="s">
        <v>298</v>
      </c>
      <c r="P61" s="210" t="s">
        <v>298</v>
      </c>
      <c r="Q61" s="210" t="s">
        <v>298</v>
      </c>
      <c r="R61" s="210" t="s">
        <v>298</v>
      </c>
      <c r="S61" s="210" t="s">
        <v>298</v>
      </c>
      <c r="T61" s="210" t="s">
        <v>298</v>
      </c>
      <c r="U61" s="210" t="s">
        <v>298</v>
      </c>
      <c r="V61" s="210" t="s">
        <v>298</v>
      </c>
      <c r="W61" s="210" t="s">
        <v>298</v>
      </c>
      <c r="X61" s="210" t="s">
        <v>298</v>
      </c>
      <c r="Y61" s="210" t="s">
        <v>298</v>
      </c>
      <c r="Z61" s="58">
        <f>SUM(Z62:Z100)</f>
        <v>0</v>
      </c>
      <c r="AA61" s="58">
        <f>SUM(AA62:AA100)</f>
        <v>0</v>
      </c>
      <c r="AB61" s="210" t="s">
        <v>298</v>
      </c>
      <c r="AC61" s="210" t="s">
        <v>298</v>
      </c>
      <c r="AD61" s="210" t="s">
        <v>298</v>
      </c>
      <c r="AE61" s="210" t="s">
        <v>298</v>
      </c>
      <c r="AF61" s="210" t="s">
        <v>298</v>
      </c>
      <c r="AG61" s="210" t="s">
        <v>298</v>
      </c>
      <c r="AH61" s="210" t="s">
        <v>298</v>
      </c>
      <c r="AI61" s="210" t="s">
        <v>298</v>
      </c>
    </row>
    <row r="62" spans="1:35" ht="51" x14ac:dyDescent="0.2">
      <c r="A62" s="214" t="s">
        <v>231</v>
      </c>
      <c r="B62" s="323" t="s">
        <v>986</v>
      </c>
      <c r="C62" s="324" t="s">
        <v>987</v>
      </c>
      <c r="D62" s="210" t="s">
        <v>298</v>
      </c>
      <c r="E62" s="210" t="s">
        <v>298</v>
      </c>
      <c r="F62" s="210" t="s">
        <v>298</v>
      </c>
      <c r="G62" s="210" t="s">
        <v>298</v>
      </c>
      <c r="H62" s="423">
        <v>0</v>
      </c>
      <c r="I62" s="423">
        <v>0</v>
      </c>
      <c r="J62" s="424">
        <v>1.26</v>
      </c>
      <c r="K62" s="424">
        <v>0</v>
      </c>
      <c r="L62" s="424">
        <v>0</v>
      </c>
      <c r="M62" s="424">
        <v>0</v>
      </c>
      <c r="N62" s="210" t="s">
        <v>298</v>
      </c>
      <c r="O62" s="210" t="s">
        <v>298</v>
      </c>
      <c r="P62" s="210" t="s">
        <v>298</v>
      </c>
      <c r="Q62" s="210" t="s">
        <v>298</v>
      </c>
      <c r="R62" s="210" t="s">
        <v>298</v>
      </c>
      <c r="S62" s="210" t="s">
        <v>298</v>
      </c>
      <c r="T62" s="210" t="s">
        <v>298</v>
      </c>
      <c r="U62" s="210" t="s">
        <v>298</v>
      </c>
      <c r="V62" s="210" t="s">
        <v>298</v>
      </c>
      <c r="W62" s="210" t="s">
        <v>298</v>
      </c>
      <c r="X62" s="210" t="s">
        <v>298</v>
      </c>
      <c r="Y62" s="210" t="s">
        <v>298</v>
      </c>
      <c r="Z62" s="58">
        <f>SUM(Z94:Z127)</f>
        <v>0</v>
      </c>
      <c r="AA62" s="58">
        <f>SUM(AA94:AA127)</f>
        <v>0</v>
      </c>
      <c r="AB62" s="210" t="s">
        <v>298</v>
      </c>
      <c r="AC62" s="210" t="s">
        <v>298</v>
      </c>
      <c r="AD62" s="210" t="s">
        <v>298</v>
      </c>
      <c r="AE62" s="210" t="s">
        <v>298</v>
      </c>
      <c r="AF62" s="210" t="s">
        <v>298</v>
      </c>
      <c r="AG62" s="210" t="s">
        <v>298</v>
      </c>
      <c r="AH62" s="210" t="s">
        <v>298</v>
      </c>
      <c r="AI62" s="210" t="s">
        <v>298</v>
      </c>
    </row>
    <row r="63" spans="1:35" ht="38.25" x14ac:dyDescent="0.2">
      <c r="A63" s="258" t="s">
        <v>231</v>
      </c>
      <c r="B63" s="57" t="s">
        <v>988</v>
      </c>
      <c r="C63" s="195" t="s">
        <v>989</v>
      </c>
      <c r="D63" s="210" t="s">
        <v>298</v>
      </c>
      <c r="E63" s="210" t="s">
        <v>298</v>
      </c>
      <c r="F63" s="210" t="s">
        <v>298</v>
      </c>
      <c r="G63" s="210" t="s">
        <v>298</v>
      </c>
      <c r="H63" s="423">
        <v>0</v>
      </c>
      <c r="I63" s="423">
        <v>0</v>
      </c>
      <c r="J63" s="423">
        <v>0</v>
      </c>
      <c r="K63" s="423">
        <v>0</v>
      </c>
      <c r="L63" s="423">
        <v>0</v>
      </c>
      <c r="M63" s="423">
        <v>0</v>
      </c>
      <c r="N63" s="210" t="s">
        <v>298</v>
      </c>
      <c r="O63" s="210" t="s">
        <v>298</v>
      </c>
      <c r="P63" s="210" t="s">
        <v>298</v>
      </c>
      <c r="Q63" s="210" t="s">
        <v>298</v>
      </c>
      <c r="R63" s="210" t="s">
        <v>298</v>
      </c>
      <c r="S63" s="210" t="s">
        <v>298</v>
      </c>
      <c r="T63" s="210" t="s">
        <v>298</v>
      </c>
      <c r="U63" s="210" t="s">
        <v>298</v>
      </c>
      <c r="V63" s="210" t="s">
        <v>298</v>
      </c>
      <c r="W63" s="210" t="s">
        <v>298</v>
      </c>
      <c r="X63" s="210" t="s">
        <v>298</v>
      </c>
      <c r="Y63" s="210" t="s">
        <v>298</v>
      </c>
      <c r="Z63" s="58">
        <f>SUM(Z64:Z102)</f>
        <v>0</v>
      </c>
      <c r="AA63" s="58">
        <f>SUM(AA64:AA102)</f>
        <v>0</v>
      </c>
      <c r="AB63" s="210" t="s">
        <v>298</v>
      </c>
      <c r="AC63" s="210" t="s">
        <v>298</v>
      </c>
      <c r="AD63" s="210" t="s">
        <v>298</v>
      </c>
      <c r="AE63" s="210" t="s">
        <v>298</v>
      </c>
      <c r="AF63" s="210" t="s">
        <v>298</v>
      </c>
      <c r="AG63" s="210" t="s">
        <v>298</v>
      </c>
      <c r="AH63" s="210" t="s">
        <v>298</v>
      </c>
      <c r="AI63" s="210" t="s">
        <v>298</v>
      </c>
    </row>
    <row r="64" spans="1:35" ht="51" x14ac:dyDescent="0.2">
      <c r="A64" s="214" t="s">
        <v>231</v>
      </c>
      <c r="B64" s="57" t="s">
        <v>990</v>
      </c>
      <c r="C64" s="195" t="s">
        <v>991</v>
      </c>
      <c r="D64" s="210" t="s">
        <v>298</v>
      </c>
      <c r="E64" s="210" t="s">
        <v>298</v>
      </c>
      <c r="F64" s="210" t="s">
        <v>298</v>
      </c>
      <c r="G64" s="210" t="s">
        <v>298</v>
      </c>
      <c r="H64" s="423">
        <v>0</v>
      </c>
      <c r="I64" s="423">
        <v>0</v>
      </c>
      <c r="J64" s="423">
        <v>0</v>
      </c>
      <c r="K64" s="423">
        <v>0</v>
      </c>
      <c r="L64" s="423">
        <v>0</v>
      </c>
      <c r="M64" s="423">
        <v>0</v>
      </c>
      <c r="N64" s="210" t="s">
        <v>298</v>
      </c>
      <c r="O64" s="210" t="s">
        <v>298</v>
      </c>
      <c r="P64" s="210" t="s">
        <v>298</v>
      </c>
      <c r="Q64" s="210" t="s">
        <v>298</v>
      </c>
      <c r="R64" s="210" t="s">
        <v>298</v>
      </c>
      <c r="S64" s="210" t="s">
        <v>298</v>
      </c>
      <c r="T64" s="210" t="s">
        <v>298</v>
      </c>
      <c r="U64" s="210" t="s">
        <v>298</v>
      </c>
      <c r="V64" s="210" t="s">
        <v>298</v>
      </c>
      <c r="W64" s="210" t="s">
        <v>298</v>
      </c>
      <c r="X64" s="210" t="s">
        <v>298</v>
      </c>
      <c r="Y64" s="210" t="s">
        <v>298</v>
      </c>
      <c r="Z64" s="58">
        <f>SUM(Z96:Z129)</f>
        <v>0</v>
      </c>
      <c r="AA64" s="58">
        <f>SUM(AA96:AA129)</f>
        <v>0</v>
      </c>
      <c r="AB64" s="210" t="s">
        <v>298</v>
      </c>
      <c r="AC64" s="210" t="s">
        <v>298</v>
      </c>
      <c r="AD64" s="210" t="s">
        <v>298</v>
      </c>
      <c r="AE64" s="210" t="s">
        <v>298</v>
      </c>
      <c r="AF64" s="210" t="s">
        <v>298</v>
      </c>
      <c r="AG64" s="210" t="s">
        <v>298</v>
      </c>
      <c r="AH64" s="210" t="s">
        <v>298</v>
      </c>
      <c r="AI64" s="210" t="s">
        <v>298</v>
      </c>
    </row>
    <row r="65" spans="1:35" ht="51" x14ac:dyDescent="0.2">
      <c r="A65" s="258" t="s">
        <v>231</v>
      </c>
      <c r="B65" s="57" t="s">
        <v>992</v>
      </c>
      <c r="C65" s="195" t="s">
        <v>993</v>
      </c>
      <c r="D65" s="210" t="s">
        <v>298</v>
      </c>
      <c r="E65" s="210" t="s">
        <v>298</v>
      </c>
      <c r="F65" s="210" t="s">
        <v>298</v>
      </c>
      <c r="G65" s="210" t="s">
        <v>298</v>
      </c>
      <c r="H65" s="423">
        <v>0</v>
      </c>
      <c r="I65" s="423">
        <v>0</v>
      </c>
      <c r="J65" s="423">
        <v>0</v>
      </c>
      <c r="K65" s="423">
        <v>0</v>
      </c>
      <c r="L65" s="423">
        <v>0</v>
      </c>
      <c r="M65" s="423">
        <v>0</v>
      </c>
      <c r="N65" s="210" t="s">
        <v>298</v>
      </c>
      <c r="O65" s="210" t="s">
        <v>298</v>
      </c>
      <c r="P65" s="210" t="s">
        <v>298</v>
      </c>
      <c r="Q65" s="210" t="s">
        <v>298</v>
      </c>
      <c r="R65" s="210" t="s">
        <v>298</v>
      </c>
      <c r="S65" s="210" t="s">
        <v>298</v>
      </c>
      <c r="T65" s="210" t="s">
        <v>298</v>
      </c>
      <c r="U65" s="210" t="s">
        <v>298</v>
      </c>
      <c r="V65" s="210" t="s">
        <v>298</v>
      </c>
      <c r="W65" s="210" t="s">
        <v>298</v>
      </c>
      <c r="X65" s="210" t="s">
        <v>298</v>
      </c>
      <c r="Y65" s="210" t="s">
        <v>298</v>
      </c>
      <c r="Z65" s="58">
        <f>SUM(Z66:Z104)</f>
        <v>0</v>
      </c>
      <c r="AA65" s="58">
        <f>SUM(AA66:AA104)</f>
        <v>0</v>
      </c>
      <c r="AB65" s="210" t="s">
        <v>298</v>
      </c>
      <c r="AC65" s="210" t="s">
        <v>298</v>
      </c>
      <c r="AD65" s="210" t="s">
        <v>298</v>
      </c>
      <c r="AE65" s="210" t="s">
        <v>298</v>
      </c>
      <c r="AF65" s="210" t="s">
        <v>298</v>
      </c>
      <c r="AG65" s="210" t="s">
        <v>298</v>
      </c>
      <c r="AH65" s="210" t="s">
        <v>298</v>
      </c>
      <c r="AI65" s="210" t="s">
        <v>298</v>
      </c>
    </row>
    <row r="66" spans="1:35" ht="51" x14ac:dyDescent="0.2">
      <c r="A66" s="214" t="s">
        <v>231</v>
      </c>
      <c r="B66" s="57" t="s">
        <v>994</v>
      </c>
      <c r="C66" s="195" t="s">
        <v>995</v>
      </c>
      <c r="D66" s="210" t="s">
        <v>298</v>
      </c>
      <c r="E66" s="210" t="s">
        <v>298</v>
      </c>
      <c r="F66" s="210" t="s">
        <v>298</v>
      </c>
      <c r="G66" s="210" t="s">
        <v>298</v>
      </c>
      <c r="H66" s="423">
        <v>0</v>
      </c>
      <c r="I66" s="423">
        <v>0</v>
      </c>
      <c r="J66" s="423">
        <v>0</v>
      </c>
      <c r="K66" s="423">
        <v>0</v>
      </c>
      <c r="L66" s="423">
        <v>0</v>
      </c>
      <c r="M66" s="423">
        <v>0</v>
      </c>
      <c r="N66" s="210" t="s">
        <v>298</v>
      </c>
      <c r="O66" s="210" t="s">
        <v>298</v>
      </c>
      <c r="P66" s="210" t="s">
        <v>298</v>
      </c>
      <c r="Q66" s="210" t="s">
        <v>298</v>
      </c>
      <c r="R66" s="210" t="s">
        <v>298</v>
      </c>
      <c r="S66" s="210" t="s">
        <v>298</v>
      </c>
      <c r="T66" s="210" t="s">
        <v>298</v>
      </c>
      <c r="U66" s="210" t="s">
        <v>298</v>
      </c>
      <c r="V66" s="210" t="s">
        <v>298</v>
      </c>
      <c r="W66" s="210" t="s">
        <v>298</v>
      </c>
      <c r="X66" s="210" t="s">
        <v>298</v>
      </c>
      <c r="Y66" s="210" t="s">
        <v>298</v>
      </c>
      <c r="Z66" s="58">
        <f>SUM(Z98:Z131)</f>
        <v>0</v>
      </c>
      <c r="AA66" s="58">
        <f>SUM(AA98:AA131)</f>
        <v>0</v>
      </c>
      <c r="AB66" s="210" t="s">
        <v>298</v>
      </c>
      <c r="AC66" s="210" t="s">
        <v>298</v>
      </c>
      <c r="AD66" s="210" t="s">
        <v>298</v>
      </c>
      <c r="AE66" s="210" t="s">
        <v>298</v>
      </c>
      <c r="AF66" s="210" t="s">
        <v>298</v>
      </c>
      <c r="AG66" s="210" t="s">
        <v>298</v>
      </c>
      <c r="AH66" s="210" t="s">
        <v>298</v>
      </c>
      <c r="AI66" s="210" t="s">
        <v>298</v>
      </c>
    </row>
    <row r="67" spans="1:35" ht="51" x14ac:dyDescent="0.2">
      <c r="A67" s="258" t="s">
        <v>231</v>
      </c>
      <c r="B67" s="57" t="s">
        <v>996</v>
      </c>
      <c r="C67" s="195" t="s">
        <v>997</v>
      </c>
      <c r="D67" s="210" t="s">
        <v>298</v>
      </c>
      <c r="E67" s="210" t="s">
        <v>298</v>
      </c>
      <c r="F67" s="210" t="s">
        <v>298</v>
      </c>
      <c r="G67" s="210" t="s">
        <v>298</v>
      </c>
      <c r="H67" s="423">
        <v>0</v>
      </c>
      <c r="I67" s="423">
        <v>0</v>
      </c>
      <c r="J67" s="423">
        <v>0</v>
      </c>
      <c r="K67" s="423">
        <v>0</v>
      </c>
      <c r="L67" s="423">
        <v>0</v>
      </c>
      <c r="M67" s="423">
        <v>0</v>
      </c>
      <c r="N67" s="210" t="s">
        <v>298</v>
      </c>
      <c r="O67" s="210" t="s">
        <v>298</v>
      </c>
      <c r="P67" s="210" t="s">
        <v>298</v>
      </c>
      <c r="Q67" s="210" t="s">
        <v>298</v>
      </c>
      <c r="R67" s="210" t="s">
        <v>298</v>
      </c>
      <c r="S67" s="210" t="s">
        <v>298</v>
      </c>
      <c r="T67" s="210" t="s">
        <v>298</v>
      </c>
      <c r="U67" s="210" t="s">
        <v>298</v>
      </c>
      <c r="V67" s="210" t="s">
        <v>298</v>
      </c>
      <c r="W67" s="210" t="s">
        <v>298</v>
      </c>
      <c r="X67" s="210" t="s">
        <v>298</v>
      </c>
      <c r="Y67" s="210" t="s">
        <v>298</v>
      </c>
      <c r="Z67" s="58">
        <f>SUM(Z68:Z106)</f>
        <v>0</v>
      </c>
      <c r="AA67" s="58">
        <f>SUM(AA68:AA106)</f>
        <v>0</v>
      </c>
      <c r="AB67" s="210" t="s">
        <v>298</v>
      </c>
      <c r="AC67" s="210" t="s">
        <v>298</v>
      </c>
      <c r="AD67" s="210" t="s">
        <v>298</v>
      </c>
      <c r="AE67" s="210" t="s">
        <v>298</v>
      </c>
      <c r="AF67" s="210" t="s">
        <v>298</v>
      </c>
      <c r="AG67" s="210" t="s">
        <v>298</v>
      </c>
      <c r="AH67" s="210" t="s">
        <v>298</v>
      </c>
      <c r="AI67" s="210" t="s">
        <v>298</v>
      </c>
    </row>
    <row r="68" spans="1:35" ht="51" x14ac:dyDescent="0.2">
      <c r="A68" s="214" t="s">
        <v>231</v>
      </c>
      <c r="B68" s="57" t="s">
        <v>998</v>
      </c>
      <c r="C68" s="195" t="s">
        <v>999</v>
      </c>
      <c r="D68" s="210" t="s">
        <v>298</v>
      </c>
      <c r="E68" s="210" t="s">
        <v>298</v>
      </c>
      <c r="F68" s="210" t="s">
        <v>298</v>
      </c>
      <c r="G68" s="210" t="s">
        <v>298</v>
      </c>
      <c r="H68" s="423">
        <v>0</v>
      </c>
      <c r="I68" s="423">
        <v>0</v>
      </c>
      <c r="J68" s="423">
        <v>0</v>
      </c>
      <c r="K68" s="423">
        <v>0</v>
      </c>
      <c r="L68" s="423">
        <v>0</v>
      </c>
      <c r="M68" s="423">
        <v>0</v>
      </c>
      <c r="N68" s="210" t="s">
        <v>298</v>
      </c>
      <c r="O68" s="210" t="s">
        <v>298</v>
      </c>
      <c r="P68" s="210" t="s">
        <v>298</v>
      </c>
      <c r="Q68" s="210" t="s">
        <v>298</v>
      </c>
      <c r="R68" s="210" t="s">
        <v>298</v>
      </c>
      <c r="S68" s="210" t="s">
        <v>298</v>
      </c>
      <c r="T68" s="210" t="s">
        <v>298</v>
      </c>
      <c r="U68" s="210" t="s">
        <v>298</v>
      </c>
      <c r="V68" s="210" t="s">
        <v>298</v>
      </c>
      <c r="W68" s="210" t="s">
        <v>298</v>
      </c>
      <c r="X68" s="210" t="s">
        <v>298</v>
      </c>
      <c r="Y68" s="210" t="s">
        <v>298</v>
      </c>
      <c r="Z68" s="58">
        <f>SUM(Z100:Z133)</f>
        <v>0</v>
      </c>
      <c r="AA68" s="58">
        <f>SUM(AA100:AA133)</f>
        <v>0</v>
      </c>
      <c r="AB68" s="210" t="s">
        <v>298</v>
      </c>
      <c r="AC68" s="210" t="s">
        <v>298</v>
      </c>
      <c r="AD68" s="210" t="s">
        <v>298</v>
      </c>
      <c r="AE68" s="210" t="s">
        <v>298</v>
      </c>
      <c r="AF68" s="210" t="s">
        <v>298</v>
      </c>
      <c r="AG68" s="210" t="s">
        <v>298</v>
      </c>
      <c r="AH68" s="210" t="s">
        <v>298</v>
      </c>
      <c r="AI68" s="210" t="s">
        <v>298</v>
      </c>
    </row>
    <row r="69" spans="1:35" ht="51" x14ac:dyDescent="0.2">
      <c r="A69" s="258" t="s">
        <v>231</v>
      </c>
      <c r="B69" s="57" t="s">
        <v>1000</v>
      </c>
      <c r="C69" s="195" t="s">
        <v>1001</v>
      </c>
      <c r="D69" s="210" t="s">
        <v>298</v>
      </c>
      <c r="E69" s="210" t="s">
        <v>298</v>
      </c>
      <c r="F69" s="210" t="s">
        <v>298</v>
      </c>
      <c r="G69" s="210" t="s">
        <v>298</v>
      </c>
      <c r="H69" s="422">
        <v>0</v>
      </c>
      <c r="I69" s="77">
        <v>0</v>
      </c>
      <c r="J69" s="422">
        <v>0</v>
      </c>
      <c r="K69" s="77">
        <v>0</v>
      </c>
      <c r="L69" s="422">
        <v>0</v>
      </c>
      <c r="M69" s="77">
        <v>0</v>
      </c>
      <c r="N69" s="210" t="s">
        <v>298</v>
      </c>
      <c r="O69" s="210" t="s">
        <v>298</v>
      </c>
      <c r="P69" s="210" t="s">
        <v>298</v>
      </c>
      <c r="Q69" s="210" t="s">
        <v>298</v>
      </c>
      <c r="R69" s="210" t="s">
        <v>298</v>
      </c>
      <c r="S69" s="210" t="s">
        <v>298</v>
      </c>
      <c r="T69" s="210" t="s">
        <v>298</v>
      </c>
      <c r="U69" s="210" t="s">
        <v>298</v>
      </c>
      <c r="V69" s="210" t="s">
        <v>298</v>
      </c>
      <c r="W69" s="210" t="s">
        <v>298</v>
      </c>
      <c r="X69" s="210" t="s">
        <v>298</v>
      </c>
      <c r="Y69" s="210" t="s">
        <v>298</v>
      </c>
      <c r="Z69" s="58">
        <f>SUM(Z70:Z108)</f>
        <v>0</v>
      </c>
      <c r="AA69" s="58">
        <f>SUM(AA70:AA108)</f>
        <v>0</v>
      </c>
      <c r="AB69" s="210" t="s">
        <v>298</v>
      </c>
      <c r="AC69" s="210" t="s">
        <v>298</v>
      </c>
      <c r="AD69" s="210" t="s">
        <v>298</v>
      </c>
      <c r="AE69" s="210" t="s">
        <v>298</v>
      </c>
      <c r="AF69" s="210" t="s">
        <v>298</v>
      </c>
      <c r="AG69" s="210" t="s">
        <v>298</v>
      </c>
      <c r="AH69" s="210" t="s">
        <v>298</v>
      </c>
      <c r="AI69" s="210" t="s">
        <v>298</v>
      </c>
    </row>
    <row r="70" spans="1:35" ht="38.25" x14ac:dyDescent="0.2">
      <c r="A70" s="214" t="s">
        <v>231</v>
      </c>
      <c r="B70" s="57" t="s">
        <v>1002</v>
      </c>
      <c r="C70" s="195" t="s">
        <v>1003</v>
      </c>
      <c r="D70" s="210" t="s">
        <v>298</v>
      </c>
      <c r="E70" s="210" t="s">
        <v>298</v>
      </c>
      <c r="F70" s="210" t="s">
        <v>298</v>
      </c>
      <c r="G70" s="210" t="s">
        <v>298</v>
      </c>
      <c r="H70" s="422">
        <v>0</v>
      </c>
      <c r="I70" s="77">
        <v>0</v>
      </c>
      <c r="J70" s="422">
        <v>0</v>
      </c>
      <c r="K70" s="77">
        <v>0</v>
      </c>
      <c r="L70" s="422">
        <v>0</v>
      </c>
      <c r="M70" s="77">
        <v>0</v>
      </c>
      <c r="N70" s="210" t="s">
        <v>298</v>
      </c>
      <c r="O70" s="210" t="s">
        <v>298</v>
      </c>
      <c r="P70" s="210" t="s">
        <v>298</v>
      </c>
      <c r="Q70" s="210" t="s">
        <v>298</v>
      </c>
      <c r="R70" s="210" t="s">
        <v>298</v>
      </c>
      <c r="S70" s="210" t="s">
        <v>298</v>
      </c>
      <c r="T70" s="210" t="s">
        <v>298</v>
      </c>
      <c r="U70" s="210" t="s">
        <v>298</v>
      </c>
      <c r="V70" s="210" t="s">
        <v>298</v>
      </c>
      <c r="W70" s="210" t="s">
        <v>298</v>
      </c>
      <c r="X70" s="210" t="s">
        <v>298</v>
      </c>
      <c r="Y70" s="210" t="s">
        <v>298</v>
      </c>
      <c r="Z70" s="58">
        <f>SUM(Z102:Z135)</f>
        <v>0</v>
      </c>
      <c r="AA70" s="58">
        <f>SUM(AA102:AA135)</f>
        <v>0</v>
      </c>
      <c r="AB70" s="210" t="s">
        <v>298</v>
      </c>
      <c r="AC70" s="210" t="s">
        <v>298</v>
      </c>
      <c r="AD70" s="210" t="s">
        <v>298</v>
      </c>
      <c r="AE70" s="210" t="s">
        <v>298</v>
      </c>
      <c r="AF70" s="210" t="s">
        <v>298</v>
      </c>
      <c r="AG70" s="210" t="s">
        <v>298</v>
      </c>
      <c r="AH70" s="210" t="s">
        <v>298</v>
      </c>
      <c r="AI70" s="210" t="s">
        <v>298</v>
      </c>
    </row>
    <row r="71" spans="1:35" ht="38.25" x14ac:dyDescent="0.2">
      <c r="A71" s="258" t="s">
        <v>231</v>
      </c>
      <c r="B71" s="57" t="s">
        <v>1004</v>
      </c>
      <c r="C71" s="195" t="s">
        <v>1005</v>
      </c>
      <c r="D71" s="210" t="s">
        <v>298</v>
      </c>
      <c r="E71" s="210" t="s">
        <v>298</v>
      </c>
      <c r="F71" s="210" t="s">
        <v>298</v>
      </c>
      <c r="G71" s="210" t="s">
        <v>298</v>
      </c>
      <c r="H71" s="422">
        <v>0</v>
      </c>
      <c r="I71" s="77">
        <v>0</v>
      </c>
      <c r="J71" s="422">
        <v>0</v>
      </c>
      <c r="K71" s="77">
        <v>0</v>
      </c>
      <c r="L71" s="422">
        <v>0</v>
      </c>
      <c r="M71" s="77">
        <v>0</v>
      </c>
      <c r="N71" s="210" t="s">
        <v>298</v>
      </c>
      <c r="O71" s="210" t="s">
        <v>298</v>
      </c>
      <c r="P71" s="210" t="s">
        <v>298</v>
      </c>
      <c r="Q71" s="210" t="s">
        <v>298</v>
      </c>
      <c r="R71" s="210" t="s">
        <v>298</v>
      </c>
      <c r="S71" s="210" t="s">
        <v>298</v>
      </c>
      <c r="T71" s="210" t="s">
        <v>298</v>
      </c>
      <c r="U71" s="210" t="s">
        <v>298</v>
      </c>
      <c r="V71" s="210" t="s">
        <v>298</v>
      </c>
      <c r="W71" s="210" t="s">
        <v>298</v>
      </c>
      <c r="X71" s="210" t="s">
        <v>298</v>
      </c>
      <c r="Y71" s="210" t="s">
        <v>298</v>
      </c>
      <c r="Z71" s="58">
        <f>SUM(Z72:Z110)</f>
        <v>0</v>
      </c>
      <c r="AA71" s="58">
        <f>SUM(AA72:AA110)</f>
        <v>0</v>
      </c>
      <c r="AB71" s="210" t="s">
        <v>298</v>
      </c>
      <c r="AC71" s="210" t="s">
        <v>298</v>
      </c>
      <c r="AD71" s="210" t="s">
        <v>298</v>
      </c>
      <c r="AE71" s="210" t="s">
        <v>298</v>
      </c>
      <c r="AF71" s="210" t="s">
        <v>298</v>
      </c>
      <c r="AG71" s="210" t="s">
        <v>298</v>
      </c>
      <c r="AH71" s="210" t="s">
        <v>298</v>
      </c>
      <c r="AI71" s="210" t="s">
        <v>298</v>
      </c>
    </row>
    <row r="72" spans="1:35" ht="51" x14ac:dyDescent="0.2">
      <c r="A72" s="214" t="s">
        <v>231</v>
      </c>
      <c r="B72" s="57" t="s">
        <v>1006</v>
      </c>
      <c r="C72" s="195" t="s">
        <v>1007</v>
      </c>
      <c r="D72" s="210" t="s">
        <v>298</v>
      </c>
      <c r="E72" s="210" t="s">
        <v>298</v>
      </c>
      <c r="F72" s="210" t="s">
        <v>298</v>
      </c>
      <c r="G72" s="210" t="s">
        <v>298</v>
      </c>
      <c r="H72" s="422">
        <v>0</v>
      </c>
      <c r="I72" s="77">
        <v>0</v>
      </c>
      <c r="J72" s="422">
        <v>0</v>
      </c>
      <c r="K72" s="77">
        <v>0</v>
      </c>
      <c r="L72" s="422">
        <v>0</v>
      </c>
      <c r="M72" s="77">
        <v>0</v>
      </c>
      <c r="N72" s="210" t="s">
        <v>298</v>
      </c>
      <c r="O72" s="210" t="s">
        <v>298</v>
      </c>
      <c r="P72" s="210" t="s">
        <v>298</v>
      </c>
      <c r="Q72" s="210" t="s">
        <v>298</v>
      </c>
      <c r="R72" s="210" t="s">
        <v>298</v>
      </c>
      <c r="S72" s="210" t="s">
        <v>298</v>
      </c>
      <c r="T72" s="210" t="s">
        <v>298</v>
      </c>
      <c r="U72" s="210" t="s">
        <v>298</v>
      </c>
      <c r="V72" s="210" t="s">
        <v>298</v>
      </c>
      <c r="W72" s="210" t="s">
        <v>298</v>
      </c>
      <c r="X72" s="210" t="s">
        <v>298</v>
      </c>
      <c r="Y72" s="210" t="s">
        <v>298</v>
      </c>
      <c r="Z72" s="58">
        <f t="shared" ref="Z72:AA74" si="8">SUM(Z104:Z135)</f>
        <v>0</v>
      </c>
      <c r="AA72" s="58">
        <f t="shared" si="8"/>
        <v>0</v>
      </c>
      <c r="AB72" s="210" t="s">
        <v>298</v>
      </c>
      <c r="AC72" s="210" t="s">
        <v>298</v>
      </c>
      <c r="AD72" s="210" t="s">
        <v>298</v>
      </c>
      <c r="AE72" s="210" t="s">
        <v>298</v>
      </c>
      <c r="AF72" s="210" t="s">
        <v>298</v>
      </c>
      <c r="AG72" s="210" t="s">
        <v>298</v>
      </c>
      <c r="AH72" s="210" t="s">
        <v>298</v>
      </c>
      <c r="AI72" s="210" t="s">
        <v>298</v>
      </c>
    </row>
    <row r="73" spans="1:35" ht="51" x14ac:dyDescent="0.2">
      <c r="A73" s="214" t="s">
        <v>231</v>
      </c>
      <c r="B73" s="323" t="s">
        <v>1008</v>
      </c>
      <c r="C73" s="324" t="s">
        <v>1009</v>
      </c>
      <c r="D73" s="210" t="s">
        <v>298</v>
      </c>
      <c r="E73" s="210" t="s">
        <v>298</v>
      </c>
      <c r="F73" s="210" t="s">
        <v>298</v>
      </c>
      <c r="G73" s="210" t="s">
        <v>298</v>
      </c>
      <c r="H73" s="423">
        <v>0</v>
      </c>
      <c r="I73" s="423">
        <v>0</v>
      </c>
      <c r="J73" s="424">
        <v>0.63</v>
      </c>
      <c r="K73" s="424">
        <v>0</v>
      </c>
      <c r="L73" s="424">
        <v>0</v>
      </c>
      <c r="M73" s="424">
        <v>0</v>
      </c>
      <c r="N73" s="210" t="s">
        <v>298</v>
      </c>
      <c r="O73" s="210" t="s">
        <v>298</v>
      </c>
      <c r="P73" s="210" t="s">
        <v>298</v>
      </c>
      <c r="Q73" s="210" t="s">
        <v>298</v>
      </c>
      <c r="R73" s="210" t="s">
        <v>298</v>
      </c>
      <c r="S73" s="210" t="s">
        <v>298</v>
      </c>
      <c r="T73" s="210" t="s">
        <v>298</v>
      </c>
      <c r="U73" s="210" t="s">
        <v>298</v>
      </c>
      <c r="V73" s="210" t="s">
        <v>298</v>
      </c>
      <c r="W73" s="210" t="s">
        <v>298</v>
      </c>
      <c r="X73" s="210" t="s">
        <v>298</v>
      </c>
      <c r="Y73" s="210" t="s">
        <v>298</v>
      </c>
      <c r="Z73" s="58">
        <f t="shared" si="8"/>
        <v>0</v>
      </c>
      <c r="AA73" s="58">
        <f t="shared" si="8"/>
        <v>0</v>
      </c>
      <c r="AB73" s="210" t="s">
        <v>298</v>
      </c>
      <c r="AC73" s="210" t="s">
        <v>298</v>
      </c>
      <c r="AD73" s="210" t="s">
        <v>298</v>
      </c>
      <c r="AE73" s="210" t="s">
        <v>298</v>
      </c>
      <c r="AF73" s="210" t="s">
        <v>298</v>
      </c>
      <c r="AG73" s="210" t="s">
        <v>298</v>
      </c>
      <c r="AH73" s="210" t="s">
        <v>298</v>
      </c>
      <c r="AI73" s="210" t="s">
        <v>298</v>
      </c>
    </row>
    <row r="74" spans="1:35" ht="51" x14ac:dyDescent="0.2">
      <c r="A74" s="214" t="s">
        <v>231</v>
      </c>
      <c r="B74" s="57" t="s">
        <v>1010</v>
      </c>
      <c r="C74" s="195" t="s">
        <v>1011</v>
      </c>
      <c r="D74" s="210" t="s">
        <v>298</v>
      </c>
      <c r="E74" s="210" t="s">
        <v>298</v>
      </c>
      <c r="F74" s="210" t="s">
        <v>298</v>
      </c>
      <c r="G74" s="210" t="s">
        <v>298</v>
      </c>
      <c r="H74" s="423">
        <v>0</v>
      </c>
      <c r="I74" s="423">
        <v>0</v>
      </c>
      <c r="J74" s="423">
        <v>0</v>
      </c>
      <c r="K74" s="423">
        <v>0</v>
      </c>
      <c r="L74" s="423">
        <v>0</v>
      </c>
      <c r="M74" s="423">
        <v>0</v>
      </c>
      <c r="N74" s="210" t="s">
        <v>298</v>
      </c>
      <c r="O74" s="210" t="s">
        <v>298</v>
      </c>
      <c r="P74" s="210" t="s">
        <v>298</v>
      </c>
      <c r="Q74" s="210" t="s">
        <v>298</v>
      </c>
      <c r="R74" s="210" t="s">
        <v>298</v>
      </c>
      <c r="S74" s="210" t="s">
        <v>298</v>
      </c>
      <c r="T74" s="210" t="s">
        <v>298</v>
      </c>
      <c r="U74" s="210" t="s">
        <v>298</v>
      </c>
      <c r="V74" s="210" t="s">
        <v>298</v>
      </c>
      <c r="W74" s="210" t="s">
        <v>298</v>
      </c>
      <c r="X74" s="210" t="s">
        <v>298</v>
      </c>
      <c r="Y74" s="210" t="s">
        <v>298</v>
      </c>
      <c r="Z74" s="58">
        <f t="shared" si="8"/>
        <v>0</v>
      </c>
      <c r="AA74" s="58">
        <f t="shared" si="8"/>
        <v>0</v>
      </c>
      <c r="AB74" s="210" t="s">
        <v>298</v>
      </c>
      <c r="AC74" s="210" t="s">
        <v>298</v>
      </c>
      <c r="AD74" s="210" t="s">
        <v>298</v>
      </c>
      <c r="AE74" s="210" t="s">
        <v>298</v>
      </c>
      <c r="AF74" s="210" t="s">
        <v>298</v>
      </c>
      <c r="AG74" s="210" t="s">
        <v>298</v>
      </c>
      <c r="AH74" s="210" t="s">
        <v>298</v>
      </c>
      <c r="AI74" s="210" t="s">
        <v>298</v>
      </c>
    </row>
    <row r="75" spans="1:35" ht="51" x14ac:dyDescent="0.2">
      <c r="A75" s="214" t="s">
        <v>231</v>
      </c>
      <c r="B75" s="57" t="s">
        <v>1012</v>
      </c>
      <c r="C75" s="195" t="s">
        <v>1013</v>
      </c>
      <c r="D75" s="210" t="s">
        <v>298</v>
      </c>
      <c r="E75" s="210" t="s">
        <v>298</v>
      </c>
      <c r="F75" s="210" t="s">
        <v>298</v>
      </c>
      <c r="G75" s="210" t="s">
        <v>298</v>
      </c>
      <c r="H75" s="423">
        <v>0</v>
      </c>
      <c r="I75" s="423">
        <v>0</v>
      </c>
      <c r="J75" s="423">
        <v>0</v>
      </c>
      <c r="K75" s="423">
        <v>0</v>
      </c>
      <c r="L75" s="423">
        <v>0</v>
      </c>
      <c r="M75" s="423">
        <v>0</v>
      </c>
      <c r="N75" s="210" t="s">
        <v>298</v>
      </c>
      <c r="O75" s="210" t="s">
        <v>298</v>
      </c>
      <c r="P75" s="210" t="s">
        <v>298</v>
      </c>
      <c r="Q75" s="210" t="s">
        <v>298</v>
      </c>
      <c r="R75" s="210" t="s">
        <v>298</v>
      </c>
      <c r="S75" s="210" t="s">
        <v>298</v>
      </c>
      <c r="T75" s="210" t="s">
        <v>298</v>
      </c>
      <c r="U75" s="210" t="s">
        <v>298</v>
      </c>
      <c r="V75" s="210" t="s">
        <v>298</v>
      </c>
      <c r="W75" s="210" t="s">
        <v>298</v>
      </c>
      <c r="X75" s="210" t="s">
        <v>298</v>
      </c>
      <c r="Y75" s="210" t="s">
        <v>298</v>
      </c>
      <c r="Z75" s="58">
        <f>SUM(Z107:Z137)</f>
        <v>0</v>
      </c>
      <c r="AA75" s="58">
        <f>SUM(AA107:AA137)</f>
        <v>0</v>
      </c>
      <c r="AB75" s="210" t="s">
        <v>298</v>
      </c>
      <c r="AC75" s="210" t="s">
        <v>298</v>
      </c>
      <c r="AD75" s="210" t="s">
        <v>298</v>
      </c>
      <c r="AE75" s="210" t="s">
        <v>298</v>
      </c>
      <c r="AF75" s="210" t="s">
        <v>298</v>
      </c>
      <c r="AG75" s="210" t="s">
        <v>298</v>
      </c>
      <c r="AH75" s="210" t="s">
        <v>298</v>
      </c>
      <c r="AI75" s="210" t="s">
        <v>298</v>
      </c>
    </row>
    <row r="76" spans="1:35" ht="51" x14ac:dyDescent="0.2">
      <c r="A76" s="214" t="s">
        <v>231</v>
      </c>
      <c r="B76" s="57" t="s">
        <v>1014</v>
      </c>
      <c r="C76" s="195" t="s">
        <v>1015</v>
      </c>
      <c r="D76" s="210" t="s">
        <v>298</v>
      </c>
      <c r="E76" s="210" t="s">
        <v>298</v>
      </c>
      <c r="F76" s="210" t="s">
        <v>298</v>
      </c>
      <c r="G76" s="210" t="s">
        <v>298</v>
      </c>
      <c r="H76" s="423">
        <v>0</v>
      </c>
      <c r="I76" s="423">
        <v>0</v>
      </c>
      <c r="J76" s="423">
        <v>0</v>
      </c>
      <c r="K76" s="423">
        <v>0</v>
      </c>
      <c r="L76" s="423">
        <v>0</v>
      </c>
      <c r="M76" s="423">
        <v>0</v>
      </c>
      <c r="N76" s="210" t="s">
        <v>298</v>
      </c>
      <c r="O76" s="210" t="s">
        <v>298</v>
      </c>
      <c r="P76" s="210" t="s">
        <v>298</v>
      </c>
      <c r="Q76" s="210" t="s">
        <v>298</v>
      </c>
      <c r="R76" s="210" t="s">
        <v>298</v>
      </c>
      <c r="S76" s="210" t="s">
        <v>298</v>
      </c>
      <c r="T76" s="210" t="s">
        <v>298</v>
      </c>
      <c r="U76" s="210" t="s">
        <v>298</v>
      </c>
      <c r="V76" s="210" t="s">
        <v>298</v>
      </c>
      <c r="W76" s="210" t="s">
        <v>298</v>
      </c>
      <c r="X76" s="210" t="s">
        <v>298</v>
      </c>
      <c r="Y76" s="210" t="s">
        <v>298</v>
      </c>
      <c r="Z76" s="58">
        <f>SUM(Z108:Z137)</f>
        <v>0</v>
      </c>
      <c r="AA76" s="58">
        <f>SUM(AA108:AA137)</f>
        <v>0</v>
      </c>
      <c r="AB76" s="210" t="s">
        <v>298</v>
      </c>
      <c r="AC76" s="210" t="s">
        <v>298</v>
      </c>
      <c r="AD76" s="210" t="s">
        <v>298</v>
      </c>
      <c r="AE76" s="210" t="s">
        <v>298</v>
      </c>
      <c r="AF76" s="210" t="s">
        <v>298</v>
      </c>
      <c r="AG76" s="210" t="s">
        <v>298</v>
      </c>
      <c r="AH76" s="210" t="s">
        <v>298</v>
      </c>
      <c r="AI76" s="210" t="s">
        <v>298</v>
      </c>
    </row>
    <row r="77" spans="1:35" ht="38.25" x14ac:dyDescent="0.2">
      <c r="A77" s="214" t="s">
        <v>231</v>
      </c>
      <c r="B77" s="323" t="s">
        <v>1016</v>
      </c>
      <c r="C77" s="324" t="s">
        <v>1017</v>
      </c>
      <c r="D77" s="210" t="s">
        <v>298</v>
      </c>
      <c r="E77" s="210" t="s">
        <v>298</v>
      </c>
      <c r="F77" s="210" t="s">
        <v>298</v>
      </c>
      <c r="G77" s="210" t="s">
        <v>298</v>
      </c>
      <c r="H77" s="423">
        <v>0</v>
      </c>
      <c r="I77" s="423">
        <v>0</v>
      </c>
      <c r="J77" s="424">
        <v>0.63</v>
      </c>
      <c r="K77" s="424">
        <v>0</v>
      </c>
      <c r="L77" s="424">
        <v>0</v>
      </c>
      <c r="M77" s="424">
        <v>0</v>
      </c>
      <c r="N77" s="210" t="s">
        <v>298</v>
      </c>
      <c r="O77" s="210" t="s">
        <v>298</v>
      </c>
      <c r="P77" s="210" t="s">
        <v>298</v>
      </c>
      <c r="Q77" s="210" t="s">
        <v>298</v>
      </c>
      <c r="R77" s="210" t="s">
        <v>298</v>
      </c>
      <c r="S77" s="210" t="s">
        <v>298</v>
      </c>
      <c r="T77" s="210" t="s">
        <v>298</v>
      </c>
      <c r="U77" s="210" t="s">
        <v>298</v>
      </c>
      <c r="V77" s="210" t="s">
        <v>298</v>
      </c>
      <c r="W77" s="210" t="s">
        <v>298</v>
      </c>
      <c r="X77" s="210" t="s">
        <v>298</v>
      </c>
      <c r="Y77" s="210" t="s">
        <v>298</v>
      </c>
      <c r="Z77" s="58">
        <f>SUM(Z109:Z137)</f>
        <v>0</v>
      </c>
      <c r="AA77" s="58">
        <f>SUM(AA109:AA137)</f>
        <v>0</v>
      </c>
      <c r="AB77" s="210" t="s">
        <v>298</v>
      </c>
      <c r="AC77" s="210" t="s">
        <v>298</v>
      </c>
      <c r="AD77" s="210" t="s">
        <v>298</v>
      </c>
      <c r="AE77" s="210" t="s">
        <v>298</v>
      </c>
      <c r="AF77" s="210" t="s">
        <v>298</v>
      </c>
      <c r="AG77" s="210" t="s">
        <v>298</v>
      </c>
      <c r="AH77" s="210" t="s">
        <v>298</v>
      </c>
      <c r="AI77" s="210" t="s">
        <v>298</v>
      </c>
    </row>
    <row r="78" spans="1:35" ht="38.25" x14ac:dyDescent="0.2">
      <c r="A78" s="214" t="s">
        <v>231</v>
      </c>
      <c r="B78" s="57" t="s">
        <v>1018</v>
      </c>
      <c r="C78" s="195" t="s">
        <v>1019</v>
      </c>
      <c r="D78" s="210" t="s">
        <v>298</v>
      </c>
      <c r="E78" s="210" t="s">
        <v>298</v>
      </c>
      <c r="F78" s="210" t="s">
        <v>298</v>
      </c>
      <c r="G78" s="210" t="s">
        <v>298</v>
      </c>
      <c r="H78" s="422">
        <v>0</v>
      </c>
      <c r="I78" s="77">
        <v>0</v>
      </c>
      <c r="J78" s="422">
        <v>0</v>
      </c>
      <c r="K78" s="77">
        <v>0</v>
      </c>
      <c r="L78" s="422">
        <v>0</v>
      </c>
      <c r="M78" s="77">
        <v>0</v>
      </c>
      <c r="N78" s="210" t="s">
        <v>298</v>
      </c>
      <c r="O78" s="210" t="s">
        <v>298</v>
      </c>
      <c r="P78" s="210" t="s">
        <v>298</v>
      </c>
      <c r="Q78" s="210" t="s">
        <v>298</v>
      </c>
      <c r="R78" s="210" t="s">
        <v>298</v>
      </c>
      <c r="S78" s="210" t="s">
        <v>298</v>
      </c>
      <c r="T78" s="210" t="s">
        <v>298</v>
      </c>
      <c r="U78" s="210" t="s">
        <v>298</v>
      </c>
      <c r="V78" s="210" t="s">
        <v>298</v>
      </c>
      <c r="W78" s="210" t="s">
        <v>298</v>
      </c>
      <c r="X78" s="210" t="s">
        <v>298</v>
      </c>
      <c r="Y78" s="210" t="s">
        <v>298</v>
      </c>
      <c r="Z78" s="58">
        <f>SUM(Z110:Z137)</f>
        <v>0</v>
      </c>
      <c r="AA78" s="58">
        <f>SUM(AA110:AA137)</f>
        <v>0</v>
      </c>
      <c r="AB78" s="210" t="s">
        <v>298</v>
      </c>
      <c r="AC78" s="210" t="s">
        <v>298</v>
      </c>
      <c r="AD78" s="210" t="s">
        <v>298</v>
      </c>
      <c r="AE78" s="210" t="s">
        <v>298</v>
      </c>
      <c r="AF78" s="210" t="s">
        <v>298</v>
      </c>
      <c r="AG78" s="210" t="s">
        <v>298</v>
      </c>
      <c r="AH78" s="210" t="s">
        <v>298</v>
      </c>
      <c r="AI78" s="210" t="s">
        <v>298</v>
      </c>
    </row>
    <row r="79" spans="1:35" ht="51" x14ac:dyDescent="0.2">
      <c r="A79" s="214" t="s">
        <v>231</v>
      </c>
      <c r="B79" s="57" t="s">
        <v>1020</v>
      </c>
      <c r="C79" s="195" t="s">
        <v>1021</v>
      </c>
      <c r="D79" s="210" t="s">
        <v>298</v>
      </c>
      <c r="E79" s="210" t="s">
        <v>298</v>
      </c>
      <c r="F79" s="210" t="s">
        <v>298</v>
      </c>
      <c r="G79" s="210" t="s">
        <v>298</v>
      </c>
      <c r="H79" s="423">
        <v>0</v>
      </c>
      <c r="I79" s="423">
        <v>0</v>
      </c>
      <c r="J79" s="423">
        <v>0</v>
      </c>
      <c r="K79" s="423">
        <v>0</v>
      </c>
      <c r="L79" s="423">
        <v>0</v>
      </c>
      <c r="M79" s="423">
        <v>0</v>
      </c>
      <c r="N79" s="210" t="s">
        <v>298</v>
      </c>
      <c r="O79" s="210" t="s">
        <v>298</v>
      </c>
      <c r="P79" s="210" t="s">
        <v>298</v>
      </c>
      <c r="Q79" s="210" t="s">
        <v>298</v>
      </c>
      <c r="R79" s="210" t="s">
        <v>298</v>
      </c>
      <c r="S79" s="210" t="s">
        <v>298</v>
      </c>
      <c r="T79" s="210" t="s">
        <v>298</v>
      </c>
      <c r="U79" s="210" t="s">
        <v>298</v>
      </c>
      <c r="V79" s="210" t="s">
        <v>298</v>
      </c>
      <c r="W79" s="210" t="s">
        <v>298</v>
      </c>
      <c r="X79" s="210" t="s">
        <v>298</v>
      </c>
      <c r="Y79" s="210" t="s">
        <v>298</v>
      </c>
      <c r="Z79" s="58">
        <f>SUM(Z111:Z137)</f>
        <v>0</v>
      </c>
      <c r="AA79" s="58">
        <f>SUM(AA111:AA137)</f>
        <v>0</v>
      </c>
      <c r="AB79" s="210" t="s">
        <v>298</v>
      </c>
      <c r="AC79" s="210" t="s">
        <v>298</v>
      </c>
      <c r="AD79" s="210" t="s">
        <v>298</v>
      </c>
      <c r="AE79" s="210" t="s">
        <v>298</v>
      </c>
      <c r="AF79" s="210" t="s">
        <v>298</v>
      </c>
      <c r="AG79" s="210" t="s">
        <v>298</v>
      </c>
      <c r="AH79" s="210" t="s">
        <v>298</v>
      </c>
      <c r="AI79" s="210" t="s">
        <v>298</v>
      </c>
    </row>
    <row r="80" spans="1:35" ht="38.25" x14ac:dyDescent="0.2">
      <c r="A80" s="214" t="s">
        <v>231</v>
      </c>
      <c r="B80" s="57" t="s">
        <v>1022</v>
      </c>
      <c r="C80" s="195" t="s">
        <v>1023</v>
      </c>
      <c r="D80" s="210" t="s">
        <v>298</v>
      </c>
      <c r="E80" s="210" t="s">
        <v>298</v>
      </c>
      <c r="F80" s="210" t="s">
        <v>298</v>
      </c>
      <c r="G80" s="210" t="s">
        <v>298</v>
      </c>
      <c r="H80" s="423">
        <v>0</v>
      </c>
      <c r="I80" s="423">
        <v>0</v>
      </c>
      <c r="J80" s="423">
        <v>0</v>
      </c>
      <c r="K80" s="423">
        <v>0</v>
      </c>
      <c r="L80" s="423">
        <v>0</v>
      </c>
      <c r="M80" s="423">
        <v>0</v>
      </c>
      <c r="N80" s="210" t="s">
        <v>298</v>
      </c>
      <c r="O80" s="210" t="s">
        <v>298</v>
      </c>
      <c r="P80" s="210" t="s">
        <v>298</v>
      </c>
      <c r="Q80" s="210" t="s">
        <v>298</v>
      </c>
      <c r="R80" s="210" t="s">
        <v>298</v>
      </c>
      <c r="S80" s="210" t="s">
        <v>298</v>
      </c>
      <c r="T80" s="210" t="s">
        <v>298</v>
      </c>
      <c r="U80" s="210" t="s">
        <v>298</v>
      </c>
      <c r="V80" s="210" t="s">
        <v>298</v>
      </c>
      <c r="W80" s="210" t="s">
        <v>298</v>
      </c>
      <c r="X80" s="210" t="s">
        <v>298</v>
      </c>
      <c r="Y80" s="210" t="s">
        <v>298</v>
      </c>
      <c r="Z80" s="58">
        <f>SUM(Z112:Z137)</f>
        <v>0</v>
      </c>
      <c r="AA80" s="58">
        <f>SUM(AA112:AA137)</f>
        <v>0</v>
      </c>
      <c r="AB80" s="210" t="s">
        <v>298</v>
      </c>
      <c r="AC80" s="210" t="s">
        <v>298</v>
      </c>
      <c r="AD80" s="210" t="s">
        <v>298</v>
      </c>
      <c r="AE80" s="210" t="s">
        <v>298</v>
      </c>
      <c r="AF80" s="210" t="s">
        <v>298</v>
      </c>
      <c r="AG80" s="210" t="s">
        <v>298</v>
      </c>
      <c r="AH80" s="210" t="s">
        <v>298</v>
      </c>
      <c r="AI80" s="210" t="s">
        <v>298</v>
      </c>
    </row>
    <row r="81" spans="1:35" ht="38.25" x14ac:dyDescent="0.2">
      <c r="A81" s="214" t="s">
        <v>231</v>
      </c>
      <c r="B81" s="57" t="s">
        <v>1024</v>
      </c>
      <c r="C81" s="195" t="s">
        <v>1025</v>
      </c>
      <c r="D81" s="210" t="s">
        <v>298</v>
      </c>
      <c r="E81" s="210" t="s">
        <v>298</v>
      </c>
      <c r="F81" s="210" t="s">
        <v>298</v>
      </c>
      <c r="G81" s="210" t="s">
        <v>298</v>
      </c>
      <c r="H81" s="423">
        <v>0</v>
      </c>
      <c r="I81" s="423">
        <v>0</v>
      </c>
      <c r="J81" s="423">
        <v>0</v>
      </c>
      <c r="K81" s="423">
        <v>0</v>
      </c>
      <c r="L81" s="423">
        <v>0</v>
      </c>
      <c r="M81" s="423">
        <v>0</v>
      </c>
      <c r="N81" s="210" t="s">
        <v>298</v>
      </c>
      <c r="O81" s="210" t="s">
        <v>298</v>
      </c>
      <c r="P81" s="210" t="s">
        <v>298</v>
      </c>
      <c r="Q81" s="210" t="s">
        <v>298</v>
      </c>
      <c r="R81" s="210" t="s">
        <v>298</v>
      </c>
      <c r="S81" s="210" t="s">
        <v>298</v>
      </c>
      <c r="T81" s="210" t="s">
        <v>298</v>
      </c>
      <c r="U81" s="210" t="s">
        <v>298</v>
      </c>
      <c r="V81" s="210" t="s">
        <v>298</v>
      </c>
      <c r="W81" s="210" t="s">
        <v>298</v>
      </c>
      <c r="X81" s="210" t="s">
        <v>298</v>
      </c>
      <c r="Y81" s="210" t="s">
        <v>298</v>
      </c>
      <c r="Z81" s="58">
        <f>SUM(Z113:Z137)</f>
        <v>0</v>
      </c>
      <c r="AA81" s="58">
        <f>SUM(AA113:AA137)</f>
        <v>0</v>
      </c>
      <c r="AB81" s="210" t="s">
        <v>298</v>
      </c>
      <c r="AC81" s="210" t="s">
        <v>298</v>
      </c>
      <c r="AD81" s="210" t="s">
        <v>298</v>
      </c>
      <c r="AE81" s="210" t="s">
        <v>298</v>
      </c>
      <c r="AF81" s="210" t="s">
        <v>298</v>
      </c>
      <c r="AG81" s="210" t="s">
        <v>298</v>
      </c>
      <c r="AH81" s="210" t="s">
        <v>298</v>
      </c>
      <c r="AI81" s="210" t="s">
        <v>298</v>
      </c>
    </row>
    <row r="82" spans="1:35" ht="38.25" x14ac:dyDescent="0.2">
      <c r="A82" s="214" t="s">
        <v>231</v>
      </c>
      <c r="B82" s="57" t="s">
        <v>1026</v>
      </c>
      <c r="C82" s="195" t="s">
        <v>1027</v>
      </c>
      <c r="D82" s="210" t="s">
        <v>298</v>
      </c>
      <c r="E82" s="210" t="s">
        <v>298</v>
      </c>
      <c r="F82" s="210" t="s">
        <v>298</v>
      </c>
      <c r="G82" s="210" t="s">
        <v>298</v>
      </c>
      <c r="H82" s="423">
        <v>0</v>
      </c>
      <c r="I82" s="423">
        <v>0</v>
      </c>
      <c r="J82" s="423">
        <v>0</v>
      </c>
      <c r="K82" s="423">
        <v>0</v>
      </c>
      <c r="L82" s="423">
        <v>0</v>
      </c>
      <c r="M82" s="423">
        <v>0</v>
      </c>
      <c r="N82" s="210" t="s">
        <v>298</v>
      </c>
      <c r="O82" s="210" t="s">
        <v>298</v>
      </c>
      <c r="P82" s="210" t="s">
        <v>298</v>
      </c>
      <c r="Q82" s="210" t="s">
        <v>298</v>
      </c>
      <c r="R82" s="210" t="s">
        <v>298</v>
      </c>
      <c r="S82" s="210" t="s">
        <v>298</v>
      </c>
      <c r="T82" s="210" t="s">
        <v>298</v>
      </c>
      <c r="U82" s="210" t="s">
        <v>298</v>
      </c>
      <c r="V82" s="210" t="s">
        <v>298</v>
      </c>
      <c r="W82" s="210" t="s">
        <v>298</v>
      </c>
      <c r="X82" s="210" t="s">
        <v>298</v>
      </c>
      <c r="Y82" s="210" t="s">
        <v>298</v>
      </c>
      <c r="Z82" s="58">
        <f>SUM(Z114:Z137)</f>
        <v>0</v>
      </c>
      <c r="AA82" s="58">
        <f>SUM(AA114:AA137)</f>
        <v>0</v>
      </c>
      <c r="AB82" s="210" t="s">
        <v>298</v>
      </c>
      <c r="AC82" s="210" t="s">
        <v>298</v>
      </c>
      <c r="AD82" s="210" t="s">
        <v>298</v>
      </c>
      <c r="AE82" s="210" t="s">
        <v>298</v>
      </c>
      <c r="AF82" s="210" t="s">
        <v>298</v>
      </c>
      <c r="AG82" s="210" t="s">
        <v>298</v>
      </c>
      <c r="AH82" s="210" t="s">
        <v>298</v>
      </c>
      <c r="AI82" s="210" t="s">
        <v>298</v>
      </c>
    </row>
    <row r="83" spans="1:35" ht="38.25" x14ac:dyDescent="0.2">
      <c r="A83" s="214" t="s">
        <v>231</v>
      </c>
      <c r="B83" s="57" t="s">
        <v>1028</v>
      </c>
      <c r="C83" s="195" t="s">
        <v>1029</v>
      </c>
      <c r="D83" s="210" t="s">
        <v>298</v>
      </c>
      <c r="E83" s="210" t="s">
        <v>298</v>
      </c>
      <c r="F83" s="210" t="s">
        <v>298</v>
      </c>
      <c r="G83" s="210" t="s">
        <v>298</v>
      </c>
      <c r="H83" s="423">
        <v>0</v>
      </c>
      <c r="I83" s="423">
        <v>0</v>
      </c>
      <c r="J83" s="423">
        <v>0</v>
      </c>
      <c r="K83" s="423">
        <v>0</v>
      </c>
      <c r="L83" s="423">
        <v>0</v>
      </c>
      <c r="M83" s="423">
        <v>0</v>
      </c>
      <c r="N83" s="210" t="s">
        <v>298</v>
      </c>
      <c r="O83" s="210" t="s">
        <v>298</v>
      </c>
      <c r="P83" s="210" t="s">
        <v>298</v>
      </c>
      <c r="Q83" s="210" t="s">
        <v>298</v>
      </c>
      <c r="R83" s="210" t="s">
        <v>298</v>
      </c>
      <c r="S83" s="210" t="s">
        <v>298</v>
      </c>
      <c r="T83" s="210" t="s">
        <v>298</v>
      </c>
      <c r="U83" s="210" t="s">
        <v>298</v>
      </c>
      <c r="V83" s="210" t="s">
        <v>298</v>
      </c>
      <c r="W83" s="210" t="s">
        <v>298</v>
      </c>
      <c r="X83" s="210" t="s">
        <v>298</v>
      </c>
      <c r="Y83" s="210" t="s">
        <v>298</v>
      </c>
      <c r="Z83" s="58">
        <f>SUM(Z115:Z138)</f>
        <v>0</v>
      </c>
      <c r="AA83" s="58">
        <f>SUM(AA115:AA138)</f>
        <v>0</v>
      </c>
      <c r="AB83" s="210" t="s">
        <v>298</v>
      </c>
      <c r="AC83" s="210" t="s">
        <v>298</v>
      </c>
      <c r="AD83" s="210" t="s">
        <v>298</v>
      </c>
      <c r="AE83" s="210" t="s">
        <v>298</v>
      </c>
      <c r="AF83" s="210" t="s">
        <v>298</v>
      </c>
      <c r="AG83" s="210" t="s">
        <v>298</v>
      </c>
      <c r="AH83" s="210" t="s">
        <v>298</v>
      </c>
      <c r="AI83" s="210" t="s">
        <v>298</v>
      </c>
    </row>
    <row r="84" spans="1:35" ht="38.25" x14ac:dyDescent="0.2">
      <c r="A84" s="214" t="s">
        <v>231</v>
      </c>
      <c r="B84" s="57" t="s">
        <v>1030</v>
      </c>
      <c r="C84" s="195" t="s">
        <v>1031</v>
      </c>
      <c r="D84" s="210" t="s">
        <v>298</v>
      </c>
      <c r="E84" s="210" t="s">
        <v>298</v>
      </c>
      <c r="F84" s="210" t="s">
        <v>298</v>
      </c>
      <c r="G84" s="210" t="s">
        <v>298</v>
      </c>
      <c r="H84" s="422">
        <v>0</v>
      </c>
      <c r="I84" s="77">
        <v>0</v>
      </c>
      <c r="J84" s="422">
        <v>0</v>
      </c>
      <c r="K84" s="77">
        <v>0</v>
      </c>
      <c r="L84" s="422">
        <v>0</v>
      </c>
      <c r="M84" s="77">
        <v>0</v>
      </c>
      <c r="N84" s="210" t="s">
        <v>298</v>
      </c>
      <c r="O84" s="210" t="s">
        <v>298</v>
      </c>
      <c r="P84" s="210" t="s">
        <v>298</v>
      </c>
      <c r="Q84" s="210" t="s">
        <v>298</v>
      </c>
      <c r="R84" s="210" t="s">
        <v>298</v>
      </c>
      <c r="S84" s="210" t="s">
        <v>298</v>
      </c>
      <c r="T84" s="210" t="s">
        <v>298</v>
      </c>
      <c r="U84" s="210" t="s">
        <v>298</v>
      </c>
      <c r="V84" s="210" t="s">
        <v>298</v>
      </c>
      <c r="W84" s="210" t="s">
        <v>298</v>
      </c>
      <c r="X84" s="210" t="s">
        <v>298</v>
      </c>
      <c r="Y84" s="210" t="s">
        <v>298</v>
      </c>
      <c r="Z84" s="58">
        <f>SUM(Z118:Z139)</f>
        <v>0</v>
      </c>
      <c r="AA84" s="58">
        <f>SUM(AA118:AA139)</f>
        <v>0</v>
      </c>
      <c r="AB84" s="210" t="s">
        <v>298</v>
      </c>
      <c r="AC84" s="210" t="s">
        <v>298</v>
      </c>
      <c r="AD84" s="210" t="s">
        <v>298</v>
      </c>
      <c r="AE84" s="210" t="s">
        <v>298</v>
      </c>
      <c r="AF84" s="210" t="s">
        <v>298</v>
      </c>
      <c r="AG84" s="210" t="s">
        <v>298</v>
      </c>
      <c r="AH84" s="210" t="s">
        <v>298</v>
      </c>
      <c r="AI84" s="210" t="s">
        <v>298</v>
      </c>
    </row>
    <row r="85" spans="1:35" s="122" customFormat="1" ht="51" x14ac:dyDescent="0.2">
      <c r="A85" s="214" t="s">
        <v>231</v>
      </c>
      <c r="B85" s="323" t="s">
        <v>1032</v>
      </c>
      <c r="C85" s="324" t="s">
        <v>1033</v>
      </c>
      <c r="D85" s="210" t="s">
        <v>298</v>
      </c>
      <c r="E85" s="210" t="s">
        <v>298</v>
      </c>
      <c r="F85" s="210" t="s">
        <v>298</v>
      </c>
      <c r="G85" s="210" t="s">
        <v>298</v>
      </c>
      <c r="H85" s="423">
        <v>2</v>
      </c>
      <c r="I85" s="423">
        <v>0</v>
      </c>
      <c r="J85" s="424">
        <v>0</v>
      </c>
      <c r="K85" s="424">
        <v>0</v>
      </c>
      <c r="L85" s="424">
        <v>0</v>
      </c>
      <c r="M85" s="424">
        <v>0</v>
      </c>
      <c r="N85" s="210" t="s">
        <v>298</v>
      </c>
      <c r="O85" s="210" t="s">
        <v>298</v>
      </c>
      <c r="P85" s="210" t="s">
        <v>298</v>
      </c>
      <c r="Q85" s="210" t="s">
        <v>298</v>
      </c>
      <c r="R85" s="210" t="s">
        <v>298</v>
      </c>
      <c r="S85" s="210" t="s">
        <v>298</v>
      </c>
      <c r="T85" s="210" t="s">
        <v>298</v>
      </c>
      <c r="U85" s="210" t="s">
        <v>298</v>
      </c>
      <c r="V85" s="210" t="s">
        <v>298</v>
      </c>
      <c r="W85" s="210" t="s">
        <v>298</v>
      </c>
      <c r="X85" s="210" t="s">
        <v>298</v>
      </c>
      <c r="Y85" s="210" t="s">
        <v>298</v>
      </c>
      <c r="Z85" s="58">
        <f>SUM(Z119:Z140)</f>
        <v>0</v>
      </c>
      <c r="AA85" s="58">
        <f>SUM(AA119:AA140)</f>
        <v>0</v>
      </c>
      <c r="AB85" s="210" t="s">
        <v>298</v>
      </c>
      <c r="AC85" s="210" t="s">
        <v>298</v>
      </c>
      <c r="AD85" s="210" t="s">
        <v>298</v>
      </c>
      <c r="AE85" s="210" t="s">
        <v>298</v>
      </c>
      <c r="AF85" s="210" t="s">
        <v>298</v>
      </c>
      <c r="AG85" s="210" t="s">
        <v>298</v>
      </c>
      <c r="AH85" s="210" t="s">
        <v>298</v>
      </c>
      <c r="AI85" s="210" t="s">
        <v>298</v>
      </c>
    </row>
    <row r="86" spans="1:35" s="123" customFormat="1" ht="38.25" x14ac:dyDescent="0.2">
      <c r="A86" s="214" t="s">
        <v>231</v>
      </c>
      <c r="B86" s="323" t="s">
        <v>1034</v>
      </c>
      <c r="C86" s="324" t="s">
        <v>1035</v>
      </c>
      <c r="D86" s="210" t="s">
        <v>298</v>
      </c>
      <c r="E86" s="210" t="s">
        <v>298</v>
      </c>
      <c r="F86" s="210" t="s">
        <v>298</v>
      </c>
      <c r="G86" s="210" t="s">
        <v>298</v>
      </c>
      <c r="H86" s="423">
        <v>2</v>
      </c>
      <c r="I86" s="423">
        <v>0</v>
      </c>
      <c r="J86" s="424">
        <v>0</v>
      </c>
      <c r="K86" s="424">
        <v>0</v>
      </c>
      <c r="L86" s="424">
        <v>0</v>
      </c>
      <c r="M86" s="424">
        <v>0</v>
      </c>
      <c r="N86" s="210" t="s">
        <v>298</v>
      </c>
      <c r="O86" s="210" t="s">
        <v>298</v>
      </c>
      <c r="P86" s="210" t="s">
        <v>298</v>
      </c>
      <c r="Q86" s="210" t="s">
        <v>298</v>
      </c>
      <c r="R86" s="210" t="s">
        <v>298</v>
      </c>
      <c r="S86" s="210" t="s">
        <v>298</v>
      </c>
      <c r="T86" s="210" t="s">
        <v>298</v>
      </c>
      <c r="U86" s="210" t="s">
        <v>298</v>
      </c>
      <c r="V86" s="210" t="s">
        <v>298</v>
      </c>
      <c r="W86" s="210" t="s">
        <v>298</v>
      </c>
      <c r="X86" s="210" t="s">
        <v>298</v>
      </c>
      <c r="Y86" s="210" t="s">
        <v>298</v>
      </c>
      <c r="Z86" s="58">
        <f>SUM(Z119:Z141)</f>
        <v>0</v>
      </c>
      <c r="AA86" s="58">
        <f>SUM(AA119:AA141)</f>
        <v>0</v>
      </c>
      <c r="AB86" s="210" t="s">
        <v>298</v>
      </c>
      <c r="AC86" s="210" t="s">
        <v>298</v>
      </c>
      <c r="AD86" s="210" t="s">
        <v>298</v>
      </c>
      <c r="AE86" s="210" t="s">
        <v>298</v>
      </c>
      <c r="AF86" s="210" t="s">
        <v>298</v>
      </c>
      <c r="AG86" s="210" t="s">
        <v>298</v>
      </c>
      <c r="AH86" s="210" t="s">
        <v>298</v>
      </c>
      <c r="AI86" s="210" t="s">
        <v>298</v>
      </c>
    </row>
    <row r="87" spans="1:35" ht="38.25" x14ac:dyDescent="0.2">
      <c r="A87" s="214" t="s">
        <v>179</v>
      </c>
      <c r="B87" s="249" t="s">
        <v>233</v>
      </c>
      <c r="C87" s="197" t="s">
        <v>183</v>
      </c>
      <c r="D87" s="209" t="s">
        <v>298</v>
      </c>
      <c r="E87" s="209" t="s">
        <v>298</v>
      </c>
      <c r="F87" s="209" t="s">
        <v>298</v>
      </c>
      <c r="G87" s="209" t="s">
        <v>298</v>
      </c>
      <c r="H87" s="425">
        <v>0</v>
      </c>
      <c r="I87" s="425">
        <v>0</v>
      </c>
      <c r="J87" s="425">
        <v>0</v>
      </c>
      <c r="K87" s="425">
        <v>0</v>
      </c>
      <c r="L87" s="425">
        <v>0</v>
      </c>
      <c r="M87" s="425">
        <v>0</v>
      </c>
      <c r="N87" s="209" t="s">
        <v>298</v>
      </c>
      <c r="O87" s="209" t="s">
        <v>298</v>
      </c>
      <c r="P87" s="209" t="s">
        <v>298</v>
      </c>
      <c r="Q87" s="209" t="s">
        <v>298</v>
      </c>
      <c r="R87" s="209" t="s">
        <v>298</v>
      </c>
      <c r="S87" s="209" t="s">
        <v>298</v>
      </c>
      <c r="T87" s="209" t="s">
        <v>298</v>
      </c>
      <c r="U87" s="209" t="s">
        <v>298</v>
      </c>
      <c r="V87" s="209" t="s">
        <v>298</v>
      </c>
      <c r="W87" s="209" t="s">
        <v>298</v>
      </c>
      <c r="X87" s="209" t="s">
        <v>298</v>
      </c>
      <c r="Y87" s="209" t="s">
        <v>298</v>
      </c>
      <c r="Z87" s="78">
        <v>0</v>
      </c>
      <c r="AA87" s="78">
        <v>0</v>
      </c>
      <c r="AB87" s="209" t="s">
        <v>298</v>
      </c>
      <c r="AC87" s="209" t="s">
        <v>298</v>
      </c>
      <c r="AD87" s="209" t="s">
        <v>298</v>
      </c>
      <c r="AE87" s="209" t="s">
        <v>298</v>
      </c>
      <c r="AF87" s="209" t="s">
        <v>298</v>
      </c>
      <c r="AG87" s="209" t="s">
        <v>298</v>
      </c>
      <c r="AH87" s="209" t="s">
        <v>298</v>
      </c>
      <c r="AI87" s="209" t="s">
        <v>298</v>
      </c>
    </row>
    <row r="88" spans="1:35" s="302" customFormat="1" ht="38.25" x14ac:dyDescent="0.2">
      <c r="A88" s="257" t="s">
        <v>234</v>
      </c>
      <c r="B88" s="256" t="s">
        <v>235</v>
      </c>
      <c r="C88" s="376" t="s">
        <v>183</v>
      </c>
      <c r="D88" s="411" t="s">
        <v>298</v>
      </c>
      <c r="E88" s="411" t="s">
        <v>298</v>
      </c>
      <c r="F88" s="411" t="s">
        <v>298</v>
      </c>
      <c r="G88" s="411" t="s">
        <v>298</v>
      </c>
      <c r="H88" s="229">
        <f t="shared" ref="H88:M88" si="9">H89+H119</f>
        <v>0</v>
      </c>
      <c r="I88" s="229">
        <f t="shared" si="9"/>
        <v>0</v>
      </c>
      <c r="J88" s="311">
        <f t="shared" si="9"/>
        <v>0</v>
      </c>
      <c r="K88" s="311">
        <f t="shared" si="9"/>
        <v>0</v>
      </c>
      <c r="L88" s="311">
        <f t="shared" si="9"/>
        <v>8.4499999999999993</v>
      </c>
      <c r="M88" s="311">
        <f t="shared" si="9"/>
        <v>0</v>
      </c>
      <c r="N88" s="411" t="s">
        <v>298</v>
      </c>
      <c r="O88" s="411" t="s">
        <v>298</v>
      </c>
      <c r="P88" s="411" t="s">
        <v>298</v>
      </c>
      <c r="Q88" s="411" t="s">
        <v>298</v>
      </c>
      <c r="R88" s="411" t="s">
        <v>298</v>
      </c>
      <c r="S88" s="411" t="s">
        <v>298</v>
      </c>
      <c r="T88" s="411" t="s">
        <v>298</v>
      </c>
      <c r="U88" s="411" t="s">
        <v>298</v>
      </c>
      <c r="V88" s="411" t="s">
        <v>298</v>
      </c>
      <c r="W88" s="411" t="s">
        <v>298</v>
      </c>
      <c r="X88" s="411" t="s">
        <v>298</v>
      </c>
      <c r="Y88" s="411" t="s">
        <v>298</v>
      </c>
      <c r="Z88" s="232">
        <f>Z89+Z119</f>
        <v>0</v>
      </c>
      <c r="AA88" s="232">
        <f>AA89+AA119</f>
        <v>0</v>
      </c>
      <c r="AB88" s="411" t="s">
        <v>298</v>
      </c>
      <c r="AC88" s="411" t="s">
        <v>298</v>
      </c>
      <c r="AD88" s="411" t="s">
        <v>298</v>
      </c>
      <c r="AE88" s="411" t="s">
        <v>298</v>
      </c>
      <c r="AF88" s="411" t="s">
        <v>298</v>
      </c>
      <c r="AG88" s="411" t="s">
        <v>298</v>
      </c>
      <c r="AH88" s="411" t="s">
        <v>298</v>
      </c>
      <c r="AI88" s="411" t="s">
        <v>298</v>
      </c>
    </row>
    <row r="89" spans="1:35" s="302" customFormat="1" ht="25.5" x14ac:dyDescent="0.2">
      <c r="A89" s="261" t="s">
        <v>236</v>
      </c>
      <c r="B89" s="256" t="s">
        <v>237</v>
      </c>
      <c r="C89" s="376" t="s">
        <v>183</v>
      </c>
      <c r="D89" s="411" t="s">
        <v>298</v>
      </c>
      <c r="E89" s="411" t="s">
        <v>298</v>
      </c>
      <c r="F89" s="411" t="s">
        <v>298</v>
      </c>
      <c r="G89" s="411" t="s">
        <v>298</v>
      </c>
      <c r="H89" s="232">
        <f>SUM(H90:H92)</f>
        <v>0</v>
      </c>
      <c r="I89" s="232">
        <f>SUM(I90:I92)</f>
        <v>0</v>
      </c>
      <c r="J89" s="311">
        <f>SUM(J90:J118)</f>
        <v>0</v>
      </c>
      <c r="K89" s="311">
        <f>SUM(K90:K118)</f>
        <v>0</v>
      </c>
      <c r="L89" s="311">
        <f>SUM(L90:L118)</f>
        <v>8.4499999999999993</v>
      </c>
      <c r="M89" s="311">
        <f>SUM(M90:M118)</f>
        <v>0</v>
      </c>
      <c r="N89" s="411" t="s">
        <v>298</v>
      </c>
      <c r="O89" s="411" t="s">
        <v>298</v>
      </c>
      <c r="P89" s="411" t="s">
        <v>298</v>
      </c>
      <c r="Q89" s="411" t="s">
        <v>298</v>
      </c>
      <c r="R89" s="411" t="s">
        <v>298</v>
      </c>
      <c r="S89" s="411" t="s">
        <v>298</v>
      </c>
      <c r="T89" s="411" t="s">
        <v>298</v>
      </c>
      <c r="U89" s="411" t="s">
        <v>298</v>
      </c>
      <c r="V89" s="411" t="s">
        <v>298</v>
      </c>
      <c r="W89" s="411" t="s">
        <v>298</v>
      </c>
      <c r="X89" s="411" t="s">
        <v>298</v>
      </c>
      <c r="Y89" s="411" t="s">
        <v>298</v>
      </c>
      <c r="Z89" s="232">
        <f>SUM(Z90:Z92)</f>
        <v>0</v>
      </c>
      <c r="AA89" s="232">
        <f>SUM(AA90:AA92)</f>
        <v>0</v>
      </c>
      <c r="AB89" s="411" t="s">
        <v>298</v>
      </c>
      <c r="AC89" s="411" t="s">
        <v>298</v>
      </c>
      <c r="AD89" s="411" t="s">
        <v>298</v>
      </c>
      <c r="AE89" s="411" t="s">
        <v>298</v>
      </c>
      <c r="AF89" s="411" t="s">
        <v>298</v>
      </c>
      <c r="AG89" s="411" t="s">
        <v>298</v>
      </c>
      <c r="AH89" s="411" t="s">
        <v>298</v>
      </c>
      <c r="AI89" s="411" t="s">
        <v>298</v>
      </c>
    </row>
    <row r="90" spans="1:35" ht="25.5" x14ac:dyDescent="0.2">
      <c r="A90" s="258" t="s">
        <v>236</v>
      </c>
      <c r="B90" s="323" t="s">
        <v>1036</v>
      </c>
      <c r="C90" s="324" t="s">
        <v>1037</v>
      </c>
      <c r="D90" s="210" t="s">
        <v>298</v>
      </c>
      <c r="E90" s="210" t="s">
        <v>298</v>
      </c>
      <c r="F90" s="210" t="s">
        <v>298</v>
      </c>
      <c r="G90" s="210" t="s">
        <v>298</v>
      </c>
      <c r="H90" s="423">
        <v>0</v>
      </c>
      <c r="I90" s="423">
        <v>0</v>
      </c>
      <c r="J90" s="424">
        <v>0</v>
      </c>
      <c r="K90" s="424">
        <v>0</v>
      </c>
      <c r="L90" s="424">
        <v>2</v>
      </c>
      <c r="M90" s="424">
        <v>0</v>
      </c>
      <c r="N90" s="210" t="s">
        <v>298</v>
      </c>
      <c r="O90" s="210" t="s">
        <v>298</v>
      </c>
      <c r="P90" s="210" t="s">
        <v>298</v>
      </c>
      <c r="Q90" s="210" t="s">
        <v>298</v>
      </c>
      <c r="R90" s="210" t="s">
        <v>298</v>
      </c>
      <c r="S90" s="210" t="s">
        <v>298</v>
      </c>
      <c r="T90" s="210" t="s">
        <v>298</v>
      </c>
      <c r="U90" s="210" t="s">
        <v>298</v>
      </c>
      <c r="V90" s="210" t="s">
        <v>298</v>
      </c>
      <c r="W90" s="210" t="s">
        <v>298</v>
      </c>
      <c r="X90" s="210" t="s">
        <v>298</v>
      </c>
      <c r="Y90" s="210" t="s">
        <v>298</v>
      </c>
      <c r="Z90" s="121">
        <v>0</v>
      </c>
      <c r="AA90" s="121">
        <v>0</v>
      </c>
      <c r="AB90" s="210" t="s">
        <v>298</v>
      </c>
      <c r="AC90" s="210" t="s">
        <v>298</v>
      </c>
      <c r="AD90" s="210" t="s">
        <v>298</v>
      </c>
      <c r="AE90" s="210" t="s">
        <v>298</v>
      </c>
      <c r="AF90" s="210" t="s">
        <v>298</v>
      </c>
      <c r="AG90" s="210" t="s">
        <v>298</v>
      </c>
      <c r="AH90" s="210" t="s">
        <v>298</v>
      </c>
      <c r="AI90" s="210" t="s">
        <v>298</v>
      </c>
    </row>
    <row r="91" spans="1:35" ht="25.5" x14ac:dyDescent="0.2">
      <c r="A91" s="214" t="s">
        <v>236</v>
      </c>
      <c r="B91" s="323" t="s">
        <v>1038</v>
      </c>
      <c r="C91" s="324" t="s">
        <v>1039</v>
      </c>
      <c r="D91" s="210" t="s">
        <v>298</v>
      </c>
      <c r="E91" s="210" t="s">
        <v>298</v>
      </c>
      <c r="F91" s="210" t="s">
        <v>298</v>
      </c>
      <c r="G91" s="210" t="s">
        <v>298</v>
      </c>
      <c r="H91" s="423">
        <v>0</v>
      </c>
      <c r="I91" s="423">
        <v>0</v>
      </c>
      <c r="J91" s="424">
        <v>0</v>
      </c>
      <c r="K91" s="424">
        <v>0</v>
      </c>
      <c r="L91" s="424">
        <v>1.7</v>
      </c>
      <c r="M91" s="424">
        <v>0</v>
      </c>
      <c r="N91" s="210" t="s">
        <v>298</v>
      </c>
      <c r="O91" s="210" t="s">
        <v>298</v>
      </c>
      <c r="P91" s="210" t="s">
        <v>298</v>
      </c>
      <c r="Q91" s="210" t="s">
        <v>298</v>
      </c>
      <c r="R91" s="210" t="s">
        <v>298</v>
      </c>
      <c r="S91" s="210" t="s">
        <v>298</v>
      </c>
      <c r="T91" s="210" t="s">
        <v>298</v>
      </c>
      <c r="U91" s="210" t="s">
        <v>298</v>
      </c>
      <c r="V91" s="210" t="s">
        <v>298</v>
      </c>
      <c r="W91" s="210" t="s">
        <v>298</v>
      </c>
      <c r="X91" s="210" t="s">
        <v>298</v>
      </c>
      <c r="Y91" s="210" t="s">
        <v>298</v>
      </c>
      <c r="Z91" s="121">
        <v>0</v>
      </c>
      <c r="AA91" s="121">
        <v>0</v>
      </c>
      <c r="AB91" s="210" t="s">
        <v>298</v>
      </c>
      <c r="AC91" s="210" t="s">
        <v>298</v>
      </c>
      <c r="AD91" s="210" t="s">
        <v>298</v>
      </c>
      <c r="AE91" s="210" t="s">
        <v>298</v>
      </c>
      <c r="AF91" s="210" t="s">
        <v>298</v>
      </c>
      <c r="AG91" s="210" t="s">
        <v>298</v>
      </c>
      <c r="AH91" s="210" t="s">
        <v>298</v>
      </c>
      <c r="AI91" s="210" t="s">
        <v>298</v>
      </c>
    </row>
    <row r="92" spans="1:35" ht="25.5" x14ac:dyDescent="0.2">
      <c r="A92" s="258" t="s">
        <v>236</v>
      </c>
      <c r="B92" s="323" t="s">
        <v>1040</v>
      </c>
      <c r="C92" s="324" t="s">
        <v>1041</v>
      </c>
      <c r="D92" s="210" t="s">
        <v>298</v>
      </c>
      <c r="E92" s="210" t="s">
        <v>298</v>
      </c>
      <c r="F92" s="210" t="s">
        <v>298</v>
      </c>
      <c r="G92" s="210" t="s">
        <v>298</v>
      </c>
      <c r="H92" s="423">
        <v>0</v>
      </c>
      <c r="I92" s="423">
        <v>0</v>
      </c>
      <c r="J92" s="424">
        <v>0</v>
      </c>
      <c r="K92" s="424">
        <v>0</v>
      </c>
      <c r="L92" s="424">
        <v>1.2</v>
      </c>
      <c r="M92" s="424">
        <v>0</v>
      </c>
      <c r="N92" s="210" t="s">
        <v>298</v>
      </c>
      <c r="O92" s="210" t="s">
        <v>298</v>
      </c>
      <c r="P92" s="210" t="s">
        <v>298</v>
      </c>
      <c r="Q92" s="210" t="s">
        <v>298</v>
      </c>
      <c r="R92" s="210" t="s">
        <v>298</v>
      </c>
      <c r="S92" s="210" t="s">
        <v>298</v>
      </c>
      <c r="T92" s="210" t="s">
        <v>298</v>
      </c>
      <c r="U92" s="210" t="s">
        <v>298</v>
      </c>
      <c r="V92" s="210" t="s">
        <v>298</v>
      </c>
      <c r="W92" s="210" t="s">
        <v>298</v>
      </c>
      <c r="X92" s="210" t="s">
        <v>298</v>
      </c>
      <c r="Y92" s="210" t="s">
        <v>298</v>
      </c>
      <c r="Z92" s="121">
        <v>0</v>
      </c>
      <c r="AA92" s="121">
        <v>0</v>
      </c>
      <c r="AB92" s="210" t="s">
        <v>298</v>
      </c>
      <c r="AC92" s="210" t="s">
        <v>298</v>
      </c>
      <c r="AD92" s="210" t="s">
        <v>298</v>
      </c>
      <c r="AE92" s="210" t="s">
        <v>298</v>
      </c>
      <c r="AF92" s="210" t="s">
        <v>298</v>
      </c>
      <c r="AG92" s="210" t="s">
        <v>298</v>
      </c>
      <c r="AH92" s="210" t="s">
        <v>298</v>
      </c>
      <c r="AI92" s="210" t="s">
        <v>298</v>
      </c>
    </row>
    <row r="93" spans="1:35" ht="25.5" x14ac:dyDescent="0.2">
      <c r="A93" s="258" t="s">
        <v>236</v>
      </c>
      <c r="B93" s="57" t="s">
        <v>1042</v>
      </c>
      <c r="C93" s="195" t="s">
        <v>1043</v>
      </c>
      <c r="D93" s="210" t="s">
        <v>298</v>
      </c>
      <c r="E93" s="210" t="s">
        <v>298</v>
      </c>
      <c r="F93" s="210" t="s">
        <v>298</v>
      </c>
      <c r="G93" s="210" t="s">
        <v>298</v>
      </c>
      <c r="H93" s="422">
        <v>0</v>
      </c>
      <c r="I93" s="77">
        <v>0</v>
      </c>
      <c r="J93" s="422">
        <v>0</v>
      </c>
      <c r="K93" s="77">
        <v>0</v>
      </c>
      <c r="L93" s="422">
        <v>0</v>
      </c>
      <c r="M93" s="77">
        <v>0</v>
      </c>
      <c r="N93" s="210" t="s">
        <v>298</v>
      </c>
      <c r="O93" s="210" t="s">
        <v>298</v>
      </c>
      <c r="P93" s="210" t="s">
        <v>298</v>
      </c>
      <c r="Q93" s="210" t="s">
        <v>298</v>
      </c>
      <c r="R93" s="210" t="s">
        <v>298</v>
      </c>
      <c r="S93" s="210" t="s">
        <v>298</v>
      </c>
      <c r="T93" s="210" t="s">
        <v>298</v>
      </c>
      <c r="U93" s="210" t="s">
        <v>298</v>
      </c>
      <c r="V93" s="210" t="s">
        <v>298</v>
      </c>
      <c r="W93" s="210" t="s">
        <v>298</v>
      </c>
      <c r="X93" s="210" t="s">
        <v>298</v>
      </c>
      <c r="Y93" s="210" t="s">
        <v>298</v>
      </c>
      <c r="Z93" s="121">
        <v>0</v>
      </c>
      <c r="AA93" s="121">
        <v>0</v>
      </c>
      <c r="AB93" s="210" t="s">
        <v>298</v>
      </c>
      <c r="AC93" s="210" t="s">
        <v>298</v>
      </c>
      <c r="AD93" s="210" t="s">
        <v>298</v>
      </c>
      <c r="AE93" s="210" t="s">
        <v>298</v>
      </c>
      <c r="AF93" s="210" t="s">
        <v>298</v>
      </c>
      <c r="AG93" s="210" t="s">
        <v>298</v>
      </c>
      <c r="AH93" s="210" t="s">
        <v>298</v>
      </c>
      <c r="AI93" s="210" t="s">
        <v>298</v>
      </c>
    </row>
    <row r="94" spans="1:35" ht="25.5" x14ac:dyDescent="0.2">
      <c r="A94" s="214" t="s">
        <v>236</v>
      </c>
      <c r="B94" s="57" t="s">
        <v>1044</v>
      </c>
      <c r="C94" s="195" t="s">
        <v>1045</v>
      </c>
      <c r="D94" s="210" t="s">
        <v>298</v>
      </c>
      <c r="E94" s="210" t="s">
        <v>298</v>
      </c>
      <c r="F94" s="210" t="s">
        <v>298</v>
      </c>
      <c r="G94" s="210" t="s">
        <v>298</v>
      </c>
      <c r="H94" s="423">
        <v>0</v>
      </c>
      <c r="I94" s="423">
        <v>0</v>
      </c>
      <c r="J94" s="423">
        <v>0</v>
      </c>
      <c r="K94" s="423">
        <v>0</v>
      </c>
      <c r="L94" s="423">
        <v>0</v>
      </c>
      <c r="M94" s="423">
        <v>0</v>
      </c>
      <c r="N94" s="210" t="s">
        <v>298</v>
      </c>
      <c r="O94" s="210" t="s">
        <v>298</v>
      </c>
      <c r="P94" s="210" t="s">
        <v>298</v>
      </c>
      <c r="Q94" s="210" t="s">
        <v>298</v>
      </c>
      <c r="R94" s="210" t="s">
        <v>298</v>
      </c>
      <c r="S94" s="210" t="s">
        <v>298</v>
      </c>
      <c r="T94" s="210" t="s">
        <v>298</v>
      </c>
      <c r="U94" s="210" t="s">
        <v>298</v>
      </c>
      <c r="V94" s="210" t="s">
        <v>298</v>
      </c>
      <c r="W94" s="210" t="s">
        <v>298</v>
      </c>
      <c r="X94" s="210" t="s">
        <v>298</v>
      </c>
      <c r="Y94" s="210" t="s">
        <v>298</v>
      </c>
      <c r="Z94" s="121">
        <v>0</v>
      </c>
      <c r="AA94" s="121">
        <v>0</v>
      </c>
      <c r="AB94" s="210" t="s">
        <v>298</v>
      </c>
      <c r="AC94" s="210" t="s">
        <v>298</v>
      </c>
      <c r="AD94" s="210" t="s">
        <v>298</v>
      </c>
      <c r="AE94" s="210" t="s">
        <v>298</v>
      </c>
      <c r="AF94" s="210" t="s">
        <v>298</v>
      </c>
      <c r="AG94" s="210" t="s">
        <v>298</v>
      </c>
      <c r="AH94" s="210" t="s">
        <v>298</v>
      </c>
      <c r="AI94" s="210" t="s">
        <v>298</v>
      </c>
    </row>
    <row r="95" spans="1:35" ht="25.5" x14ac:dyDescent="0.2">
      <c r="A95" s="258" t="s">
        <v>236</v>
      </c>
      <c r="B95" s="57" t="s">
        <v>1046</v>
      </c>
      <c r="C95" s="195" t="s">
        <v>1047</v>
      </c>
      <c r="D95" s="210" t="s">
        <v>298</v>
      </c>
      <c r="E95" s="210" t="s">
        <v>298</v>
      </c>
      <c r="F95" s="210" t="s">
        <v>298</v>
      </c>
      <c r="G95" s="210" t="s">
        <v>298</v>
      </c>
      <c r="H95" s="423">
        <v>0</v>
      </c>
      <c r="I95" s="423">
        <v>0</v>
      </c>
      <c r="J95" s="423">
        <v>0</v>
      </c>
      <c r="K95" s="423">
        <v>0</v>
      </c>
      <c r="L95" s="423">
        <v>0</v>
      </c>
      <c r="M95" s="423">
        <v>0</v>
      </c>
      <c r="N95" s="210" t="s">
        <v>298</v>
      </c>
      <c r="O95" s="210" t="s">
        <v>298</v>
      </c>
      <c r="P95" s="210" t="s">
        <v>298</v>
      </c>
      <c r="Q95" s="210" t="s">
        <v>298</v>
      </c>
      <c r="R95" s="210" t="s">
        <v>298</v>
      </c>
      <c r="S95" s="210" t="s">
        <v>298</v>
      </c>
      <c r="T95" s="210" t="s">
        <v>298</v>
      </c>
      <c r="U95" s="210" t="s">
        <v>298</v>
      </c>
      <c r="V95" s="210" t="s">
        <v>298</v>
      </c>
      <c r="W95" s="210" t="s">
        <v>298</v>
      </c>
      <c r="X95" s="210" t="s">
        <v>298</v>
      </c>
      <c r="Y95" s="210" t="s">
        <v>298</v>
      </c>
      <c r="Z95" s="121">
        <v>0</v>
      </c>
      <c r="AA95" s="121">
        <v>0</v>
      </c>
      <c r="AB95" s="210" t="s">
        <v>298</v>
      </c>
      <c r="AC95" s="210" t="s">
        <v>298</v>
      </c>
      <c r="AD95" s="210" t="s">
        <v>298</v>
      </c>
      <c r="AE95" s="210" t="s">
        <v>298</v>
      </c>
      <c r="AF95" s="210" t="s">
        <v>298</v>
      </c>
      <c r="AG95" s="210" t="s">
        <v>298</v>
      </c>
      <c r="AH95" s="210" t="s">
        <v>298</v>
      </c>
      <c r="AI95" s="210" t="s">
        <v>298</v>
      </c>
    </row>
    <row r="96" spans="1:35" ht="38.25" x14ac:dyDescent="0.2">
      <c r="A96" s="258" t="s">
        <v>236</v>
      </c>
      <c r="B96" s="323" t="s">
        <v>1048</v>
      </c>
      <c r="C96" s="324" t="s">
        <v>1049</v>
      </c>
      <c r="D96" s="210" t="s">
        <v>298</v>
      </c>
      <c r="E96" s="210" t="s">
        <v>298</v>
      </c>
      <c r="F96" s="210" t="s">
        <v>298</v>
      </c>
      <c r="G96" s="210" t="s">
        <v>298</v>
      </c>
      <c r="H96" s="423">
        <v>0</v>
      </c>
      <c r="I96" s="423">
        <v>0</v>
      </c>
      <c r="J96" s="424">
        <v>0</v>
      </c>
      <c r="K96" s="424">
        <v>0</v>
      </c>
      <c r="L96" s="424">
        <v>1.35</v>
      </c>
      <c r="M96" s="424">
        <v>0</v>
      </c>
      <c r="N96" s="210" t="s">
        <v>298</v>
      </c>
      <c r="O96" s="210" t="s">
        <v>298</v>
      </c>
      <c r="P96" s="210" t="s">
        <v>298</v>
      </c>
      <c r="Q96" s="210" t="s">
        <v>298</v>
      </c>
      <c r="R96" s="210" t="s">
        <v>298</v>
      </c>
      <c r="S96" s="210" t="s">
        <v>298</v>
      </c>
      <c r="T96" s="210" t="s">
        <v>298</v>
      </c>
      <c r="U96" s="210" t="s">
        <v>298</v>
      </c>
      <c r="V96" s="210" t="s">
        <v>298</v>
      </c>
      <c r="W96" s="210" t="s">
        <v>298</v>
      </c>
      <c r="X96" s="210" t="s">
        <v>298</v>
      </c>
      <c r="Y96" s="210" t="s">
        <v>298</v>
      </c>
      <c r="Z96" s="121">
        <v>0</v>
      </c>
      <c r="AA96" s="121">
        <v>0</v>
      </c>
      <c r="AB96" s="210" t="s">
        <v>298</v>
      </c>
      <c r="AC96" s="210" t="s">
        <v>298</v>
      </c>
      <c r="AD96" s="210" t="s">
        <v>298</v>
      </c>
      <c r="AE96" s="210" t="s">
        <v>298</v>
      </c>
      <c r="AF96" s="210" t="s">
        <v>298</v>
      </c>
      <c r="AG96" s="210" t="s">
        <v>298</v>
      </c>
      <c r="AH96" s="210" t="s">
        <v>298</v>
      </c>
      <c r="AI96" s="210" t="s">
        <v>298</v>
      </c>
    </row>
    <row r="97" spans="1:35" ht="25.5" x14ac:dyDescent="0.2">
      <c r="A97" s="214" t="s">
        <v>236</v>
      </c>
      <c r="B97" s="57" t="s">
        <v>1050</v>
      </c>
      <c r="C97" s="195" t="s">
        <v>1051</v>
      </c>
      <c r="D97" s="210" t="s">
        <v>298</v>
      </c>
      <c r="E97" s="210" t="s">
        <v>298</v>
      </c>
      <c r="F97" s="210" t="s">
        <v>298</v>
      </c>
      <c r="G97" s="210" t="s">
        <v>298</v>
      </c>
      <c r="H97" s="423">
        <v>0</v>
      </c>
      <c r="I97" s="423">
        <v>0</v>
      </c>
      <c r="J97" s="423">
        <v>0</v>
      </c>
      <c r="K97" s="423">
        <v>0</v>
      </c>
      <c r="L97" s="423">
        <v>0</v>
      </c>
      <c r="M97" s="423">
        <v>0</v>
      </c>
      <c r="N97" s="210" t="s">
        <v>298</v>
      </c>
      <c r="O97" s="210" t="s">
        <v>298</v>
      </c>
      <c r="P97" s="210" t="s">
        <v>298</v>
      </c>
      <c r="Q97" s="210" t="s">
        <v>298</v>
      </c>
      <c r="R97" s="210" t="s">
        <v>298</v>
      </c>
      <c r="S97" s="210" t="s">
        <v>298</v>
      </c>
      <c r="T97" s="210" t="s">
        <v>298</v>
      </c>
      <c r="U97" s="210" t="s">
        <v>298</v>
      </c>
      <c r="V97" s="210" t="s">
        <v>298</v>
      </c>
      <c r="W97" s="210" t="s">
        <v>298</v>
      </c>
      <c r="X97" s="210" t="s">
        <v>298</v>
      </c>
      <c r="Y97" s="210" t="s">
        <v>298</v>
      </c>
      <c r="Z97" s="121">
        <v>0</v>
      </c>
      <c r="AA97" s="121">
        <v>0</v>
      </c>
      <c r="AB97" s="210" t="s">
        <v>298</v>
      </c>
      <c r="AC97" s="210" t="s">
        <v>298</v>
      </c>
      <c r="AD97" s="210" t="s">
        <v>298</v>
      </c>
      <c r="AE97" s="210" t="s">
        <v>298</v>
      </c>
      <c r="AF97" s="210" t="s">
        <v>298</v>
      </c>
      <c r="AG97" s="210" t="s">
        <v>298</v>
      </c>
      <c r="AH97" s="210" t="s">
        <v>298</v>
      </c>
      <c r="AI97" s="210" t="s">
        <v>298</v>
      </c>
    </row>
    <row r="98" spans="1:35" ht="25.5" x14ac:dyDescent="0.2">
      <c r="A98" s="258" t="s">
        <v>236</v>
      </c>
      <c r="B98" s="57" t="s">
        <v>1052</v>
      </c>
      <c r="C98" s="195" t="s">
        <v>1053</v>
      </c>
      <c r="D98" s="210" t="s">
        <v>298</v>
      </c>
      <c r="E98" s="210" t="s">
        <v>298</v>
      </c>
      <c r="F98" s="210" t="s">
        <v>298</v>
      </c>
      <c r="G98" s="210" t="s">
        <v>298</v>
      </c>
      <c r="H98" s="423">
        <v>0</v>
      </c>
      <c r="I98" s="423">
        <v>0</v>
      </c>
      <c r="J98" s="423">
        <v>0</v>
      </c>
      <c r="K98" s="423">
        <v>0</v>
      </c>
      <c r="L98" s="423">
        <v>0</v>
      </c>
      <c r="M98" s="423">
        <v>0</v>
      </c>
      <c r="N98" s="210" t="s">
        <v>298</v>
      </c>
      <c r="O98" s="210" t="s">
        <v>298</v>
      </c>
      <c r="P98" s="210" t="s">
        <v>298</v>
      </c>
      <c r="Q98" s="210" t="s">
        <v>298</v>
      </c>
      <c r="R98" s="210" t="s">
        <v>298</v>
      </c>
      <c r="S98" s="210" t="s">
        <v>298</v>
      </c>
      <c r="T98" s="210" t="s">
        <v>298</v>
      </c>
      <c r="U98" s="210" t="s">
        <v>298</v>
      </c>
      <c r="V98" s="210" t="s">
        <v>298</v>
      </c>
      <c r="W98" s="210" t="s">
        <v>298</v>
      </c>
      <c r="X98" s="210" t="s">
        <v>298</v>
      </c>
      <c r="Y98" s="210" t="s">
        <v>298</v>
      </c>
      <c r="Z98" s="121">
        <v>0</v>
      </c>
      <c r="AA98" s="121">
        <v>0</v>
      </c>
      <c r="AB98" s="210" t="s">
        <v>298</v>
      </c>
      <c r="AC98" s="210" t="s">
        <v>298</v>
      </c>
      <c r="AD98" s="210" t="s">
        <v>298</v>
      </c>
      <c r="AE98" s="210" t="s">
        <v>298</v>
      </c>
      <c r="AF98" s="210" t="s">
        <v>298</v>
      </c>
      <c r="AG98" s="210" t="s">
        <v>298</v>
      </c>
      <c r="AH98" s="210" t="s">
        <v>298</v>
      </c>
      <c r="AI98" s="210" t="s">
        <v>298</v>
      </c>
    </row>
    <row r="99" spans="1:35" ht="38.25" x14ac:dyDescent="0.2">
      <c r="A99" s="258" t="s">
        <v>236</v>
      </c>
      <c r="B99" s="57" t="s">
        <v>1054</v>
      </c>
      <c r="C99" s="195" t="s">
        <v>1055</v>
      </c>
      <c r="D99" s="210" t="s">
        <v>298</v>
      </c>
      <c r="E99" s="210" t="s">
        <v>298</v>
      </c>
      <c r="F99" s="210" t="s">
        <v>298</v>
      </c>
      <c r="G99" s="210" t="s">
        <v>298</v>
      </c>
      <c r="H99" s="423">
        <v>0</v>
      </c>
      <c r="I99" s="423">
        <v>0</v>
      </c>
      <c r="J99" s="423">
        <v>0</v>
      </c>
      <c r="K99" s="423">
        <v>0</v>
      </c>
      <c r="L99" s="423">
        <v>0</v>
      </c>
      <c r="M99" s="423">
        <v>0</v>
      </c>
      <c r="N99" s="210" t="s">
        <v>298</v>
      </c>
      <c r="O99" s="210" t="s">
        <v>298</v>
      </c>
      <c r="P99" s="210" t="s">
        <v>298</v>
      </c>
      <c r="Q99" s="210" t="s">
        <v>298</v>
      </c>
      <c r="R99" s="210" t="s">
        <v>298</v>
      </c>
      <c r="S99" s="210" t="s">
        <v>298</v>
      </c>
      <c r="T99" s="210" t="s">
        <v>298</v>
      </c>
      <c r="U99" s="210" t="s">
        <v>298</v>
      </c>
      <c r="V99" s="210" t="s">
        <v>298</v>
      </c>
      <c r="W99" s="210" t="s">
        <v>298</v>
      </c>
      <c r="X99" s="210" t="s">
        <v>298</v>
      </c>
      <c r="Y99" s="210" t="s">
        <v>298</v>
      </c>
      <c r="Z99" s="121">
        <v>0</v>
      </c>
      <c r="AA99" s="121">
        <v>0</v>
      </c>
      <c r="AB99" s="210" t="s">
        <v>298</v>
      </c>
      <c r="AC99" s="210" t="s">
        <v>298</v>
      </c>
      <c r="AD99" s="210" t="s">
        <v>298</v>
      </c>
      <c r="AE99" s="210" t="s">
        <v>298</v>
      </c>
      <c r="AF99" s="210" t="s">
        <v>298</v>
      </c>
      <c r="AG99" s="210" t="s">
        <v>298</v>
      </c>
      <c r="AH99" s="210" t="s">
        <v>298</v>
      </c>
      <c r="AI99" s="210" t="s">
        <v>298</v>
      </c>
    </row>
    <row r="100" spans="1:35" ht="25.5" x14ac:dyDescent="0.2">
      <c r="A100" s="258" t="s">
        <v>236</v>
      </c>
      <c r="B100" s="57" t="s">
        <v>1056</v>
      </c>
      <c r="C100" s="195" t="s">
        <v>1057</v>
      </c>
      <c r="D100" s="210" t="s">
        <v>298</v>
      </c>
      <c r="E100" s="210" t="s">
        <v>298</v>
      </c>
      <c r="F100" s="210" t="s">
        <v>298</v>
      </c>
      <c r="G100" s="210" t="s">
        <v>298</v>
      </c>
      <c r="H100" s="423">
        <v>0</v>
      </c>
      <c r="I100" s="423">
        <v>0</v>
      </c>
      <c r="J100" s="423">
        <v>0</v>
      </c>
      <c r="K100" s="423">
        <v>0</v>
      </c>
      <c r="L100" s="423">
        <v>0</v>
      </c>
      <c r="M100" s="423">
        <v>0</v>
      </c>
      <c r="N100" s="210" t="s">
        <v>298</v>
      </c>
      <c r="O100" s="210" t="s">
        <v>298</v>
      </c>
      <c r="P100" s="210" t="s">
        <v>298</v>
      </c>
      <c r="Q100" s="210" t="s">
        <v>298</v>
      </c>
      <c r="R100" s="210" t="s">
        <v>298</v>
      </c>
      <c r="S100" s="210" t="s">
        <v>298</v>
      </c>
      <c r="T100" s="210" t="s">
        <v>298</v>
      </c>
      <c r="U100" s="210" t="s">
        <v>298</v>
      </c>
      <c r="V100" s="210" t="s">
        <v>298</v>
      </c>
      <c r="W100" s="210" t="s">
        <v>298</v>
      </c>
      <c r="X100" s="210" t="s">
        <v>298</v>
      </c>
      <c r="Y100" s="210" t="s">
        <v>298</v>
      </c>
      <c r="Z100" s="121">
        <v>0</v>
      </c>
      <c r="AA100" s="121">
        <v>0</v>
      </c>
      <c r="AB100" s="210" t="s">
        <v>298</v>
      </c>
      <c r="AC100" s="210" t="s">
        <v>298</v>
      </c>
      <c r="AD100" s="210" t="s">
        <v>298</v>
      </c>
      <c r="AE100" s="210" t="s">
        <v>298</v>
      </c>
      <c r="AF100" s="210" t="s">
        <v>298</v>
      </c>
      <c r="AG100" s="210" t="s">
        <v>298</v>
      </c>
      <c r="AH100" s="210" t="s">
        <v>298</v>
      </c>
      <c r="AI100" s="210" t="s">
        <v>298</v>
      </c>
    </row>
    <row r="101" spans="1:35" ht="38.25" x14ac:dyDescent="0.2">
      <c r="A101" s="258" t="s">
        <v>236</v>
      </c>
      <c r="B101" s="57" t="s">
        <v>1058</v>
      </c>
      <c r="C101" s="195" t="s">
        <v>1059</v>
      </c>
      <c r="D101" s="210" t="s">
        <v>298</v>
      </c>
      <c r="E101" s="210" t="s">
        <v>298</v>
      </c>
      <c r="F101" s="210" t="s">
        <v>298</v>
      </c>
      <c r="G101" s="210" t="s">
        <v>298</v>
      </c>
      <c r="H101" s="423">
        <v>0</v>
      </c>
      <c r="I101" s="423">
        <v>0</v>
      </c>
      <c r="J101" s="423">
        <v>0</v>
      </c>
      <c r="K101" s="423">
        <v>0</v>
      </c>
      <c r="L101" s="423">
        <v>0</v>
      </c>
      <c r="M101" s="423">
        <v>0</v>
      </c>
      <c r="N101" s="210" t="s">
        <v>298</v>
      </c>
      <c r="O101" s="210" t="s">
        <v>298</v>
      </c>
      <c r="P101" s="210" t="s">
        <v>298</v>
      </c>
      <c r="Q101" s="210" t="s">
        <v>298</v>
      </c>
      <c r="R101" s="210" t="s">
        <v>298</v>
      </c>
      <c r="S101" s="210" t="s">
        <v>298</v>
      </c>
      <c r="T101" s="210" t="s">
        <v>298</v>
      </c>
      <c r="U101" s="210" t="s">
        <v>298</v>
      </c>
      <c r="V101" s="210" t="s">
        <v>298</v>
      </c>
      <c r="W101" s="210" t="s">
        <v>298</v>
      </c>
      <c r="X101" s="210" t="s">
        <v>298</v>
      </c>
      <c r="Y101" s="210" t="s">
        <v>298</v>
      </c>
      <c r="Z101" s="121">
        <v>0</v>
      </c>
      <c r="AA101" s="121">
        <v>0</v>
      </c>
      <c r="AB101" s="210" t="s">
        <v>298</v>
      </c>
      <c r="AC101" s="210" t="s">
        <v>298</v>
      </c>
      <c r="AD101" s="210" t="s">
        <v>298</v>
      </c>
      <c r="AE101" s="210" t="s">
        <v>298</v>
      </c>
      <c r="AF101" s="210" t="s">
        <v>298</v>
      </c>
      <c r="AG101" s="210" t="s">
        <v>298</v>
      </c>
      <c r="AH101" s="210" t="s">
        <v>298</v>
      </c>
      <c r="AI101" s="210" t="s">
        <v>298</v>
      </c>
    </row>
    <row r="102" spans="1:35" ht="38.25" x14ac:dyDescent="0.2">
      <c r="A102" s="258" t="s">
        <v>236</v>
      </c>
      <c r="B102" s="57" t="s">
        <v>1060</v>
      </c>
      <c r="C102" s="195" t="s">
        <v>1061</v>
      </c>
      <c r="D102" s="210" t="s">
        <v>298</v>
      </c>
      <c r="E102" s="210" t="s">
        <v>298</v>
      </c>
      <c r="F102" s="210" t="s">
        <v>298</v>
      </c>
      <c r="G102" s="210" t="s">
        <v>298</v>
      </c>
      <c r="H102" s="423">
        <v>0</v>
      </c>
      <c r="I102" s="423">
        <v>0</v>
      </c>
      <c r="J102" s="423">
        <v>0</v>
      </c>
      <c r="K102" s="423">
        <v>0</v>
      </c>
      <c r="L102" s="423">
        <v>0</v>
      </c>
      <c r="M102" s="423">
        <v>0</v>
      </c>
      <c r="N102" s="210" t="s">
        <v>298</v>
      </c>
      <c r="O102" s="210" t="s">
        <v>298</v>
      </c>
      <c r="P102" s="210" t="s">
        <v>298</v>
      </c>
      <c r="Q102" s="210" t="s">
        <v>298</v>
      </c>
      <c r="R102" s="210" t="s">
        <v>298</v>
      </c>
      <c r="S102" s="210" t="s">
        <v>298</v>
      </c>
      <c r="T102" s="210" t="s">
        <v>298</v>
      </c>
      <c r="U102" s="210" t="s">
        <v>298</v>
      </c>
      <c r="V102" s="210" t="s">
        <v>298</v>
      </c>
      <c r="W102" s="210" t="s">
        <v>298</v>
      </c>
      <c r="X102" s="210" t="s">
        <v>298</v>
      </c>
      <c r="Y102" s="210" t="s">
        <v>298</v>
      </c>
      <c r="Z102" s="121">
        <v>0</v>
      </c>
      <c r="AA102" s="121">
        <v>0</v>
      </c>
      <c r="AB102" s="210" t="s">
        <v>298</v>
      </c>
      <c r="AC102" s="210" t="s">
        <v>298</v>
      </c>
      <c r="AD102" s="210" t="s">
        <v>298</v>
      </c>
      <c r="AE102" s="210" t="s">
        <v>298</v>
      </c>
      <c r="AF102" s="210" t="s">
        <v>298</v>
      </c>
      <c r="AG102" s="210" t="s">
        <v>298</v>
      </c>
      <c r="AH102" s="210" t="s">
        <v>298</v>
      </c>
      <c r="AI102" s="210" t="s">
        <v>298</v>
      </c>
    </row>
    <row r="103" spans="1:35" ht="38.25" x14ac:dyDescent="0.2">
      <c r="A103" s="214" t="s">
        <v>236</v>
      </c>
      <c r="B103" s="57" t="s">
        <v>1062</v>
      </c>
      <c r="C103" s="195" t="s">
        <v>1063</v>
      </c>
      <c r="D103" s="210" t="s">
        <v>298</v>
      </c>
      <c r="E103" s="210" t="s">
        <v>298</v>
      </c>
      <c r="F103" s="210" t="s">
        <v>298</v>
      </c>
      <c r="G103" s="210" t="s">
        <v>298</v>
      </c>
      <c r="H103" s="422">
        <v>0</v>
      </c>
      <c r="I103" s="77">
        <v>0</v>
      </c>
      <c r="J103" s="422">
        <v>0</v>
      </c>
      <c r="K103" s="77">
        <v>0</v>
      </c>
      <c r="L103" s="422">
        <v>0</v>
      </c>
      <c r="M103" s="77">
        <v>0</v>
      </c>
      <c r="N103" s="210" t="s">
        <v>298</v>
      </c>
      <c r="O103" s="210" t="s">
        <v>298</v>
      </c>
      <c r="P103" s="210" t="s">
        <v>298</v>
      </c>
      <c r="Q103" s="210" t="s">
        <v>298</v>
      </c>
      <c r="R103" s="210" t="s">
        <v>298</v>
      </c>
      <c r="S103" s="210" t="s">
        <v>298</v>
      </c>
      <c r="T103" s="210" t="s">
        <v>298</v>
      </c>
      <c r="U103" s="210" t="s">
        <v>298</v>
      </c>
      <c r="V103" s="210" t="s">
        <v>298</v>
      </c>
      <c r="W103" s="210" t="s">
        <v>298</v>
      </c>
      <c r="X103" s="210" t="s">
        <v>298</v>
      </c>
      <c r="Y103" s="210" t="s">
        <v>298</v>
      </c>
      <c r="Z103" s="121">
        <v>0</v>
      </c>
      <c r="AA103" s="121">
        <v>0</v>
      </c>
      <c r="AB103" s="210" t="s">
        <v>298</v>
      </c>
      <c r="AC103" s="210" t="s">
        <v>298</v>
      </c>
      <c r="AD103" s="210" t="s">
        <v>298</v>
      </c>
      <c r="AE103" s="210" t="s">
        <v>298</v>
      </c>
      <c r="AF103" s="210" t="s">
        <v>298</v>
      </c>
      <c r="AG103" s="210" t="s">
        <v>298</v>
      </c>
      <c r="AH103" s="210" t="s">
        <v>298</v>
      </c>
      <c r="AI103" s="210" t="s">
        <v>298</v>
      </c>
    </row>
    <row r="104" spans="1:35" ht="38.25" x14ac:dyDescent="0.2">
      <c r="A104" s="258" t="s">
        <v>236</v>
      </c>
      <c r="B104" s="57" t="s">
        <v>1064</v>
      </c>
      <c r="C104" s="195" t="s">
        <v>1065</v>
      </c>
      <c r="D104" s="210" t="s">
        <v>298</v>
      </c>
      <c r="E104" s="210" t="s">
        <v>298</v>
      </c>
      <c r="F104" s="210" t="s">
        <v>298</v>
      </c>
      <c r="G104" s="210" t="s">
        <v>298</v>
      </c>
      <c r="H104" s="423">
        <v>0</v>
      </c>
      <c r="I104" s="423">
        <v>0</v>
      </c>
      <c r="J104" s="423">
        <v>0</v>
      </c>
      <c r="K104" s="423">
        <v>0</v>
      </c>
      <c r="L104" s="423">
        <v>0</v>
      </c>
      <c r="M104" s="423">
        <v>0</v>
      </c>
      <c r="N104" s="210" t="s">
        <v>298</v>
      </c>
      <c r="O104" s="210" t="s">
        <v>298</v>
      </c>
      <c r="P104" s="210" t="s">
        <v>298</v>
      </c>
      <c r="Q104" s="210" t="s">
        <v>298</v>
      </c>
      <c r="R104" s="210" t="s">
        <v>298</v>
      </c>
      <c r="S104" s="210" t="s">
        <v>298</v>
      </c>
      <c r="T104" s="210" t="s">
        <v>298</v>
      </c>
      <c r="U104" s="210" t="s">
        <v>298</v>
      </c>
      <c r="V104" s="210" t="s">
        <v>298</v>
      </c>
      <c r="W104" s="210" t="s">
        <v>298</v>
      </c>
      <c r="X104" s="210" t="s">
        <v>298</v>
      </c>
      <c r="Y104" s="210" t="s">
        <v>298</v>
      </c>
      <c r="Z104" s="121">
        <v>0</v>
      </c>
      <c r="AA104" s="121">
        <v>0</v>
      </c>
      <c r="AB104" s="210" t="s">
        <v>298</v>
      </c>
      <c r="AC104" s="210" t="s">
        <v>298</v>
      </c>
      <c r="AD104" s="210" t="s">
        <v>298</v>
      </c>
      <c r="AE104" s="210" t="s">
        <v>298</v>
      </c>
      <c r="AF104" s="210" t="s">
        <v>298</v>
      </c>
      <c r="AG104" s="210" t="s">
        <v>298</v>
      </c>
      <c r="AH104" s="210" t="s">
        <v>298</v>
      </c>
      <c r="AI104" s="210" t="s">
        <v>298</v>
      </c>
    </row>
    <row r="105" spans="1:35" ht="38.25" x14ac:dyDescent="0.2">
      <c r="A105" s="258" t="s">
        <v>236</v>
      </c>
      <c r="B105" s="57" t="s">
        <v>1066</v>
      </c>
      <c r="C105" s="195" t="s">
        <v>1067</v>
      </c>
      <c r="D105" s="210" t="s">
        <v>298</v>
      </c>
      <c r="E105" s="210" t="s">
        <v>298</v>
      </c>
      <c r="F105" s="210" t="s">
        <v>298</v>
      </c>
      <c r="G105" s="210" t="s">
        <v>298</v>
      </c>
      <c r="H105" s="423">
        <v>0</v>
      </c>
      <c r="I105" s="423">
        <v>0</v>
      </c>
      <c r="J105" s="423">
        <v>0</v>
      </c>
      <c r="K105" s="423">
        <v>0</v>
      </c>
      <c r="L105" s="423">
        <v>0</v>
      </c>
      <c r="M105" s="423">
        <v>0</v>
      </c>
      <c r="N105" s="210" t="s">
        <v>298</v>
      </c>
      <c r="O105" s="210" t="s">
        <v>298</v>
      </c>
      <c r="P105" s="210" t="s">
        <v>298</v>
      </c>
      <c r="Q105" s="210" t="s">
        <v>298</v>
      </c>
      <c r="R105" s="210" t="s">
        <v>298</v>
      </c>
      <c r="S105" s="210" t="s">
        <v>298</v>
      </c>
      <c r="T105" s="210" t="s">
        <v>298</v>
      </c>
      <c r="U105" s="210" t="s">
        <v>298</v>
      </c>
      <c r="V105" s="210" t="s">
        <v>298</v>
      </c>
      <c r="W105" s="210" t="s">
        <v>298</v>
      </c>
      <c r="X105" s="210" t="s">
        <v>298</v>
      </c>
      <c r="Y105" s="210" t="s">
        <v>298</v>
      </c>
      <c r="Z105" s="121">
        <v>0</v>
      </c>
      <c r="AA105" s="121">
        <v>0</v>
      </c>
      <c r="AB105" s="210" t="s">
        <v>298</v>
      </c>
      <c r="AC105" s="210" t="s">
        <v>298</v>
      </c>
      <c r="AD105" s="210" t="s">
        <v>298</v>
      </c>
      <c r="AE105" s="210" t="s">
        <v>298</v>
      </c>
      <c r="AF105" s="210" t="s">
        <v>298</v>
      </c>
      <c r="AG105" s="210" t="s">
        <v>298</v>
      </c>
      <c r="AH105" s="210" t="s">
        <v>298</v>
      </c>
      <c r="AI105" s="210" t="s">
        <v>298</v>
      </c>
    </row>
    <row r="106" spans="1:35" ht="38.25" x14ac:dyDescent="0.2">
      <c r="A106" s="214" t="s">
        <v>236</v>
      </c>
      <c r="B106" s="57" t="s">
        <v>1068</v>
      </c>
      <c r="C106" s="195" t="s">
        <v>1069</v>
      </c>
      <c r="D106" s="210" t="s">
        <v>298</v>
      </c>
      <c r="E106" s="210" t="s">
        <v>298</v>
      </c>
      <c r="F106" s="210" t="s">
        <v>298</v>
      </c>
      <c r="G106" s="210" t="s">
        <v>298</v>
      </c>
      <c r="H106" s="423">
        <v>0</v>
      </c>
      <c r="I106" s="423">
        <v>0</v>
      </c>
      <c r="J106" s="423">
        <v>0</v>
      </c>
      <c r="K106" s="423">
        <v>0</v>
      </c>
      <c r="L106" s="423">
        <v>0</v>
      </c>
      <c r="M106" s="423">
        <v>0</v>
      </c>
      <c r="N106" s="210" t="s">
        <v>298</v>
      </c>
      <c r="O106" s="210" t="s">
        <v>298</v>
      </c>
      <c r="P106" s="210" t="s">
        <v>298</v>
      </c>
      <c r="Q106" s="210" t="s">
        <v>298</v>
      </c>
      <c r="R106" s="210" t="s">
        <v>298</v>
      </c>
      <c r="S106" s="210" t="s">
        <v>298</v>
      </c>
      <c r="T106" s="210" t="s">
        <v>298</v>
      </c>
      <c r="U106" s="210" t="s">
        <v>298</v>
      </c>
      <c r="V106" s="210" t="s">
        <v>298</v>
      </c>
      <c r="W106" s="210" t="s">
        <v>298</v>
      </c>
      <c r="X106" s="210" t="s">
        <v>298</v>
      </c>
      <c r="Y106" s="210" t="s">
        <v>298</v>
      </c>
      <c r="Z106" s="121">
        <v>0</v>
      </c>
      <c r="AA106" s="121">
        <v>0</v>
      </c>
      <c r="AB106" s="210" t="s">
        <v>298</v>
      </c>
      <c r="AC106" s="210" t="s">
        <v>298</v>
      </c>
      <c r="AD106" s="210" t="s">
        <v>298</v>
      </c>
      <c r="AE106" s="210" t="s">
        <v>298</v>
      </c>
      <c r="AF106" s="210" t="s">
        <v>298</v>
      </c>
      <c r="AG106" s="210" t="s">
        <v>298</v>
      </c>
      <c r="AH106" s="210" t="s">
        <v>298</v>
      </c>
      <c r="AI106" s="210" t="s">
        <v>298</v>
      </c>
    </row>
    <row r="107" spans="1:35" ht="38.25" x14ac:dyDescent="0.2">
      <c r="A107" s="258" t="s">
        <v>236</v>
      </c>
      <c r="B107" s="57" t="s">
        <v>1070</v>
      </c>
      <c r="C107" s="195" t="s">
        <v>1071</v>
      </c>
      <c r="D107" s="210" t="s">
        <v>298</v>
      </c>
      <c r="E107" s="210" t="s">
        <v>298</v>
      </c>
      <c r="F107" s="210" t="s">
        <v>298</v>
      </c>
      <c r="G107" s="210" t="s">
        <v>298</v>
      </c>
      <c r="H107" s="422">
        <v>0</v>
      </c>
      <c r="I107" s="77">
        <v>0</v>
      </c>
      <c r="J107" s="422">
        <v>0</v>
      </c>
      <c r="K107" s="77">
        <v>0</v>
      </c>
      <c r="L107" s="422">
        <v>0</v>
      </c>
      <c r="M107" s="77">
        <v>0</v>
      </c>
      <c r="N107" s="210" t="s">
        <v>298</v>
      </c>
      <c r="O107" s="210" t="s">
        <v>298</v>
      </c>
      <c r="P107" s="210" t="s">
        <v>298</v>
      </c>
      <c r="Q107" s="210" t="s">
        <v>298</v>
      </c>
      <c r="R107" s="210" t="s">
        <v>298</v>
      </c>
      <c r="S107" s="210" t="s">
        <v>298</v>
      </c>
      <c r="T107" s="210" t="s">
        <v>298</v>
      </c>
      <c r="U107" s="210" t="s">
        <v>298</v>
      </c>
      <c r="V107" s="210" t="s">
        <v>298</v>
      </c>
      <c r="W107" s="210" t="s">
        <v>298</v>
      </c>
      <c r="X107" s="210" t="s">
        <v>298</v>
      </c>
      <c r="Y107" s="210" t="s">
        <v>298</v>
      </c>
      <c r="Z107" s="121">
        <v>0</v>
      </c>
      <c r="AA107" s="121">
        <v>0</v>
      </c>
      <c r="AB107" s="210" t="s">
        <v>298</v>
      </c>
      <c r="AC107" s="210" t="s">
        <v>298</v>
      </c>
      <c r="AD107" s="210" t="s">
        <v>298</v>
      </c>
      <c r="AE107" s="210" t="s">
        <v>298</v>
      </c>
      <c r="AF107" s="210" t="s">
        <v>298</v>
      </c>
      <c r="AG107" s="210" t="s">
        <v>298</v>
      </c>
      <c r="AH107" s="210" t="s">
        <v>298</v>
      </c>
      <c r="AI107" s="210" t="s">
        <v>298</v>
      </c>
    </row>
    <row r="108" spans="1:35" ht="38.25" x14ac:dyDescent="0.2">
      <c r="A108" s="258" t="s">
        <v>236</v>
      </c>
      <c r="B108" s="57" t="s">
        <v>1072</v>
      </c>
      <c r="C108" s="195" t="s">
        <v>1073</v>
      </c>
      <c r="D108" s="210" t="s">
        <v>298</v>
      </c>
      <c r="E108" s="210" t="s">
        <v>298</v>
      </c>
      <c r="F108" s="210" t="s">
        <v>298</v>
      </c>
      <c r="G108" s="210" t="s">
        <v>298</v>
      </c>
      <c r="H108" s="422">
        <v>0</v>
      </c>
      <c r="I108" s="77">
        <v>0</v>
      </c>
      <c r="J108" s="422">
        <v>0</v>
      </c>
      <c r="K108" s="77">
        <v>0</v>
      </c>
      <c r="L108" s="422">
        <v>0</v>
      </c>
      <c r="M108" s="77">
        <v>0</v>
      </c>
      <c r="N108" s="210" t="s">
        <v>298</v>
      </c>
      <c r="O108" s="210" t="s">
        <v>298</v>
      </c>
      <c r="P108" s="210" t="s">
        <v>298</v>
      </c>
      <c r="Q108" s="210" t="s">
        <v>298</v>
      </c>
      <c r="R108" s="210" t="s">
        <v>298</v>
      </c>
      <c r="S108" s="210" t="s">
        <v>298</v>
      </c>
      <c r="T108" s="210" t="s">
        <v>298</v>
      </c>
      <c r="U108" s="210" t="s">
        <v>298</v>
      </c>
      <c r="V108" s="210" t="s">
        <v>298</v>
      </c>
      <c r="W108" s="210" t="s">
        <v>298</v>
      </c>
      <c r="X108" s="210" t="s">
        <v>298</v>
      </c>
      <c r="Y108" s="210" t="s">
        <v>298</v>
      </c>
      <c r="Z108" s="121">
        <v>0</v>
      </c>
      <c r="AA108" s="121">
        <v>0</v>
      </c>
      <c r="AB108" s="210" t="s">
        <v>298</v>
      </c>
      <c r="AC108" s="210" t="s">
        <v>298</v>
      </c>
      <c r="AD108" s="210" t="s">
        <v>298</v>
      </c>
      <c r="AE108" s="210" t="s">
        <v>298</v>
      </c>
      <c r="AF108" s="210" t="s">
        <v>298</v>
      </c>
      <c r="AG108" s="210" t="s">
        <v>298</v>
      </c>
      <c r="AH108" s="210" t="s">
        <v>298</v>
      </c>
      <c r="AI108" s="210" t="s">
        <v>298</v>
      </c>
    </row>
    <row r="109" spans="1:35" ht="25.5" x14ac:dyDescent="0.2">
      <c r="A109" s="258" t="s">
        <v>236</v>
      </c>
      <c r="B109" s="57" t="s">
        <v>1074</v>
      </c>
      <c r="C109" s="195" t="s">
        <v>1075</v>
      </c>
      <c r="D109" s="210" t="s">
        <v>298</v>
      </c>
      <c r="E109" s="210" t="s">
        <v>298</v>
      </c>
      <c r="F109" s="210" t="s">
        <v>298</v>
      </c>
      <c r="G109" s="210" t="s">
        <v>298</v>
      </c>
      <c r="H109" s="423">
        <v>0</v>
      </c>
      <c r="I109" s="423">
        <v>0</v>
      </c>
      <c r="J109" s="423">
        <v>0</v>
      </c>
      <c r="K109" s="423">
        <v>0</v>
      </c>
      <c r="L109" s="423">
        <v>0</v>
      </c>
      <c r="M109" s="423">
        <v>0</v>
      </c>
      <c r="N109" s="210" t="s">
        <v>298</v>
      </c>
      <c r="O109" s="210" t="s">
        <v>298</v>
      </c>
      <c r="P109" s="210" t="s">
        <v>298</v>
      </c>
      <c r="Q109" s="210" t="s">
        <v>298</v>
      </c>
      <c r="R109" s="210" t="s">
        <v>298</v>
      </c>
      <c r="S109" s="210" t="s">
        <v>298</v>
      </c>
      <c r="T109" s="210" t="s">
        <v>298</v>
      </c>
      <c r="U109" s="210" t="s">
        <v>298</v>
      </c>
      <c r="V109" s="210" t="s">
        <v>298</v>
      </c>
      <c r="W109" s="210" t="s">
        <v>298</v>
      </c>
      <c r="X109" s="210" t="s">
        <v>298</v>
      </c>
      <c r="Y109" s="210" t="s">
        <v>298</v>
      </c>
      <c r="Z109" s="121">
        <v>0</v>
      </c>
      <c r="AA109" s="121">
        <v>0</v>
      </c>
      <c r="AB109" s="210" t="s">
        <v>298</v>
      </c>
      <c r="AC109" s="210" t="s">
        <v>298</v>
      </c>
      <c r="AD109" s="210" t="s">
        <v>298</v>
      </c>
      <c r="AE109" s="210" t="s">
        <v>298</v>
      </c>
      <c r="AF109" s="210" t="s">
        <v>298</v>
      </c>
      <c r="AG109" s="210" t="s">
        <v>298</v>
      </c>
      <c r="AH109" s="210" t="s">
        <v>298</v>
      </c>
      <c r="AI109" s="210" t="s">
        <v>298</v>
      </c>
    </row>
    <row r="110" spans="1:35" ht="38.25" x14ac:dyDescent="0.2">
      <c r="A110" s="214" t="s">
        <v>236</v>
      </c>
      <c r="B110" s="57" t="s">
        <v>1076</v>
      </c>
      <c r="C110" s="195" t="s">
        <v>1077</v>
      </c>
      <c r="D110" s="210" t="s">
        <v>298</v>
      </c>
      <c r="E110" s="210" t="s">
        <v>298</v>
      </c>
      <c r="F110" s="210" t="s">
        <v>298</v>
      </c>
      <c r="G110" s="210" t="s">
        <v>298</v>
      </c>
      <c r="H110" s="423">
        <v>0</v>
      </c>
      <c r="I110" s="423">
        <v>0</v>
      </c>
      <c r="J110" s="423">
        <v>0</v>
      </c>
      <c r="K110" s="423">
        <v>0</v>
      </c>
      <c r="L110" s="423">
        <v>0</v>
      </c>
      <c r="M110" s="423">
        <v>0</v>
      </c>
      <c r="N110" s="210" t="s">
        <v>298</v>
      </c>
      <c r="O110" s="210" t="s">
        <v>298</v>
      </c>
      <c r="P110" s="210" t="s">
        <v>298</v>
      </c>
      <c r="Q110" s="210" t="s">
        <v>298</v>
      </c>
      <c r="R110" s="210" t="s">
        <v>298</v>
      </c>
      <c r="S110" s="210" t="s">
        <v>298</v>
      </c>
      <c r="T110" s="210" t="s">
        <v>298</v>
      </c>
      <c r="U110" s="210" t="s">
        <v>298</v>
      </c>
      <c r="V110" s="210" t="s">
        <v>298</v>
      </c>
      <c r="W110" s="210" t="s">
        <v>298</v>
      </c>
      <c r="X110" s="210" t="s">
        <v>298</v>
      </c>
      <c r="Y110" s="210" t="s">
        <v>298</v>
      </c>
      <c r="Z110" s="121">
        <v>0</v>
      </c>
      <c r="AA110" s="121">
        <v>0</v>
      </c>
      <c r="AB110" s="210" t="s">
        <v>298</v>
      </c>
      <c r="AC110" s="210" t="s">
        <v>298</v>
      </c>
      <c r="AD110" s="210" t="s">
        <v>298</v>
      </c>
      <c r="AE110" s="210" t="s">
        <v>298</v>
      </c>
      <c r="AF110" s="210" t="s">
        <v>298</v>
      </c>
      <c r="AG110" s="210" t="s">
        <v>298</v>
      </c>
      <c r="AH110" s="210" t="s">
        <v>298</v>
      </c>
      <c r="AI110" s="210" t="s">
        <v>298</v>
      </c>
    </row>
    <row r="111" spans="1:35" ht="25.5" x14ac:dyDescent="0.2">
      <c r="A111" s="258" t="s">
        <v>236</v>
      </c>
      <c r="B111" s="323" t="s">
        <v>1078</v>
      </c>
      <c r="C111" s="324" t="s">
        <v>1079</v>
      </c>
      <c r="D111" s="210" t="s">
        <v>298</v>
      </c>
      <c r="E111" s="210" t="s">
        <v>298</v>
      </c>
      <c r="F111" s="210" t="s">
        <v>298</v>
      </c>
      <c r="G111" s="210" t="s">
        <v>298</v>
      </c>
      <c r="H111" s="423">
        <v>0</v>
      </c>
      <c r="I111" s="423">
        <v>0</v>
      </c>
      <c r="J111" s="424">
        <v>0</v>
      </c>
      <c r="K111" s="424">
        <v>0</v>
      </c>
      <c r="L111" s="424">
        <v>1</v>
      </c>
      <c r="M111" s="424">
        <v>0</v>
      </c>
      <c r="N111" s="210" t="s">
        <v>298</v>
      </c>
      <c r="O111" s="210" t="s">
        <v>298</v>
      </c>
      <c r="P111" s="210" t="s">
        <v>298</v>
      </c>
      <c r="Q111" s="210" t="s">
        <v>298</v>
      </c>
      <c r="R111" s="210" t="s">
        <v>298</v>
      </c>
      <c r="S111" s="210" t="s">
        <v>298</v>
      </c>
      <c r="T111" s="210" t="s">
        <v>298</v>
      </c>
      <c r="U111" s="210" t="s">
        <v>298</v>
      </c>
      <c r="V111" s="210" t="s">
        <v>298</v>
      </c>
      <c r="W111" s="210" t="s">
        <v>298</v>
      </c>
      <c r="X111" s="210" t="s">
        <v>298</v>
      </c>
      <c r="Y111" s="210" t="s">
        <v>298</v>
      </c>
      <c r="Z111" s="121">
        <v>0</v>
      </c>
      <c r="AA111" s="121">
        <v>0</v>
      </c>
      <c r="AB111" s="210" t="s">
        <v>298</v>
      </c>
      <c r="AC111" s="210" t="s">
        <v>298</v>
      </c>
      <c r="AD111" s="210" t="s">
        <v>298</v>
      </c>
      <c r="AE111" s="210" t="s">
        <v>298</v>
      </c>
      <c r="AF111" s="210" t="s">
        <v>298</v>
      </c>
      <c r="AG111" s="210" t="s">
        <v>298</v>
      </c>
      <c r="AH111" s="210" t="s">
        <v>298</v>
      </c>
      <c r="AI111" s="210" t="s">
        <v>298</v>
      </c>
    </row>
    <row r="112" spans="1:35" ht="38.25" x14ac:dyDescent="0.2">
      <c r="A112" s="258" t="s">
        <v>236</v>
      </c>
      <c r="B112" s="57" t="s">
        <v>1080</v>
      </c>
      <c r="C112" s="195" t="s">
        <v>1081</v>
      </c>
      <c r="D112" s="210" t="s">
        <v>298</v>
      </c>
      <c r="E112" s="210" t="s">
        <v>298</v>
      </c>
      <c r="F112" s="210" t="s">
        <v>298</v>
      </c>
      <c r="G112" s="210" t="s">
        <v>298</v>
      </c>
      <c r="H112" s="422">
        <v>0</v>
      </c>
      <c r="I112" s="77">
        <v>0</v>
      </c>
      <c r="J112" s="422">
        <v>0</v>
      </c>
      <c r="K112" s="77">
        <v>0</v>
      </c>
      <c r="L112" s="422">
        <v>0</v>
      </c>
      <c r="M112" s="77">
        <v>0</v>
      </c>
      <c r="N112" s="210" t="s">
        <v>298</v>
      </c>
      <c r="O112" s="210" t="s">
        <v>298</v>
      </c>
      <c r="P112" s="210" t="s">
        <v>298</v>
      </c>
      <c r="Q112" s="210" t="s">
        <v>298</v>
      </c>
      <c r="R112" s="210" t="s">
        <v>298</v>
      </c>
      <c r="S112" s="210" t="s">
        <v>298</v>
      </c>
      <c r="T112" s="210" t="s">
        <v>298</v>
      </c>
      <c r="U112" s="210" t="s">
        <v>298</v>
      </c>
      <c r="V112" s="210" t="s">
        <v>298</v>
      </c>
      <c r="W112" s="210" t="s">
        <v>298</v>
      </c>
      <c r="X112" s="210" t="s">
        <v>298</v>
      </c>
      <c r="Y112" s="210" t="s">
        <v>298</v>
      </c>
      <c r="Z112" s="121">
        <v>0</v>
      </c>
      <c r="AA112" s="121">
        <v>0</v>
      </c>
      <c r="AB112" s="210" t="s">
        <v>298</v>
      </c>
      <c r="AC112" s="210" t="s">
        <v>298</v>
      </c>
      <c r="AD112" s="210" t="s">
        <v>298</v>
      </c>
      <c r="AE112" s="210" t="s">
        <v>298</v>
      </c>
      <c r="AF112" s="210" t="s">
        <v>298</v>
      </c>
      <c r="AG112" s="210" t="s">
        <v>298</v>
      </c>
      <c r="AH112" s="210" t="s">
        <v>298</v>
      </c>
      <c r="AI112" s="210" t="s">
        <v>298</v>
      </c>
    </row>
    <row r="113" spans="1:35" ht="25.5" x14ac:dyDescent="0.2">
      <c r="A113" s="214" t="s">
        <v>236</v>
      </c>
      <c r="B113" s="323" t="s">
        <v>1082</v>
      </c>
      <c r="C113" s="324" t="s">
        <v>1083</v>
      </c>
      <c r="D113" s="210" t="s">
        <v>298</v>
      </c>
      <c r="E113" s="210" t="s">
        <v>298</v>
      </c>
      <c r="F113" s="210" t="s">
        <v>298</v>
      </c>
      <c r="G113" s="210" t="s">
        <v>298</v>
      </c>
      <c r="H113" s="423">
        <v>0</v>
      </c>
      <c r="I113" s="423">
        <v>0</v>
      </c>
      <c r="J113" s="424">
        <v>0</v>
      </c>
      <c r="K113" s="424">
        <v>0</v>
      </c>
      <c r="L113" s="424">
        <v>1.2</v>
      </c>
      <c r="M113" s="424">
        <v>0</v>
      </c>
      <c r="N113" s="210" t="s">
        <v>298</v>
      </c>
      <c r="O113" s="210" t="s">
        <v>298</v>
      </c>
      <c r="P113" s="210" t="s">
        <v>298</v>
      </c>
      <c r="Q113" s="210" t="s">
        <v>298</v>
      </c>
      <c r="R113" s="210" t="s">
        <v>298</v>
      </c>
      <c r="S113" s="210" t="s">
        <v>298</v>
      </c>
      <c r="T113" s="210" t="s">
        <v>298</v>
      </c>
      <c r="U113" s="210" t="s">
        <v>298</v>
      </c>
      <c r="V113" s="210" t="s">
        <v>298</v>
      </c>
      <c r="W113" s="210" t="s">
        <v>298</v>
      </c>
      <c r="X113" s="210" t="s">
        <v>298</v>
      </c>
      <c r="Y113" s="210" t="s">
        <v>298</v>
      </c>
      <c r="Z113" s="121">
        <v>0</v>
      </c>
      <c r="AA113" s="121">
        <v>0</v>
      </c>
      <c r="AB113" s="210" t="s">
        <v>298</v>
      </c>
      <c r="AC113" s="210" t="s">
        <v>298</v>
      </c>
      <c r="AD113" s="210" t="s">
        <v>298</v>
      </c>
      <c r="AE113" s="210" t="s">
        <v>298</v>
      </c>
      <c r="AF113" s="210" t="s">
        <v>298</v>
      </c>
      <c r="AG113" s="210" t="s">
        <v>298</v>
      </c>
      <c r="AH113" s="210" t="s">
        <v>298</v>
      </c>
      <c r="AI113" s="210" t="s">
        <v>298</v>
      </c>
    </row>
    <row r="114" spans="1:35" ht="38.25" x14ac:dyDescent="0.2">
      <c r="A114" s="258" t="s">
        <v>236</v>
      </c>
      <c r="B114" s="57" t="s">
        <v>1084</v>
      </c>
      <c r="C114" s="195" t="s">
        <v>1085</v>
      </c>
      <c r="D114" s="210" t="s">
        <v>298</v>
      </c>
      <c r="E114" s="210" t="s">
        <v>298</v>
      </c>
      <c r="F114" s="210" t="s">
        <v>298</v>
      </c>
      <c r="G114" s="210" t="s">
        <v>298</v>
      </c>
      <c r="H114" s="423">
        <v>0</v>
      </c>
      <c r="I114" s="423">
        <v>0</v>
      </c>
      <c r="J114" s="423">
        <v>0</v>
      </c>
      <c r="K114" s="423">
        <v>0</v>
      </c>
      <c r="L114" s="423">
        <v>0</v>
      </c>
      <c r="M114" s="423">
        <v>0</v>
      </c>
      <c r="N114" s="210" t="s">
        <v>298</v>
      </c>
      <c r="O114" s="210" t="s">
        <v>298</v>
      </c>
      <c r="P114" s="210" t="s">
        <v>298</v>
      </c>
      <c r="Q114" s="210" t="s">
        <v>298</v>
      </c>
      <c r="R114" s="210" t="s">
        <v>298</v>
      </c>
      <c r="S114" s="210" t="s">
        <v>298</v>
      </c>
      <c r="T114" s="210" t="s">
        <v>298</v>
      </c>
      <c r="U114" s="210" t="s">
        <v>298</v>
      </c>
      <c r="V114" s="210" t="s">
        <v>298</v>
      </c>
      <c r="W114" s="210" t="s">
        <v>298</v>
      </c>
      <c r="X114" s="210" t="s">
        <v>298</v>
      </c>
      <c r="Y114" s="210" t="s">
        <v>298</v>
      </c>
      <c r="Z114" s="121">
        <v>0</v>
      </c>
      <c r="AA114" s="121">
        <v>0</v>
      </c>
      <c r="AB114" s="210" t="s">
        <v>298</v>
      </c>
      <c r="AC114" s="210" t="s">
        <v>298</v>
      </c>
      <c r="AD114" s="210" t="s">
        <v>298</v>
      </c>
      <c r="AE114" s="210" t="s">
        <v>298</v>
      </c>
      <c r="AF114" s="210" t="s">
        <v>298</v>
      </c>
      <c r="AG114" s="210" t="s">
        <v>298</v>
      </c>
      <c r="AH114" s="210" t="s">
        <v>298</v>
      </c>
      <c r="AI114" s="210" t="s">
        <v>298</v>
      </c>
    </row>
    <row r="115" spans="1:35" ht="25.5" x14ac:dyDescent="0.2">
      <c r="A115" s="258" t="s">
        <v>236</v>
      </c>
      <c r="B115" s="57" t="s">
        <v>1086</v>
      </c>
      <c r="C115" s="195" t="s">
        <v>1087</v>
      </c>
      <c r="D115" s="210" t="s">
        <v>298</v>
      </c>
      <c r="E115" s="210" t="s">
        <v>298</v>
      </c>
      <c r="F115" s="210" t="s">
        <v>298</v>
      </c>
      <c r="G115" s="210" t="s">
        <v>298</v>
      </c>
      <c r="H115" s="423">
        <v>0</v>
      </c>
      <c r="I115" s="423">
        <v>0</v>
      </c>
      <c r="J115" s="423">
        <v>0</v>
      </c>
      <c r="K115" s="423">
        <v>0</v>
      </c>
      <c r="L115" s="423">
        <v>0</v>
      </c>
      <c r="M115" s="423">
        <v>0</v>
      </c>
      <c r="N115" s="210" t="s">
        <v>298</v>
      </c>
      <c r="O115" s="210" t="s">
        <v>298</v>
      </c>
      <c r="P115" s="210" t="s">
        <v>298</v>
      </c>
      <c r="Q115" s="210" t="s">
        <v>298</v>
      </c>
      <c r="R115" s="210" t="s">
        <v>298</v>
      </c>
      <c r="S115" s="210" t="s">
        <v>298</v>
      </c>
      <c r="T115" s="210" t="s">
        <v>298</v>
      </c>
      <c r="U115" s="210" t="s">
        <v>298</v>
      </c>
      <c r="V115" s="210" t="s">
        <v>298</v>
      </c>
      <c r="W115" s="210" t="s">
        <v>298</v>
      </c>
      <c r="X115" s="210" t="s">
        <v>298</v>
      </c>
      <c r="Y115" s="210" t="s">
        <v>298</v>
      </c>
      <c r="Z115" s="121">
        <v>0</v>
      </c>
      <c r="AA115" s="121">
        <v>0</v>
      </c>
      <c r="AB115" s="210" t="s">
        <v>298</v>
      </c>
      <c r="AC115" s="210" t="s">
        <v>298</v>
      </c>
      <c r="AD115" s="210" t="s">
        <v>298</v>
      </c>
      <c r="AE115" s="210" t="s">
        <v>298</v>
      </c>
      <c r="AF115" s="210" t="s">
        <v>298</v>
      </c>
      <c r="AG115" s="210" t="s">
        <v>298</v>
      </c>
      <c r="AH115" s="210" t="s">
        <v>298</v>
      </c>
      <c r="AI115" s="210" t="s">
        <v>298</v>
      </c>
    </row>
    <row r="116" spans="1:35" ht="38.25" x14ac:dyDescent="0.2">
      <c r="A116" s="543" t="s">
        <v>236</v>
      </c>
      <c r="B116" s="57" t="s">
        <v>1088</v>
      </c>
      <c r="C116" s="195" t="s">
        <v>1089</v>
      </c>
      <c r="D116" s="210" t="s">
        <v>298</v>
      </c>
      <c r="E116" s="210" t="s">
        <v>298</v>
      </c>
      <c r="F116" s="210" t="s">
        <v>298</v>
      </c>
      <c r="G116" s="210" t="s">
        <v>298</v>
      </c>
      <c r="H116" s="423">
        <v>0</v>
      </c>
      <c r="I116" s="423">
        <v>0</v>
      </c>
      <c r="J116" s="423">
        <v>0</v>
      </c>
      <c r="K116" s="423">
        <v>0</v>
      </c>
      <c r="L116" s="423">
        <v>0</v>
      </c>
      <c r="M116" s="423">
        <v>0</v>
      </c>
      <c r="N116" s="210" t="s">
        <v>298</v>
      </c>
      <c r="O116" s="210" t="s">
        <v>298</v>
      </c>
      <c r="P116" s="210" t="s">
        <v>298</v>
      </c>
      <c r="Q116" s="210" t="s">
        <v>298</v>
      </c>
      <c r="R116" s="210" t="s">
        <v>298</v>
      </c>
      <c r="S116" s="210" t="s">
        <v>298</v>
      </c>
      <c r="T116" s="210" t="s">
        <v>298</v>
      </c>
      <c r="U116" s="210" t="s">
        <v>298</v>
      </c>
      <c r="V116" s="210" t="s">
        <v>298</v>
      </c>
      <c r="W116" s="210" t="s">
        <v>298</v>
      </c>
      <c r="X116" s="210" t="s">
        <v>298</v>
      </c>
      <c r="Y116" s="210" t="s">
        <v>298</v>
      </c>
      <c r="Z116" s="121">
        <v>0</v>
      </c>
      <c r="AA116" s="121">
        <v>0</v>
      </c>
      <c r="AB116" s="210" t="s">
        <v>298</v>
      </c>
      <c r="AC116" s="210" t="s">
        <v>298</v>
      </c>
      <c r="AD116" s="210" t="s">
        <v>298</v>
      </c>
      <c r="AE116" s="210" t="s">
        <v>298</v>
      </c>
      <c r="AF116" s="210" t="s">
        <v>298</v>
      </c>
      <c r="AG116" s="210" t="s">
        <v>298</v>
      </c>
      <c r="AH116" s="210" t="s">
        <v>298</v>
      </c>
      <c r="AI116" s="210" t="s">
        <v>298</v>
      </c>
    </row>
    <row r="117" spans="1:35" ht="38.25" x14ac:dyDescent="0.2">
      <c r="A117" s="543" t="s">
        <v>236</v>
      </c>
      <c r="B117" s="57" t="s">
        <v>1100</v>
      </c>
      <c r="C117" s="195" t="s">
        <v>1098</v>
      </c>
      <c r="D117" s="210" t="s">
        <v>298</v>
      </c>
      <c r="E117" s="210" t="s">
        <v>298</v>
      </c>
      <c r="F117" s="210" t="s">
        <v>298</v>
      </c>
      <c r="G117" s="210" t="s">
        <v>298</v>
      </c>
      <c r="H117" s="423">
        <v>0</v>
      </c>
      <c r="I117" s="423">
        <v>0</v>
      </c>
      <c r="J117" s="423">
        <v>0</v>
      </c>
      <c r="K117" s="423">
        <v>0</v>
      </c>
      <c r="L117" s="423">
        <v>0</v>
      </c>
      <c r="M117" s="423">
        <v>0</v>
      </c>
      <c r="N117" s="210" t="s">
        <v>298</v>
      </c>
      <c r="O117" s="210" t="s">
        <v>298</v>
      </c>
      <c r="P117" s="210" t="s">
        <v>298</v>
      </c>
      <c r="Q117" s="210" t="s">
        <v>298</v>
      </c>
      <c r="R117" s="210" t="s">
        <v>298</v>
      </c>
      <c r="S117" s="210" t="s">
        <v>298</v>
      </c>
      <c r="T117" s="210" t="s">
        <v>298</v>
      </c>
      <c r="U117" s="210" t="s">
        <v>298</v>
      </c>
      <c r="V117" s="210" t="s">
        <v>298</v>
      </c>
      <c r="W117" s="210" t="s">
        <v>298</v>
      </c>
      <c r="X117" s="210" t="s">
        <v>298</v>
      </c>
      <c r="Y117" s="210" t="s">
        <v>298</v>
      </c>
      <c r="Z117" s="121">
        <v>0</v>
      </c>
      <c r="AA117" s="121">
        <v>0</v>
      </c>
      <c r="AB117" s="210" t="s">
        <v>298</v>
      </c>
      <c r="AC117" s="210" t="s">
        <v>298</v>
      </c>
      <c r="AD117" s="210" t="s">
        <v>298</v>
      </c>
      <c r="AE117" s="210" t="s">
        <v>298</v>
      </c>
      <c r="AF117" s="210" t="s">
        <v>298</v>
      </c>
      <c r="AG117" s="210" t="s">
        <v>298</v>
      </c>
      <c r="AH117" s="210" t="s">
        <v>298</v>
      </c>
      <c r="AI117" s="210" t="s">
        <v>298</v>
      </c>
    </row>
    <row r="118" spans="1:35" ht="38.25" x14ac:dyDescent="0.2">
      <c r="A118" s="214" t="s">
        <v>236</v>
      </c>
      <c r="B118" s="57" t="s">
        <v>1101</v>
      </c>
      <c r="C118" s="195" t="s">
        <v>1099</v>
      </c>
      <c r="D118" s="210" t="s">
        <v>298</v>
      </c>
      <c r="E118" s="210" t="s">
        <v>298</v>
      </c>
      <c r="F118" s="210" t="s">
        <v>298</v>
      </c>
      <c r="G118" s="210" t="s">
        <v>298</v>
      </c>
      <c r="H118" s="423">
        <v>0</v>
      </c>
      <c r="I118" s="423">
        <v>0</v>
      </c>
      <c r="J118" s="423">
        <v>0</v>
      </c>
      <c r="K118" s="423">
        <v>0</v>
      </c>
      <c r="L118" s="423">
        <v>0</v>
      </c>
      <c r="M118" s="423">
        <v>0</v>
      </c>
      <c r="N118" s="210" t="s">
        <v>298</v>
      </c>
      <c r="O118" s="210" t="s">
        <v>298</v>
      </c>
      <c r="P118" s="210" t="s">
        <v>298</v>
      </c>
      <c r="Q118" s="210" t="s">
        <v>298</v>
      </c>
      <c r="R118" s="210" t="s">
        <v>298</v>
      </c>
      <c r="S118" s="210" t="s">
        <v>298</v>
      </c>
      <c r="T118" s="210" t="s">
        <v>298</v>
      </c>
      <c r="U118" s="210" t="s">
        <v>298</v>
      </c>
      <c r="V118" s="210" t="s">
        <v>298</v>
      </c>
      <c r="W118" s="210" t="s">
        <v>298</v>
      </c>
      <c r="X118" s="210" t="s">
        <v>298</v>
      </c>
      <c r="Y118" s="210" t="s">
        <v>298</v>
      </c>
      <c r="Z118" s="121">
        <v>0</v>
      </c>
      <c r="AA118" s="121">
        <v>0</v>
      </c>
      <c r="AB118" s="210" t="s">
        <v>298</v>
      </c>
      <c r="AC118" s="210" t="s">
        <v>298</v>
      </c>
      <c r="AD118" s="210" t="s">
        <v>298</v>
      </c>
      <c r="AE118" s="210" t="s">
        <v>298</v>
      </c>
      <c r="AF118" s="210" t="s">
        <v>298</v>
      </c>
      <c r="AG118" s="210" t="s">
        <v>298</v>
      </c>
      <c r="AH118" s="210" t="s">
        <v>298</v>
      </c>
      <c r="AI118" s="210" t="s">
        <v>298</v>
      </c>
    </row>
    <row r="119" spans="1:35" ht="25.5" x14ac:dyDescent="0.2">
      <c r="A119" s="259" t="s">
        <v>238</v>
      </c>
      <c r="B119" s="249" t="s">
        <v>239</v>
      </c>
      <c r="C119" s="197" t="s">
        <v>183</v>
      </c>
      <c r="D119" s="209" t="s">
        <v>298</v>
      </c>
      <c r="E119" s="209" t="s">
        <v>298</v>
      </c>
      <c r="F119" s="209" t="s">
        <v>298</v>
      </c>
      <c r="G119" s="209" t="s">
        <v>298</v>
      </c>
      <c r="H119" s="426">
        <v>0</v>
      </c>
      <c r="I119" s="426">
        <v>0</v>
      </c>
      <c r="J119" s="426">
        <v>0</v>
      </c>
      <c r="K119" s="426">
        <v>0</v>
      </c>
      <c r="L119" s="426">
        <v>0</v>
      </c>
      <c r="M119" s="426">
        <v>0</v>
      </c>
      <c r="N119" s="209" t="s">
        <v>298</v>
      </c>
      <c r="O119" s="209" t="s">
        <v>298</v>
      </c>
      <c r="P119" s="209" t="s">
        <v>298</v>
      </c>
      <c r="Q119" s="209" t="s">
        <v>298</v>
      </c>
      <c r="R119" s="209" t="s">
        <v>298</v>
      </c>
      <c r="S119" s="209" t="s">
        <v>298</v>
      </c>
      <c r="T119" s="209" t="s">
        <v>298</v>
      </c>
      <c r="U119" s="209" t="s">
        <v>298</v>
      </c>
      <c r="V119" s="209" t="s">
        <v>298</v>
      </c>
      <c r="W119" s="209" t="s">
        <v>298</v>
      </c>
      <c r="X119" s="209" t="s">
        <v>298</v>
      </c>
      <c r="Y119" s="209" t="s">
        <v>298</v>
      </c>
      <c r="Z119" s="197">
        <v>0</v>
      </c>
      <c r="AA119" s="197">
        <v>0</v>
      </c>
      <c r="AB119" s="209" t="s">
        <v>298</v>
      </c>
      <c r="AC119" s="209" t="s">
        <v>298</v>
      </c>
      <c r="AD119" s="209" t="s">
        <v>298</v>
      </c>
      <c r="AE119" s="209" t="s">
        <v>298</v>
      </c>
      <c r="AF119" s="209" t="s">
        <v>298</v>
      </c>
      <c r="AG119" s="209" t="s">
        <v>298</v>
      </c>
      <c r="AH119" s="209" t="s">
        <v>298</v>
      </c>
      <c r="AI119" s="209" t="s">
        <v>298</v>
      </c>
    </row>
    <row r="120" spans="1:35" ht="25.5" x14ac:dyDescent="0.2">
      <c r="A120" s="262" t="s">
        <v>240</v>
      </c>
      <c r="B120" s="249" t="s">
        <v>241</v>
      </c>
      <c r="C120" s="197" t="s">
        <v>183</v>
      </c>
      <c r="D120" s="209" t="s">
        <v>298</v>
      </c>
      <c r="E120" s="209" t="s">
        <v>298</v>
      </c>
      <c r="F120" s="209" t="s">
        <v>298</v>
      </c>
      <c r="G120" s="209" t="s">
        <v>298</v>
      </c>
      <c r="H120" s="426">
        <v>0</v>
      </c>
      <c r="I120" s="426">
        <v>0</v>
      </c>
      <c r="J120" s="426">
        <v>0</v>
      </c>
      <c r="K120" s="426">
        <v>0</v>
      </c>
      <c r="L120" s="426">
        <v>0</v>
      </c>
      <c r="M120" s="426">
        <v>0</v>
      </c>
      <c r="N120" s="209" t="s">
        <v>298</v>
      </c>
      <c r="O120" s="209" t="s">
        <v>298</v>
      </c>
      <c r="P120" s="209" t="s">
        <v>298</v>
      </c>
      <c r="Q120" s="209" t="s">
        <v>298</v>
      </c>
      <c r="R120" s="209" t="s">
        <v>298</v>
      </c>
      <c r="S120" s="209" t="s">
        <v>298</v>
      </c>
      <c r="T120" s="209" t="s">
        <v>298</v>
      </c>
      <c r="U120" s="209" t="s">
        <v>298</v>
      </c>
      <c r="V120" s="209" t="s">
        <v>298</v>
      </c>
      <c r="W120" s="209" t="s">
        <v>298</v>
      </c>
      <c r="X120" s="209" t="s">
        <v>298</v>
      </c>
      <c r="Y120" s="209" t="s">
        <v>298</v>
      </c>
      <c r="Z120" s="197">
        <v>0</v>
      </c>
      <c r="AA120" s="197">
        <v>0</v>
      </c>
      <c r="AB120" s="209" t="s">
        <v>298</v>
      </c>
      <c r="AC120" s="209" t="s">
        <v>298</v>
      </c>
      <c r="AD120" s="209" t="s">
        <v>298</v>
      </c>
      <c r="AE120" s="209" t="s">
        <v>298</v>
      </c>
      <c r="AF120" s="209" t="s">
        <v>298</v>
      </c>
      <c r="AG120" s="209" t="s">
        <v>298</v>
      </c>
      <c r="AH120" s="209" t="s">
        <v>298</v>
      </c>
      <c r="AI120" s="209" t="s">
        <v>298</v>
      </c>
    </row>
    <row r="121" spans="1:35" s="303" customFormat="1" ht="25.5" x14ac:dyDescent="0.2">
      <c r="A121" s="252" t="s">
        <v>242</v>
      </c>
      <c r="B121" s="253" t="s">
        <v>243</v>
      </c>
      <c r="C121" s="389" t="s">
        <v>183</v>
      </c>
      <c r="D121" s="413" t="s">
        <v>298</v>
      </c>
      <c r="E121" s="413" t="s">
        <v>298</v>
      </c>
      <c r="F121" s="413" t="s">
        <v>298</v>
      </c>
      <c r="G121" s="413" t="s">
        <v>298</v>
      </c>
      <c r="H121" s="427">
        <v>0</v>
      </c>
      <c r="I121" s="427">
        <v>0</v>
      </c>
      <c r="J121" s="427">
        <v>0</v>
      </c>
      <c r="K121" s="427">
        <v>0</v>
      </c>
      <c r="L121" s="427">
        <v>0</v>
      </c>
      <c r="M121" s="427">
        <v>0</v>
      </c>
      <c r="N121" s="413" t="s">
        <v>298</v>
      </c>
      <c r="O121" s="413" t="s">
        <v>298</v>
      </c>
      <c r="P121" s="413" t="s">
        <v>298</v>
      </c>
      <c r="Q121" s="413" t="s">
        <v>298</v>
      </c>
      <c r="R121" s="413" t="s">
        <v>298</v>
      </c>
      <c r="S121" s="413" t="s">
        <v>298</v>
      </c>
      <c r="T121" s="413" t="s">
        <v>298</v>
      </c>
      <c r="U121" s="413" t="s">
        <v>298</v>
      </c>
      <c r="V121" s="413" t="s">
        <v>298</v>
      </c>
      <c r="W121" s="413" t="s">
        <v>298</v>
      </c>
      <c r="X121" s="413" t="s">
        <v>298</v>
      </c>
      <c r="Y121" s="413" t="s">
        <v>298</v>
      </c>
      <c r="Z121" s="389">
        <v>0</v>
      </c>
      <c r="AA121" s="389">
        <v>0</v>
      </c>
      <c r="AB121" s="413" t="s">
        <v>298</v>
      </c>
      <c r="AC121" s="413" t="s">
        <v>298</v>
      </c>
      <c r="AD121" s="413" t="s">
        <v>298</v>
      </c>
      <c r="AE121" s="413" t="s">
        <v>298</v>
      </c>
      <c r="AF121" s="413" t="s">
        <v>298</v>
      </c>
      <c r="AG121" s="413" t="s">
        <v>298</v>
      </c>
      <c r="AH121" s="413" t="s">
        <v>298</v>
      </c>
      <c r="AI121" s="413" t="s">
        <v>298</v>
      </c>
    </row>
    <row r="122" spans="1:35" s="303" customFormat="1" ht="25.5" x14ac:dyDescent="0.2">
      <c r="A122" s="252" t="s">
        <v>244</v>
      </c>
      <c r="B122" s="253" t="s">
        <v>245</v>
      </c>
      <c r="C122" s="389" t="s">
        <v>183</v>
      </c>
      <c r="D122" s="413" t="s">
        <v>298</v>
      </c>
      <c r="E122" s="413" t="s">
        <v>298</v>
      </c>
      <c r="F122" s="413" t="s">
        <v>298</v>
      </c>
      <c r="G122" s="413" t="s">
        <v>298</v>
      </c>
      <c r="H122" s="427">
        <v>0</v>
      </c>
      <c r="I122" s="427">
        <v>0</v>
      </c>
      <c r="J122" s="427">
        <v>0</v>
      </c>
      <c r="K122" s="427">
        <v>0</v>
      </c>
      <c r="L122" s="427">
        <v>0</v>
      </c>
      <c r="M122" s="427">
        <v>0</v>
      </c>
      <c r="N122" s="413" t="s">
        <v>298</v>
      </c>
      <c r="O122" s="413" t="s">
        <v>298</v>
      </c>
      <c r="P122" s="413" t="s">
        <v>298</v>
      </c>
      <c r="Q122" s="413" t="s">
        <v>298</v>
      </c>
      <c r="R122" s="413" t="s">
        <v>298</v>
      </c>
      <c r="S122" s="413" t="s">
        <v>298</v>
      </c>
      <c r="T122" s="413" t="s">
        <v>298</v>
      </c>
      <c r="U122" s="413" t="s">
        <v>298</v>
      </c>
      <c r="V122" s="413" t="s">
        <v>298</v>
      </c>
      <c r="W122" s="413" t="s">
        <v>298</v>
      </c>
      <c r="X122" s="413" t="s">
        <v>298</v>
      </c>
      <c r="Y122" s="413" t="s">
        <v>298</v>
      </c>
      <c r="Z122" s="389">
        <v>0</v>
      </c>
      <c r="AA122" s="389">
        <v>0</v>
      </c>
      <c r="AB122" s="413" t="s">
        <v>298</v>
      </c>
      <c r="AC122" s="413" t="s">
        <v>298</v>
      </c>
      <c r="AD122" s="413" t="s">
        <v>298</v>
      </c>
      <c r="AE122" s="413" t="s">
        <v>298</v>
      </c>
      <c r="AF122" s="413" t="s">
        <v>298</v>
      </c>
      <c r="AG122" s="413" t="s">
        <v>298</v>
      </c>
      <c r="AH122" s="413" t="s">
        <v>298</v>
      </c>
      <c r="AI122" s="413" t="s">
        <v>298</v>
      </c>
    </row>
    <row r="123" spans="1:35" s="303" customFormat="1" ht="25.5" x14ac:dyDescent="0.2">
      <c r="A123" s="252" t="s">
        <v>246</v>
      </c>
      <c r="B123" s="253" t="s">
        <v>247</v>
      </c>
      <c r="C123" s="389" t="s">
        <v>183</v>
      </c>
      <c r="D123" s="413" t="s">
        <v>298</v>
      </c>
      <c r="E123" s="413" t="s">
        <v>298</v>
      </c>
      <c r="F123" s="413" t="s">
        <v>298</v>
      </c>
      <c r="G123" s="413" t="s">
        <v>298</v>
      </c>
      <c r="H123" s="427">
        <v>0</v>
      </c>
      <c r="I123" s="427">
        <v>0</v>
      </c>
      <c r="J123" s="427">
        <v>0</v>
      </c>
      <c r="K123" s="427">
        <v>0</v>
      </c>
      <c r="L123" s="427">
        <v>0</v>
      </c>
      <c r="M123" s="427">
        <v>0</v>
      </c>
      <c r="N123" s="413" t="s">
        <v>298</v>
      </c>
      <c r="O123" s="413" t="s">
        <v>298</v>
      </c>
      <c r="P123" s="413" t="s">
        <v>298</v>
      </c>
      <c r="Q123" s="413" t="s">
        <v>298</v>
      </c>
      <c r="R123" s="413" t="s">
        <v>298</v>
      </c>
      <c r="S123" s="413" t="s">
        <v>298</v>
      </c>
      <c r="T123" s="413" t="s">
        <v>298</v>
      </c>
      <c r="U123" s="413" t="s">
        <v>298</v>
      </c>
      <c r="V123" s="413" t="s">
        <v>298</v>
      </c>
      <c r="W123" s="413" t="s">
        <v>298</v>
      </c>
      <c r="X123" s="413" t="s">
        <v>298</v>
      </c>
      <c r="Y123" s="413" t="s">
        <v>298</v>
      </c>
      <c r="Z123" s="389">
        <v>0</v>
      </c>
      <c r="AA123" s="389">
        <v>0</v>
      </c>
      <c r="AB123" s="413" t="s">
        <v>298</v>
      </c>
      <c r="AC123" s="413" t="s">
        <v>298</v>
      </c>
      <c r="AD123" s="413" t="s">
        <v>298</v>
      </c>
      <c r="AE123" s="413" t="s">
        <v>298</v>
      </c>
      <c r="AF123" s="413" t="s">
        <v>298</v>
      </c>
      <c r="AG123" s="413" t="s">
        <v>298</v>
      </c>
      <c r="AH123" s="413" t="s">
        <v>298</v>
      </c>
      <c r="AI123" s="413" t="s">
        <v>298</v>
      </c>
    </row>
    <row r="124" spans="1:35" s="303" customFormat="1" ht="25.5" x14ac:dyDescent="0.2">
      <c r="A124" s="252" t="s">
        <v>248</v>
      </c>
      <c r="B124" s="253" t="s">
        <v>249</v>
      </c>
      <c r="C124" s="389" t="s">
        <v>183</v>
      </c>
      <c r="D124" s="413" t="s">
        <v>298</v>
      </c>
      <c r="E124" s="413" t="s">
        <v>298</v>
      </c>
      <c r="F124" s="413" t="s">
        <v>298</v>
      </c>
      <c r="G124" s="413" t="s">
        <v>298</v>
      </c>
      <c r="H124" s="427">
        <v>0</v>
      </c>
      <c r="I124" s="427">
        <v>0</v>
      </c>
      <c r="J124" s="427">
        <v>0</v>
      </c>
      <c r="K124" s="427">
        <v>0</v>
      </c>
      <c r="L124" s="427">
        <v>0</v>
      </c>
      <c r="M124" s="427">
        <v>0</v>
      </c>
      <c r="N124" s="413" t="s">
        <v>298</v>
      </c>
      <c r="O124" s="413" t="s">
        <v>298</v>
      </c>
      <c r="P124" s="413" t="s">
        <v>298</v>
      </c>
      <c r="Q124" s="413" t="s">
        <v>298</v>
      </c>
      <c r="R124" s="413" t="s">
        <v>298</v>
      </c>
      <c r="S124" s="413" t="s">
        <v>298</v>
      </c>
      <c r="T124" s="413" t="s">
        <v>298</v>
      </c>
      <c r="U124" s="413" t="s">
        <v>298</v>
      </c>
      <c r="V124" s="413" t="s">
        <v>298</v>
      </c>
      <c r="W124" s="413" t="s">
        <v>298</v>
      </c>
      <c r="X124" s="413" t="s">
        <v>298</v>
      </c>
      <c r="Y124" s="413" t="s">
        <v>298</v>
      </c>
      <c r="Z124" s="389">
        <v>0</v>
      </c>
      <c r="AA124" s="389">
        <v>0</v>
      </c>
      <c r="AB124" s="413" t="s">
        <v>298</v>
      </c>
      <c r="AC124" s="413" t="s">
        <v>298</v>
      </c>
      <c r="AD124" s="413" t="s">
        <v>298</v>
      </c>
      <c r="AE124" s="413" t="s">
        <v>298</v>
      </c>
      <c r="AF124" s="413" t="s">
        <v>298</v>
      </c>
      <c r="AG124" s="413" t="s">
        <v>298</v>
      </c>
      <c r="AH124" s="413" t="s">
        <v>298</v>
      </c>
      <c r="AI124" s="413" t="s">
        <v>298</v>
      </c>
    </row>
    <row r="125" spans="1:35" s="303" customFormat="1" ht="38.25" x14ac:dyDescent="0.2">
      <c r="A125" s="252" t="s">
        <v>250</v>
      </c>
      <c r="B125" s="253" t="s">
        <v>251</v>
      </c>
      <c r="C125" s="389" t="s">
        <v>183</v>
      </c>
      <c r="D125" s="413" t="s">
        <v>298</v>
      </c>
      <c r="E125" s="413" t="s">
        <v>298</v>
      </c>
      <c r="F125" s="413" t="s">
        <v>298</v>
      </c>
      <c r="G125" s="413" t="s">
        <v>298</v>
      </c>
      <c r="H125" s="427">
        <v>0</v>
      </c>
      <c r="I125" s="427">
        <v>0</v>
      </c>
      <c r="J125" s="427">
        <v>0</v>
      </c>
      <c r="K125" s="427">
        <v>0</v>
      </c>
      <c r="L125" s="427">
        <v>0</v>
      </c>
      <c r="M125" s="427">
        <v>0</v>
      </c>
      <c r="N125" s="413" t="s">
        <v>298</v>
      </c>
      <c r="O125" s="413" t="s">
        <v>298</v>
      </c>
      <c r="P125" s="413" t="s">
        <v>298</v>
      </c>
      <c r="Q125" s="413" t="s">
        <v>298</v>
      </c>
      <c r="R125" s="413" t="s">
        <v>298</v>
      </c>
      <c r="S125" s="413" t="s">
        <v>298</v>
      </c>
      <c r="T125" s="413" t="s">
        <v>298</v>
      </c>
      <c r="U125" s="413" t="s">
        <v>298</v>
      </c>
      <c r="V125" s="413" t="s">
        <v>298</v>
      </c>
      <c r="W125" s="413" t="s">
        <v>298</v>
      </c>
      <c r="X125" s="413" t="s">
        <v>298</v>
      </c>
      <c r="Y125" s="413" t="s">
        <v>298</v>
      </c>
      <c r="Z125" s="389">
        <v>0</v>
      </c>
      <c r="AA125" s="389">
        <v>0</v>
      </c>
      <c r="AB125" s="413" t="s">
        <v>298</v>
      </c>
      <c r="AC125" s="413" t="s">
        <v>298</v>
      </c>
      <c r="AD125" s="413" t="s">
        <v>298</v>
      </c>
      <c r="AE125" s="413" t="s">
        <v>298</v>
      </c>
      <c r="AF125" s="413" t="s">
        <v>298</v>
      </c>
      <c r="AG125" s="413" t="s">
        <v>298</v>
      </c>
      <c r="AH125" s="413" t="s">
        <v>298</v>
      </c>
      <c r="AI125" s="413" t="s">
        <v>298</v>
      </c>
    </row>
    <row r="126" spans="1:35" s="303" customFormat="1" ht="38.25" x14ac:dyDescent="0.2">
      <c r="A126" s="252" t="s">
        <v>252</v>
      </c>
      <c r="B126" s="253" t="s">
        <v>253</v>
      </c>
      <c r="C126" s="389" t="s">
        <v>183</v>
      </c>
      <c r="D126" s="413" t="s">
        <v>298</v>
      </c>
      <c r="E126" s="413" t="s">
        <v>298</v>
      </c>
      <c r="F126" s="413" t="s">
        <v>298</v>
      </c>
      <c r="G126" s="413" t="s">
        <v>298</v>
      </c>
      <c r="H126" s="427">
        <v>0</v>
      </c>
      <c r="I126" s="427">
        <v>0</v>
      </c>
      <c r="J126" s="427">
        <v>0</v>
      </c>
      <c r="K126" s="427">
        <v>0</v>
      </c>
      <c r="L126" s="427">
        <v>0</v>
      </c>
      <c r="M126" s="427">
        <v>0</v>
      </c>
      <c r="N126" s="413" t="s">
        <v>298</v>
      </c>
      <c r="O126" s="413" t="s">
        <v>298</v>
      </c>
      <c r="P126" s="413" t="s">
        <v>298</v>
      </c>
      <c r="Q126" s="413" t="s">
        <v>298</v>
      </c>
      <c r="R126" s="413" t="s">
        <v>298</v>
      </c>
      <c r="S126" s="413" t="s">
        <v>298</v>
      </c>
      <c r="T126" s="413" t="s">
        <v>298</v>
      </c>
      <c r="U126" s="413" t="s">
        <v>298</v>
      </c>
      <c r="V126" s="413" t="s">
        <v>298</v>
      </c>
      <c r="W126" s="413" t="s">
        <v>298</v>
      </c>
      <c r="X126" s="413" t="s">
        <v>298</v>
      </c>
      <c r="Y126" s="413" t="s">
        <v>298</v>
      </c>
      <c r="Z126" s="389">
        <v>0</v>
      </c>
      <c r="AA126" s="389">
        <v>0</v>
      </c>
      <c r="AB126" s="413" t="s">
        <v>298</v>
      </c>
      <c r="AC126" s="413" t="s">
        <v>298</v>
      </c>
      <c r="AD126" s="413" t="s">
        <v>298</v>
      </c>
      <c r="AE126" s="413" t="s">
        <v>298</v>
      </c>
      <c r="AF126" s="413" t="s">
        <v>298</v>
      </c>
      <c r="AG126" s="413" t="s">
        <v>298</v>
      </c>
      <c r="AH126" s="413" t="s">
        <v>298</v>
      </c>
      <c r="AI126" s="413" t="s">
        <v>298</v>
      </c>
    </row>
    <row r="127" spans="1:35" s="303" customFormat="1" ht="38.25" x14ac:dyDescent="0.2">
      <c r="A127" s="252" t="s">
        <v>254</v>
      </c>
      <c r="B127" s="253" t="s">
        <v>255</v>
      </c>
      <c r="C127" s="389" t="s">
        <v>183</v>
      </c>
      <c r="D127" s="413" t="s">
        <v>298</v>
      </c>
      <c r="E127" s="413" t="s">
        <v>298</v>
      </c>
      <c r="F127" s="413" t="s">
        <v>298</v>
      </c>
      <c r="G127" s="413" t="s">
        <v>298</v>
      </c>
      <c r="H127" s="427">
        <v>0</v>
      </c>
      <c r="I127" s="427">
        <v>0</v>
      </c>
      <c r="J127" s="427">
        <v>0</v>
      </c>
      <c r="K127" s="427">
        <v>0</v>
      </c>
      <c r="L127" s="427">
        <v>0</v>
      </c>
      <c r="M127" s="427">
        <v>0</v>
      </c>
      <c r="N127" s="413" t="s">
        <v>298</v>
      </c>
      <c r="O127" s="413" t="s">
        <v>298</v>
      </c>
      <c r="P127" s="413" t="s">
        <v>298</v>
      </c>
      <c r="Q127" s="413" t="s">
        <v>298</v>
      </c>
      <c r="R127" s="413" t="s">
        <v>298</v>
      </c>
      <c r="S127" s="413" t="s">
        <v>298</v>
      </c>
      <c r="T127" s="413" t="s">
        <v>298</v>
      </c>
      <c r="U127" s="413" t="s">
        <v>298</v>
      </c>
      <c r="V127" s="413" t="s">
        <v>298</v>
      </c>
      <c r="W127" s="413" t="s">
        <v>298</v>
      </c>
      <c r="X127" s="413" t="s">
        <v>298</v>
      </c>
      <c r="Y127" s="413" t="s">
        <v>298</v>
      </c>
      <c r="Z127" s="389">
        <v>0</v>
      </c>
      <c r="AA127" s="389">
        <v>0</v>
      </c>
      <c r="AB127" s="413" t="s">
        <v>298</v>
      </c>
      <c r="AC127" s="413" t="s">
        <v>298</v>
      </c>
      <c r="AD127" s="413" t="s">
        <v>298</v>
      </c>
      <c r="AE127" s="413" t="s">
        <v>298</v>
      </c>
      <c r="AF127" s="413" t="s">
        <v>298</v>
      </c>
      <c r="AG127" s="413" t="s">
        <v>298</v>
      </c>
      <c r="AH127" s="413" t="s">
        <v>298</v>
      </c>
      <c r="AI127" s="413" t="s">
        <v>298</v>
      </c>
    </row>
    <row r="128" spans="1:35" s="303" customFormat="1" ht="38.25" x14ac:dyDescent="0.2">
      <c r="A128" s="252" t="s">
        <v>256</v>
      </c>
      <c r="B128" s="253" t="s">
        <v>257</v>
      </c>
      <c r="C128" s="389" t="s">
        <v>183</v>
      </c>
      <c r="D128" s="413" t="s">
        <v>298</v>
      </c>
      <c r="E128" s="413" t="s">
        <v>298</v>
      </c>
      <c r="F128" s="413" t="s">
        <v>298</v>
      </c>
      <c r="G128" s="413" t="s">
        <v>298</v>
      </c>
      <c r="H128" s="427">
        <v>0</v>
      </c>
      <c r="I128" s="427">
        <v>0</v>
      </c>
      <c r="J128" s="427">
        <v>0</v>
      </c>
      <c r="K128" s="427">
        <v>0</v>
      </c>
      <c r="L128" s="427">
        <v>0</v>
      </c>
      <c r="M128" s="427">
        <v>0</v>
      </c>
      <c r="N128" s="413" t="s">
        <v>298</v>
      </c>
      <c r="O128" s="413" t="s">
        <v>298</v>
      </c>
      <c r="P128" s="413" t="s">
        <v>298</v>
      </c>
      <c r="Q128" s="413" t="s">
        <v>298</v>
      </c>
      <c r="R128" s="413" t="s">
        <v>298</v>
      </c>
      <c r="S128" s="413" t="s">
        <v>298</v>
      </c>
      <c r="T128" s="413" t="s">
        <v>298</v>
      </c>
      <c r="U128" s="413" t="s">
        <v>298</v>
      </c>
      <c r="V128" s="413" t="s">
        <v>298</v>
      </c>
      <c r="W128" s="413" t="s">
        <v>298</v>
      </c>
      <c r="X128" s="413" t="s">
        <v>298</v>
      </c>
      <c r="Y128" s="413" t="s">
        <v>298</v>
      </c>
      <c r="Z128" s="389">
        <v>0</v>
      </c>
      <c r="AA128" s="389">
        <v>0</v>
      </c>
      <c r="AB128" s="413" t="s">
        <v>298</v>
      </c>
      <c r="AC128" s="413" t="s">
        <v>298</v>
      </c>
      <c r="AD128" s="413" t="s">
        <v>298</v>
      </c>
      <c r="AE128" s="413" t="s">
        <v>298</v>
      </c>
      <c r="AF128" s="413" t="s">
        <v>298</v>
      </c>
      <c r="AG128" s="413" t="s">
        <v>298</v>
      </c>
      <c r="AH128" s="413" t="s">
        <v>298</v>
      </c>
      <c r="AI128" s="413" t="s">
        <v>298</v>
      </c>
    </row>
    <row r="129" spans="1:35" ht="38.25" x14ac:dyDescent="0.2">
      <c r="A129" s="262" t="s">
        <v>258</v>
      </c>
      <c r="B129" s="249" t="s">
        <v>259</v>
      </c>
      <c r="C129" s="197" t="s">
        <v>183</v>
      </c>
      <c r="D129" s="209" t="s">
        <v>298</v>
      </c>
      <c r="E129" s="209" t="s">
        <v>298</v>
      </c>
      <c r="F129" s="209" t="s">
        <v>298</v>
      </c>
      <c r="G129" s="209" t="s">
        <v>298</v>
      </c>
      <c r="H129" s="426">
        <v>0</v>
      </c>
      <c r="I129" s="426">
        <v>0</v>
      </c>
      <c r="J129" s="426">
        <v>0</v>
      </c>
      <c r="K129" s="426">
        <v>0</v>
      </c>
      <c r="L129" s="426">
        <v>0</v>
      </c>
      <c r="M129" s="426">
        <v>0</v>
      </c>
      <c r="N129" s="209" t="s">
        <v>298</v>
      </c>
      <c r="O129" s="209" t="s">
        <v>298</v>
      </c>
      <c r="P129" s="209" t="s">
        <v>298</v>
      </c>
      <c r="Q129" s="209" t="s">
        <v>298</v>
      </c>
      <c r="R129" s="209" t="s">
        <v>298</v>
      </c>
      <c r="S129" s="209" t="s">
        <v>298</v>
      </c>
      <c r="T129" s="209" t="s">
        <v>298</v>
      </c>
      <c r="U129" s="209" t="s">
        <v>298</v>
      </c>
      <c r="V129" s="209" t="s">
        <v>298</v>
      </c>
      <c r="W129" s="209" t="s">
        <v>298</v>
      </c>
      <c r="X129" s="209" t="s">
        <v>298</v>
      </c>
      <c r="Y129" s="209" t="s">
        <v>298</v>
      </c>
      <c r="Z129" s="197">
        <v>0</v>
      </c>
      <c r="AA129" s="197">
        <v>0</v>
      </c>
      <c r="AB129" s="209" t="s">
        <v>298</v>
      </c>
      <c r="AC129" s="209" t="s">
        <v>298</v>
      </c>
      <c r="AD129" s="209" t="s">
        <v>298</v>
      </c>
      <c r="AE129" s="209" t="s">
        <v>298</v>
      </c>
      <c r="AF129" s="209" t="s">
        <v>298</v>
      </c>
      <c r="AG129" s="209" t="s">
        <v>298</v>
      </c>
      <c r="AH129" s="209" t="s">
        <v>298</v>
      </c>
      <c r="AI129" s="209" t="s">
        <v>298</v>
      </c>
    </row>
    <row r="130" spans="1:35" s="303" customFormat="1" ht="25.5" x14ac:dyDescent="0.2">
      <c r="A130" s="252" t="s">
        <v>260</v>
      </c>
      <c r="B130" s="253" t="s">
        <v>261</v>
      </c>
      <c r="C130" s="389" t="s">
        <v>183</v>
      </c>
      <c r="D130" s="413" t="s">
        <v>298</v>
      </c>
      <c r="E130" s="413" t="s">
        <v>298</v>
      </c>
      <c r="F130" s="413" t="s">
        <v>298</v>
      </c>
      <c r="G130" s="413" t="s">
        <v>298</v>
      </c>
      <c r="H130" s="427">
        <v>0</v>
      </c>
      <c r="I130" s="427">
        <v>0</v>
      </c>
      <c r="J130" s="427">
        <v>0</v>
      </c>
      <c r="K130" s="427">
        <v>0</v>
      </c>
      <c r="L130" s="427">
        <v>0</v>
      </c>
      <c r="M130" s="427">
        <v>0</v>
      </c>
      <c r="N130" s="413" t="s">
        <v>298</v>
      </c>
      <c r="O130" s="413" t="s">
        <v>298</v>
      </c>
      <c r="P130" s="413" t="s">
        <v>298</v>
      </c>
      <c r="Q130" s="413" t="s">
        <v>298</v>
      </c>
      <c r="R130" s="413" t="s">
        <v>298</v>
      </c>
      <c r="S130" s="413" t="s">
        <v>298</v>
      </c>
      <c r="T130" s="413" t="s">
        <v>298</v>
      </c>
      <c r="U130" s="413" t="s">
        <v>298</v>
      </c>
      <c r="V130" s="413" t="s">
        <v>298</v>
      </c>
      <c r="W130" s="413" t="s">
        <v>298</v>
      </c>
      <c r="X130" s="413" t="s">
        <v>298</v>
      </c>
      <c r="Y130" s="413" t="s">
        <v>298</v>
      </c>
      <c r="Z130" s="389">
        <v>0</v>
      </c>
      <c r="AA130" s="389">
        <v>0</v>
      </c>
      <c r="AB130" s="413" t="s">
        <v>298</v>
      </c>
      <c r="AC130" s="413" t="s">
        <v>298</v>
      </c>
      <c r="AD130" s="413" t="s">
        <v>298</v>
      </c>
      <c r="AE130" s="413" t="s">
        <v>298</v>
      </c>
      <c r="AF130" s="413" t="s">
        <v>298</v>
      </c>
      <c r="AG130" s="413" t="s">
        <v>298</v>
      </c>
      <c r="AH130" s="413" t="s">
        <v>298</v>
      </c>
      <c r="AI130" s="413" t="s">
        <v>298</v>
      </c>
    </row>
    <row r="131" spans="1:35" s="303" customFormat="1" ht="38.25" x14ac:dyDescent="0.2">
      <c r="A131" s="252" t="s">
        <v>262</v>
      </c>
      <c r="B131" s="253" t="s">
        <v>263</v>
      </c>
      <c r="C131" s="389" t="s">
        <v>183</v>
      </c>
      <c r="D131" s="413" t="s">
        <v>298</v>
      </c>
      <c r="E131" s="413" t="s">
        <v>298</v>
      </c>
      <c r="F131" s="413" t="s">
        <v>298</v>
      </c>
      <c r="G131" s="413" t="s">
        <v>298</v>
      </c>
      <c r="H131" s="427">
        <v>0</v>
      </c>
      <c r="I131" s="427">
        <v>0</v>
      </c>
      <c r="J131" s="427">
        <v>0</v>
      </c>
      <c r="K131" s="427">
        <v>0</v>
      </c>
      <c r="L131" s="427">
        <v>0</v>
      </c>
      <c r="M131" s="427">
        <v>0</v>
      </c>
      <c r="N131" s="413" t="s">
        <v>298</v>
      </c>
      <c r="O131" s="413" t="s">
        <v>298</v>
      </c>
      <c r="P131" s="413" t="s">
        <v>298</v>
      </c>
      <c r="Q131" s="413" t="s">
        <v>298</v>
      </c>
      <c r="R131" s="413" t="s">
        <v>298</v>
      </c>
      <c r="S131" s="413" t="s">
        <v>298</v>
      </c>
      <c r="T131" s="413" t="s">
        <v>298</v>
      </c>
      <c r="U131" s="413" t="s">
        <v>298</v>
      </c>
      <c r="V131" s="413" t="s">
        <v>298</v>
      </c>
      <c r="W131" s="413" t="s">
        <v>298</v>
      </c>
      <c r="X131" s="413" t="s">
        <v>298</v>
      </c>
      <c r="Y131" s="413" t="s">
        <v>298</v>
      </c>
      <c r="Z131" s="389">
        <v>0</v>
      </c>
      <c r="AA131" s="389">
        <v>0</v>
      </c>
      <c r="AB131" s="413" t="s">
        <v>298</v>
      </c>
      <c r="AC131" s="413" t="s">
        <v>298</v>
      </c>
      <c r="AD131" s="413" t="s">
        <v>298</v>
      </c>
      <c r="AE131" s="413" t="s">
        <v>298</v>
      </c>
      <c r="AF131" s="413" t="s">
        <v>298</v>
      </c>
      <c r="AG131" s="413" t="s">
        <v>298</v>
      </c>
      <c r="AH131" s="413" t="s">
        <v>298</v>
      </c>
      <c r="AI131" s="413" t="s">
        <v>298</v>
      </c>
    </row>
    <row r="132" spans="1:35" ht="51" x14ac:dyDescent="0.2">
      <c r="A132" s="60" t="s">
        <v>264</v>
      </c>
      <c r="B132" s="249" t="s">
        <v>265</v>
      </c>
      <c r="C132" s="197" t="s">
        <v>183</v>
      </c>
      <c r="D132" s="209" t="s">
        <v>298</v>
      </c>
      <c r="E132" s="209" t="s">
        <v>298</v>
      </c>
      <c r="F132" s="209" t="s">
        <v>298</v>
      </c>
      <c r="G132" s="209" t="s">
        <v>298</v>
      </c>
      <c r="H132" s="426">
        <v>0</v>
      </c>
      <c r="I132" s="426">
        <v>0</v>
      </c>
      <c r="J132" s="426">
        <v>0</v>
      </c>
      <c r="K132" s="426">
        <v>0</v>
      </c>
      <c r="L132" s="426">
        <v>0</v>
      </c>
      <c r="M132" s="426">
        <v>0</v>
      </c>
      <c r="N132" s="209" t="s">
        <v>298</v>
      </c>
      <c r="O132" s="209" t="s">
        <v>298</v>
      </c>
      <c r="P132" s="209" t="s">
        <v>298</v>
      </c>
      <c r="Q132" s="209" t="s">
        <v>298</v>
      </c>
      <c r="R132" s="209" t="s">
        <v>298</v>
      </c>
      <c r="S132" s="209" t="s">
        <v>298</v>
      </c>
      <c r="T132" s="209" t="s">
        <v>298</v>
      </c>
      <c r="U132" s="209" t="s">
        <v>298</v>
      </c>
      <c r="V132" s="209" t="s">
        <v>298</v>
      </c>
      <c r="W132" s="209" t="s">
        <v>298</v>
      </c>
      <c r="X132" s="209" t="s">
        <v>298</v>
      </c>
      <c r="Y132" s="209" t="s">
        <v>298</v>
      </c>
      <c r="Z132" s="197">
        <v>0</v>
      </c>
      <c r="AA132" s="197">
        <v>0</v>
      </c>
      <c r="AB132" s="209" t="s">
        <v>298</v>
      </c>
      <c r="AC132" s="209" t="s">
        <v>298</v>
      </c>
      <c r="AD132" s="209" t="s">
        <v>298</v>
      </c>
      <c r="AE132" s="209" t="s">
        <v>298</v>
      </c>
      <c r="AF132" s="209" t="s">
        <v>298</v>
      </c>
      <c r="AG132" s="209" t="s">
        <v>298</v>
      </c>
      <c r="AH132" s="209" t="s">
        <v>298</v>
      </c>
      <c r="AI132" s="209" t="s">
        <v>298</v>
      </c>
    </row>
    <row r="133" spans="1:35" s="303" customFormat="1" ht="51" x14ac:dyDescent="0.2">
      <c r="A133" s="263" t="s">
        <v>266</v>
      </c>
      <c r="B133" s="253" t="s">
        <v>267</v>
      </c>
      <c r="C133" s="389" t="s">
        <v>183</v>
      </c>
      <c r="D133" s="413" t="s">
        <v>298</v>
      </c>
      <c r="E133" s="413" t="s">
        <v>298</v>
      </c>
      <c r="F133" s="413" t="s">
        <v>298</v>
      </c>
      <c r="G133" s="413" t="s">
        <v>298</v>
      </c>
      <c r="H133" s="427">
        <v>0</v>
      </c>
      <c r="I133" s="427">
        <v>0</v>
      </c>
      <c r="J133" s="427">
        <v>0</v>
      </c>
      <c r="K133" s="427">
        <v>0</v>
      </c>
      <c r="L133" s="427">
        <v>0</v>
      </c>
      <c r="M133" s="427">
        <v>0</v>
      </c>
      <c r="N133" s="413" t="s">
        <v>298</v>
      </c>
      <c r="O133" s="413" t="s">
        <v>298</v>
      </c>
      <c r="P133" s="413" t="s">
        <v>298</v>
      </c>
      <c r="Q133" s="413" t="s">
        <v>298</v>
      </c>
      <c r="R133" s="413" t="s">
        <v>298</v>
      </c>
      <c r="S133" s="413" t="s">
        <v>298</v>
      </c>
      <c r="T133" s="413" t="s">
        <v>298</v>
      </c>
      <c r="U133" s="413" t="s">
        <v>298</v>
      </c>
      <c r="V133" s="413" t="s">
        <v>298</v>
      </c>
      <c r="W133" s="413" t="s">
        <v>298</v>
      </c>
      <c r="X133" s="413" t="s">
        <v>298</v>
      </c>
      <c r="Y133" s="413" t="s">
        <v>298</v>
      </c>
      <c r="Z133" s="389">
        <v>0</v>
      </c>
      <c r="AA133" s="389">
        <v>0</v>
      </c>
      <c r="AB133" s="413" t="s">
        <v>298</v>
      </c>
      <c r="AC133" s="413" t="s">
        <v>298</v>
      </c>
      <c r="AD133" s="413" t="s">
        <v>298</v>
      </c>
      <c r="AE133" s="413" t="s">
        <v>298</v>
      </c>
      <c r="AF133" s="413" t="s">
        <v>298</v>
      </c>
      <c r="AG133" s="413" t="s">
        <v>298</v>
      </c>
      <c r="AH133" s="413" t="s">
        <v>298</v>
      </c>
      <c r="AI133" s="413" t="s">
        <v>298</v>
      </c>
    </row>
    <row r="134" spans="1:35" s="303" customFormat="1" ht="38.25" x14ac:dyDescent="0.2">
      <c r="A134" s="263" t="s">
        <v>268</v>
      </c>
      <c r="B134" s="253" t="s">
        <v>269</v>
      </c>
      <c r="C134" s="389" t="s">
        <v>183</v>
      </c>
      <c r="D134" s="413" t="s">
        <v>298</v>
      </c>
      <c r="E134" s="413" t="s">
        <v>298</v>
      </c>
      <c r="F134" s="413" t="s">
        <v>298</v>
      </c>
      <c r="G134" s="413" t="s">
        <v>298</v>
      </c>
      <c r="H134" s="427">
        <v>0</v>
      </c>
      <c r="I134" s="427">
        <v>0</v>
      </c>
      <c r="J134" s="427">
        <v>0</v>
      </c>
      <c r="K134" s="427">
        <v>0</v>
      </c>
      <c r="L134" s="427">
        <v>0</v>
      </c>
      <c r="M134" s="427">
        <v>0</v>
      </c>
      <c r="N134" s="413" t="s">
        <v>298</v>
      </c>
      <c r="O134" s="413" t="s">
        <v>298</v>
      </c>
      <c r="P134" s="413" t="s">
        <v>298</v>
      </c>
      <c r="Q134" s="413" t="s">
        <v>298</v>
      </c>
      <c r="R134" s="413" t="s">
        <v>298</v>
      </c>
      <c r="S134" s="413" t="s">
        <v>298</v>
      </c>
      <c r="T134" s="413" t="s">
        <v>298</v>
      </c>
      <c r="U134" s="413" t="s">
        <v>298</v>
      </c>
      <c r="V134" s="413" t="s">
        <v>298</v>
      </c>
      <c r="W134" s="413" t="s">
        <v>298</v>
      </c>
      <c r="X134" s="413" t="s">
        <v>298</v>
      </c>
      <c r="Y134" s="413" t="s">
        <v>298</v>
      </c>
      <c r="Z134" s="389">
        <v>0</v>
      </c>
      <c r="AA134" s="389">
        <v>0</v>
      </c>
      <c r="AB134" s="413" t="s">
        <v>298</v>
      </c>
      <c r="AC134" s="413" t="s">
        <v>298</v>
      </c>
      <c r="AD134" s="413" t="s">
        <v>298</v>
      </c>
      <c r="AE134" s="413" t="s">
        <v>298</v>
      </c>
      <c r="AF134" s="413" t="s">
        <v>298</v>
      </c>
      <c r="AG134" s="413" t="s">
        <v>298</v>
      </c>
      <c r="AH134" s="413" t="s">
        <v>298</v>
      </c>
      <c r="AI134" s="413" t="s">
        <v>298</v>
      </c>
    </row>
    <row r="135" spans="1:35" ht="25.5" x14ac:dyDescent="0.2">
      <c r="A135" s="60" t="s">
        <v>270</v>
      </c>
      <c r="B135" s="249" t="s">
        <v>271</v>
      </c>
      <c r="C135" s="197" t="s">
        <v>183</v>
      </c>
      <c r="D135" s="209" t="s">
        <v>298</v>
      </c>
      <c r="E135" s="209" t="s">
        <v>298</v>
      </c>
      <c r="F135" s="209" t="s">
        <v>298</v>
      </c>
      <c r="G135" s="209" t="s">
        <v>298</v>
      </c>
      <c r="H135" s="426">
        <v>0</v>
      </c>
      <c r="I135" s="426">
        <v>0</v>
      </c>
      <c r="J135" s="426">
        <v>0</v>
      </c>
      <c r="K135" s="426">
        <v>0</v>
      </c>
      <c r="L135" s="426">
        <v>0</v>
      </c>
      <c r="M135" s="426">
        <v>0</v>
      </c>
      <c r="N135" s="209" t="s">
        <v>298</v>
      </c>
      <c r="O135" s="209" t="s">
        <v>298</v>
      </c>
      <c r="P135" s="209" t="s">
        <v>298</v>
      </c>
      <c r="Q135" s="209" t="s">
        <v>298</v>
      </c>
      <c r="R135" s="209" t="s">
        <v>298</v>
      </c>
      <c r="S135" s="209" t="s">
        <v>298</v>
      </c>
      <c r="T135" s="209" t="s">
        <v>298</v>
      </c>
      <c r="U135" s="209" t="s">
        <v>298</v>
      </c>
      <c r="V135" s="209" t="s">
        <v>298</v>
      </c>
      <c r="W135" s="209" t="s">
        <v>298</v>
      </c>
      <c r="X135" s="209" t="s">
        <v>298</v>
      </c>
      <c r="Y135" s="209" t="s">
        <v>298</v>
      </c>
      <c r="Z135" s="197">
        <v>0</v>
      </c>
      <c r="AA135" s="197">
        <v>0</v>
      </c>
      <c r="AB135" s="209" t="s">
        <v>298</v>
      </c>
      <c r="AC135" s="209" t="s">
        <v>298</v>
      </c>
      <c r="AD135" s="209" t="s">
        <v>298</v>
      </c>
      <c r="AE135" s="209" t="s">
        <v>298</v>
      </c>
      <c r="AF135" s="209" t="s">
        <v>298</v>
      </c>
      <c r="AG135" s="209" t="s">
        <v>298</v>
      </c>
      <c r="AH135" s="209" t="s">
        <v>298</v>
      </c>
      <c r="AI135" s="209" t="s">
        <v>298</v>
      </c>
    </row>
    <row r="136" spans="1:35" ht="38.25" x14ac:dyDescent="0.2">
      <c r="A136" s="60" t="s">
        <v>272</v>
      </c>
      <c r="B136" s="249" t="s">
        <v>273</v>
      </c>
      <c r="C136" s="197" t="s">
        <v>183</v>
      </c>
      <c r="D136" s="209" t="s">
        <v>298</v>
      </c>
      <c r="E136" s="209" t="s">
        <v>298</v>
      </c>
      <c r="F136" s="209" t="s">
        <v>298</v>
      </c>
      <c r="G136" s="209" t="s">
        <v>298</v>
      </c>
      <c r="H136" s="426">
        <v>0</v>
      </c>
      <c r="I136" s="426">
        <v>0</v>
      </c>
      <c r="J136" s="426">
        <v>0</v>
      </c>
      <c r="K136" s="426">
        <v>0</v>
      </c>
      <c r="L136" s="426">
        <v>0</v>
      </c>
      <c r="M136" s="426">
        <v>0</v>
      </c>
      <c r="N136" s="209" t="s">
        <v>298</v>
      </c>
      <c r="O136" s="209" t="s">
        <v>298</v>
      </c>
      <c r="P136" s="209" t="s">
        <v>298</v>
      </c>
      <c r="Q136" s="209" t="s">
        <v>298</v>
      </c>
      <c r="R136" s="209" t="s">
        <v>298</v>
      </c>
      <c r="S136" s="209" t="s">
        <v>298</v>
      </c>
      <c r="T136" s="209" t="s">
        <v>298</v>
      </c>
      <c r="U136" s="209" t="s">
        <v>298</v>
      </c>
      <c r="V136" s="209" t="s">
        <v>298</v>
      </c>
      <c r="W136" s="209" t="s">
        <v>298</v>
      </c>
      <c r="X136" s="209" t="s">
        <v>298</v>
      </c>
      <c r="Y136" s="209" t="s">
        <v>298</v>
      </c>
      <c r="Z136" s="197">
        <v>0</v>
      </c>
      <c r="AA136" s="197">
        <v>0</v>
      </c>
      <c r="AB136" s="209" t="s">
        <v>298</v>
      </c>
      <c r="AC136" s="209" t="s">
        <v>298</v>
      </c>
      <c r="AD136" s="209" t="s">
        <v>298</v>
      </c>
      <c r="AE136" s="209" t="s">
        <v>298</v>
      </c>
      <c r="AF136" s="209" t="s">
        <v>298</v>
      </c>
      <c r="AG136" s="209" t="s">
        <v>298</v>
      </c>
      <c r="AH136" s="209" t="s">
        <v>298</v>
      </c>
      <c r="AI136" s="209" t="s">
        <v>298</v>
      </c>
    </row>
    <row r="137" spans="1:35" ht="25.5" x14ac:dyDescent="0.2">
      <c r="A137" s="60" t="s">
        <v>274</v>
      </c>
      <c r="B137" s="249" t="s">
        <v>275</v>
      </c>
      <c r="C137" s="197" t="s">
        <v>183</v>
      </c>
      <c r="D137" s="209" t="s">
        <v>298</v>
      </c>
      <c r="E137" s="209" t="s">
        <v>298</v>
      </c>
      <c r="F137" s="209" t="s">
        <v>298</v>
      </c>
      <c r="G137" s="209" t="s">
        <v>298</v>
      </c>
      <c r="H137" s="426">
        <v>0</v>
      </c>
      <c r="I137" s="426">
        <v>0</v>
      </c>
      <c r="J137" s="426">
        <v>0</v>
      </c>
      <c r="K137" s="426">
        <v>0</v>
      </c>
      <c r="L137" s="426">
        <v>0</v>
      </c>
      <c r="M137" s="426">
        <v>0</v>
      </c>
      <c r="N137" s="209" t="s">
        <v>298</v>
      </c>
      <c r="O137" s="209" t="s">
        <v>298</v>
      </c>
      <c r="P137" s="209" t="s">
        <v>298</v>
      </c>
      <c r="Q137" s="209" t="s">
        <v>298</v>
      </c>
      <c r="R137" s="209" t="s">
        <v>298</v>
      </c>
      <c r="S137" s="209" t="s">
        <v>298</v>
      </c>
      <c r="T137" s="209" t="s">
        <v>298</v>
      </c>
      <c r="U137" s="209" t="s">
        <v>298</v>
      </c>
      <c r="V137" s="209" t="s">
        <v>298</v>
      </c>
      <c r="W137" s="209" t="s">
        <v>298</v>
      </c>
      <c r="X137" s="209" t="s">
        <v>298</v>
      </c>
      <c r="Y137" s="209" t="s">
        <v>298</v>
      </c>
      <c r="Z137" s="197">
        <v>0</v>
      </c>
      <c r="AA137" s="197">
        <v>0</v>
      </c>
      <c r="AB137" s="209" t="s">
        <v>298</v>
      </c>
      <c r="AC137" s="209" t="s">
        <v>298</v>
      </c>
      <c r="AD137" s="209" t="s">
        <v>298</v>
      </c>
      <c r="AE137" s="209" t="s">
        <v>298</v>
      </c>
      <c r="AF137" s="209" t="s">
        <v>298</v>
      </c>
      <c r="AG137" s="209" t="s">
        <v>298</v>
      </c>
      <c r="AH137" s="209" t="s">
        <v>298</v>
      </c>
      <c r="AI137" s="209" t="s">
        <v>298</v>
      </c>
    </row>
  </sheetData>
  <mergeCells count="35">
    <mergeCell ref="Z9:AA9"/>
    <mergeCell ref="AF16:AG16"/>
    <mergeCell ref="D14:AI14"/>
    <mergeCell ref="AD16:AE16"/>
    <mergeCell ref="D16:E16"/>
    <mergeCell ref="F16:G16"/>
    <mergeCell ref="D15:G15"/>
    <mergeCell ref="H15:M15"/>
    <mergeCell ref="H16:I16"/>
    <mergeCell ref="L16:M16"/>
    <mergeCell ref="N16:O16"/>
    <mergeCell ref="P16:Q16"/>
    <mergeCell ref="J16:K16"/>
    <mergeCell ref="X11:AF11"/>
    <mergeCell ref="A14:A17"/>
    <mergeCell ref="X12:AI12"/>
    <mergeCell ref="X16:Y16"/>
    <mergeCell ref="Z16:AA16"/>
    <mergeCell ref="AB16:AC16"/>
    <mergeCell ref="C14:C17"/>
    <mergeCell ref="B14:B17"/>
    <mergeCell ref="AH16:AI16"/>
    <mergeCell ref="T16:U16"/>
    <mergeCell ref="V16:W16"/>
    <mergeCell ref="R16:S16"/>
    <mergeCell ref="N15:Q15"/>
    <mergeCell ref="R15:U15"/>
    <mergeCell ref="V15:Y15"/>
    <mergeCell ref="Z15:AC15"/>
    <mergeCell ref="AD15:AI15"/>
    <mergeCell ref="AB4:AC4"/>
    <mergeCell ref="A3:AI3"/>
    <mergeCell ref="Y4:Z4"/>
    <mergeCell ref="W6:AG6"/>
    <mergeCell ref="W7:AG7"/>
  </mergeCells>
  <phoneticPr fontId="68" type="noConversion"/>
  <pageMargins left="0.25" right="0.25" top="0.75" bottom="0.75" header="0.3" footer="0.3"/>
  <pageSetup paperSize="8" scale="63" fitToHeight="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  <pageSetUpPr fitToPage="1"/>
  </sheetPr>
  <dimension ref="A1:P136"/>
  <sheetViews>
    <sheetView zoomScale="70" zoomScaleNormal="70" workbookViewId="0">
      <selection activeCell="C114" sqref="C114"/>
    </sheetView>
  </sheetViews>
  <sheetFormatPr defaultRowHeight="12.75" x14ac:dyDescent="0.2"/>
  <cols>
    <col min="2" max="2" width="81.140625" customWidth="1"/>
    <col min="3" max="3" width="19.5703125" customWidth="1"/>
    <col min="5" max="5" width="17.42578125" customWidth="1"/>
    <col min="6" max="13" width="14.140625" customWidth="1"/>
  </cols>
  <sheetData>
    <row r="1" spans="1:16" s="31" customFormat="1" ht="12" x14ac:dyDescent="0.2">
      <c r="M1" s="32" t="s">
        <v>327</v>
      </c>
    </row>
    <row r="2" spans="1:16" s="31" customFormat="1" ht="12" x14ac:dyDescent="0.2">
      <c r="J2" s="773" t="s">
        <v>4</v>
      </c>
      <c r="K2" s="773"/>
      <c r="L2" s="773"/>
      <c r="M2" s="773"/>
    </row>
    <row r="3" spans="1:16" s="34" customFormat="1" x14ac:dyDescent="0.2">
      <c r="A3" s="774" t="s">
        <v>328</v>
      </c>
      <c r="B3" s="775"/>
      <c r="C3" s="775"/>
      <c r="D3" s="775"/>
      <c r="E3" s="775"/>
      <c r="F3" s="775"/>
      <c r="G3" s="775"/>
      <c r="H3" s="775"/>
      <c r="I3" s="775"/>
      <c r="J3" s="775"/>
      <c r="K3" s="775"/>
      <c r="L3" s="775"/>
      <c r="M3" s="775"/>
    </row>
    <row r="4" spans="1:16" s="34" customFormat="1" x14ac:dyDescent="0.2">
      <c r="A4" s="33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</row>
    <row r="5" spans="1:16" s="34" customFormat="1" x14ac:dyDescent="0.2">
      <c r="E5" s="35"/>
      <c r="F5" s="777" t="str">
        <f>'10'!G4</f>
        <v>2 квартал</v>
      </c>
      <c r="G5" s="772"/>
      <c r="H5" s="771">
        <f>'10'!J4</f>
        <v>2026</v>
      </c>
      <c r="I5" s="772"/>
      <c r="J5" s="546" t="s">
        <v>1102</v>
      </c>
    </row>
    <row r="6" spans="1:16" s="36" customFormat="1" ht="15.75" x14ac:dyDescent="0.25"/>
    <row r="7" spans="1:16" s="34" customFormat="1" x14ac:dyDescent="0.2">
      <c r="A7" s="775" t="s">
        <v>27</v>
      </c>
      <c r="B7" s="775"/>
      <c r="C7" s="775"/>
      <c r="D7" s="775"/>
      <c r="E7" s="775"/>
      <c r="F7" s="775"/>
      <c r="G7" s="782" t="s">
        <v>181</v>
      </c>
      <c r="H7" s="782"/>
      <c r="I7" s="782"/>
      <c r="J7" s="782"/>
      <c r="K7" s="782"/>
    </row>
    <row r="8" spans="1:16" s="37" customFormat="1" ht="11.25" x14ac:dyDescent="0.2">
      <c r="E8" s="776" t="s">
        <v>5</v>
      </c>
      <c r="F8" s="776"/>
      <c r="G8" s="776"/>
      <c r="H8" s="776"/>
      <c r="I8" s="776"/>
      <c r="J8" s="776"/>
      <c r="K8" s="776"/>
    </row>
    <row r="9" spans="1:16" s="36" customFormat="1" ht="15.75" x14ac:dyDescent="0.25"/>
    <row r="10" spans="1:16" s="34" customFormat="1" x14ac:dyDescent="0.2">
      <c r="F10" s="35" t="s">
        <v>6</v>
      </c>
      <c r="G10" s="552">
        <f>'10'!J9</f>
        <v>2026</v>
      </c>
      <c r="H10" s="34" t="s">
        <v>7</v>
      </c>
    </row>
    <row r="11" spans="1:16" s="36" customFormat="1" ht="15.75" x14ac:dyDescent="0.25"/>
    <row r="12" spans="1:16" s="34" customFormat="1" x14ac:dyDescent="0.2">
      <c r="A12" s="41" t="s">
        <v>8</v>
      </c>
      <c r="B12" s="41"/>
      <c r="C12" s="41"/>
      <c r="D12" s="41"/>
      <c r="E12" s="41"/>
      <c r="F12" s="41"/>
      <c r="G12" s="616" t="str">
        <f>'10'!H11</f>
        <v>приказ министра энергетики МО №146 от 25.12.2025</v>
      </c>
      <c r="H12" s="622"/>
      <c r="I12" s="622"/>
      <c r="J12" s="622"/>
      <c r="K12" s="622"/>
      <c r="L12" s="622"/>
      <c r="M12" s="42"/>
      <c r="N12" s="42"/>
      <c r="O12" s="42"/>
      <c r="P12" s="42"/>
    </row>
    <row r="13" spans="1:16" s="37" customFormat="1" ht="11.25" x14ac:dyDescent="0.2">
      <c r="E13" s="40" t="s">
        <v>9</v>
      </c>
      <c r="F13" s="40"/>
      <c r="G13" s="40"/>
      <c r="H13" s="40"/>
      <c r="I13" s="40"/>
      <c r="J13" s="40"/>
      <c r="K13" s="40"/>
    </row>
    <row r="14" spans="1:16" s="36" customFormat="1" ht="15.75" x14ac:dyDescent="0.25"/>
    <row r="15" spans="1:16" s="31" customFormat="1" ht="30.75" customHeight="1" x14ac:dyDescent="0.2">
      <c r="A15" s="783" t="s">
        <v>10</v>
      </c>
      <c r="B15" s="783" t="s">
        <v>11</v>
      </c>
      <c r="C15" s="783" t="s">
        <v>12</v>
      </c>
      <c r="D15" s="783" t="s">
        <v>329</v>
      </c>
      <c r="E15" s="783" t="s">
        <v>330</v>
      </c>
      <c r="F15" s="778" t="s">
        <v>331</v>
      </c>
      <c r="G15" s="779"/>
      <c r="H15" s="778" t="s">
        <v>332</v>
      </c>
      <c r="I15" s="779"/>
      <c r="J15" s="780" t="s">
        <v>333</v>
      </c>
      <c r="K15" s="781"/>
      <c r="L15" s="780" t="s">
        <v>334</v>
      </c>
      <c r="M15" s="781"/>
    </row>
    <row r="16" spans="1:16" s="31" customFormat="1" ht="50.25" customHeight="1" x14ac:dyDescent="0.2">
      <c r="A16" s="784"/>
      <c r="B16" s="784"/>
      <c r="C16" s="784"/>
      <c r="D16" s="784"/>
      <c r="E16" s="785"/>
      <c r="F16" s="43" t="s">
        <v>1111</v>
      </c>
      <c r="G16" s="43" t="s">
        <v>335</v>
      </c>
      <c r="H16" s="43" t="s">
        <v>1112</v>
      </c>
      <c r="I16" s="43" t="s">
        <v>335</v>
      </c>
      <c r="J16" s="43" t="s">
        <v>1112</v>
      </c>
      <c r="K16" s="43" t="s">
        <v>335</v>
      </c>
      <c r="L16" s="43" t="s">
        <v>1112</v>
      </c>
      <c r="M16" s="43" t="s">
        <v>335</v>
      </c>
    </row>
    <row r="17" spans="1:13" s="31" customFormat="1" ht="12" x14ac:dyDescent="0.2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9">
        <v>7</v>
      </c>
      <c r="H17" s="39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</row>
    <row r="18" spans="1:13" s="346" customFormat="1" ht="15.75" x14ac:dyDescent="0.2">
      <c r="A18" s="230">
        <v>0</v>
      </c>
      <c r="B18" s="229" t="s">
        <v>182</v>
      </c>
      <c r="C18" s="229" t="s">
        <v>183</v>
      </c>
      <c r="D18" s="230" t="s">
        <v>298</v>
      </c>
      <c r="E18" s="230" t="s">
        <v>298</v>
      </c>
      <c r="F18" s="230" t="s">
        <v>298</v>
      </c>
      <c r="G18" s="230" t="s">
        <v>298</v>
      </c>
      <c r="H18" s="230" t="s">
        <v>298</v>
      </c>
      <c r="I18" s="230" t="s">
        <v>298</v>
      </c>
      <c r="J18" s="230" t="s">
        <v>298</v>
      </c>
      <c r="K18" s="230" t="s">
        <v>298</v>
      </c>
      <c r="L18" s="230" t="s">
        <v>298</v>
      </c>
      <c r="M18" s="230" t="s">
        <v>298</v>
      </c>
    </row>
    <row r="19" spans="1:13" ht="15.75" x14ac:dyDescent="0.2">
      <c r="A19" s="429" t="s">
        <v>184</v>
      </c>
      <c r="B19" s="430" t="s">
        <v>185</v>
      </c>
      <c r="C19" s="15" t="s">
        <v>183</v>
      </c>
      <c r="D19" s="1" t="s">
        <v>298</v>
      </c>
      <c r="E19" s="1" t="s">
        <v>298</v>
      </c>
      <c r="F19" s="1" t="s">
        <v>298</v>
      </c>
      <c r="G19" s="1" t="s">
        <v>298</v>
      </c>
      <c r="H19" s="1" t="s">
        <v>298</v>
      </c>
      <c r="I19" s="1" t="s">
        <v>298</v>
      </c>
      <c r="J19" s="1" t="s">
        <v>298</v>
      </c>
      <c r="K19" s="1" t="s">
        <v>298</v>
      </c>
      <c r="L19" s="1" t="s">
        <v>298</v>
      </c>
      <c r="M19" s="1" t="s">
        <v>298</v>
      </c>
    </row>
    <row r="20" spans="1:13" ht="15.75" x14ac:dyDescent="0.2">
      <c r="A20" s="429" t="s">
        <v>186</v>
      </c>
      <c r="B20" s="430" t="s">
        <v>187</v>
      </c>
      <c r="C20" s="15" t="s">
        <v>183</v>
      </c>
      <c r="D20" s="1" t="s">
        <v>298</v>
      </c>
      <c r="E20" s="1" t="s">
        <v>298</v>
      </c>
      <c r="F20" s="1" t="s">
        <v>298</v>
      </c>
      <c r="G20" s="1" t="s">
        <v>298</v>
      </c>
      <c r="H20" s="1" t="s">
        <v>298</v>
      </c>
      <c r="I20" s="1" t="s">
        <v>298</v>
      </c>
      <c r="J20" s="1" t="s">
        <v>298</v>
      </c>
      <c r="K20" s="1" t="s">
        <v>298</v>
      </c>
      <c r="L20" s="1" t="s">
        <v>298</v>
      </c>
      <c r="M20" s="1" t="s">
        <v>298</v>
      </c>
    </row>
    <row r="21" spans="1:13" ht="28.5" customHeight="1" x14ac:dyDescent="0.2">
      <c r="A21" s="429" t="s">
        <v>188</v>
      </c>
      <c r="B21" s="430" t="s">
        <v>189</v>
      </c>
      <c r="C21" s="15" t="s">
        <v>183</v>
      </c>
      <c r="D21" s="1" t="s">
        <v>298</v>
      </c>
      <c r="E21" s="1" t="s">
        <v>298</v>
      </c>
      <c r="F21" s="1" t="s">
        <v>298</v>
      </c>
      <c r="G21" s="1" t="s">
        <v>298</v>
      </c>
      <c r="H21" s="1" t="s">
        <v>298</v>
      </c>
      <c r="I21" s="1" t="s">
        <v>298</v>
      </c>
      <c r="J21" s="1" t="s">
        <v>298</v>
      </c>
      <c r="K21" s="1" t="s">
        <v>298</v>
      </c>
      <c r="L21" s="1" t="s">
        <v>298</v>
      </c>
      <c r="M21" s="1" t="s">
        <v>298</v>
      </c>
    </row>
    <row r="22" spans="1:13" ht="15.75" x14ac:dyDescent="0.2">
      <c r="A22" s="429" t="s">
        <v>190</v>
      </c>
      <c r="B22" s="430" t="s">
        <v>191</v>
      </c>
      <c r="C22" s="15" t="s">
        <v>183</v>
      </c>
      <c r="D22" s="1" t="s">
        <v>298</v>
      </c>
      <c r="E22" s="1" t="s">
        <v>298</v>
      </c>
      <c r="F22" s="1" t="s">
        <v>298</v>
      </c>
      <c r="G22" s="1" t="s">
        <v>298</v>
      </c>
      <c r="H22" s="1" t="s">
        <v>298</v>
      </c>
      <c r="I22" s="1" t="s">
        <v>298</v>
      </c>
      <c r="J22" s="1" t="s">
        <v>298</v>
      </c>
      <c r="K22" s="1" t="s">
        <v>298</v>
      </c>
      <c r="L22" s="1" t="s">
        <v>298</v>
      </c>
      <c r="M22" s="1" t="s">
        <v>298</v>
      </c>
    </row>
    <row r="23" spans="1:13" ht="15.75" x14ac:dyDescent="0.2">
      <c r="A23" s="429" t="s">
        <v>192</v>
      </c>
      <c r="B23" s="430" t="s">
        <v>193</v>
      </c>
      <c r="C23" s="15" t="s">
        <v>183</v>
      </c>
      <c r="D23" s="1" t="s">
        <v>298</v>
      </c>
      <c r="E23" s="1" t="s">
        <v>298</v>
      </c>
      <c r="F23" s="1" t="s">
        <v>298</v>
      </c>
      <c r="G23" s="1" t="s">
        <v>298</v>
      </c>
      <c r="H23" s="1" t="s">
        <v>298</v>
      </c>
      <c r="I23" s="1" t="s">
        <v>298</v>
      </c>
      <c r="J23" s="1" t="s">
        <v>298</v>
      </c>
      <c r="K23" s="1" t="s">
        <v>298</v>
      </c>
      <c r="L23" s="1" t="s">
        <v>298</v>
      </c>
      <c r="M23" s="1" t="s">
        <v>298</v>
      </c>
    </row>
    <row r="24" spans="1:13" ht="15.75" x14ac:dyDescent="0.2">
      <c r="A24" s="429" t="s">
        <v>194</v>
      </c>
      <c r="B24" s="430" t="s">
        <v>195</v>
      </c>
      <c r="C24" s="15" t="s">
        <v>183</v>
      </c>
      <c r="D24" s="1" t="s">
        <v>298</v>
      </c>
      <c r="E24" s="1" t="s">
        <v>298</v>
      </c>
      <c r="F24" s="1" t="s">
        <v>298</v>
      </c>
      <c r="G24" s="1" t="s">
        <v>298</v>
      </c>
      <c r="H24" s="1" t="s">
        <v>298</v>
      </c>
      <c r="I24" s="1" t="s">
        <v>298</v>
      </c>
      <c r="J24" s="1" t="s">
        <v>298</v>
      </c>
      <c r="K24" s="1" t="s">
        <v>298</v>
      </c>
      <c r="L24" s="1" t="s">
        <v>298</v>
      </c>
      <c r="M24" s="1" t="s">
        <v>298</v>
      </c>
    </row>
    <row r="25" spans="1:13" s="346" customFormat="1" ht="15.75" x14ac:dyDescent="0.2">
      <c r="A25" s="250">
        <v>1</v>
      </c>
      <c r="B25" s="229" t="s">
        <v>1090</v>
      </c>
      <c r="C25" s="229" t="s">
        <v>183</v>
      </c>
      <c r="D25" s="230" t="s">
        <v>298</v>
      </c>
      <c r="E25" s="230" t="s">
        <v>298</v>
      </c>
      <c r="F25" s="230" t="s">
        <v>298</v>
      </c>
      <c r="G25" s="230" t="s">
        <v>298</v>
      </c>
      <c r="H25" s="230" t="s">
        <v>298</v>
      </c>
      <c r="I25" s="230" t="s">
        <v>298</v>
      </c>
      <c r="J25" s="230" t="s">
        <v>298</v>
      </c>
      <c r="K25" s="230" t="s">
        <v>298</v>
      </c>
      <c r="L25" s="230" t="s">
        <v>298</v>
      </c>
      <c r="M25" s="230" t="s">
        <v>298</v>
      </c>
    </row>
    <row r="26" spans="1:13" ht="15.75" x14ac:dyDescent="0.2">
      <c r="A26" s="18" t="s">
        <v>196</v>
      </c>
      <c r="B26" s="430" t="s">
        <v>197</v>
      </c>
      <c r="C26" s="15" t="s">
        <v>183</v>
      </c>
      <c r="D26" s="1" t="s">
        <v>298</v>
      </c>
      <c r="E26" s="1" t="s">
        <v>298</v>
      </c>
      <c r="F26" s="1" t="s">
        <v>298</v>
      </c>
      <c r="G26" s="1" t="s">
        <v>298</v>
      </c>
      <c r="H26" s="1" t="s">
        <v>298</v>
      </c>
      <c r="I26" s="1" t="s">
        <v>298</v>
      </c>
      <c r="J26" s="1" t="s">
        <v>298</v>
      </c>
      <c r="K26" s="1" t="s">
        <v>298</v>
      </c>
      <c r="L26" s="1" t="s">
        <v>298</v>
      </c>
      <c r="M26" s="1" t="s">
        <v>298</v>
      </c>
    </row>
    <row r="27" spans="1:13" ht="25.5" x14ac:dyDescent="0.2">
      <c r="A27" s="431" t="s">
        <v>198</v>
      </c>
      <c r="B27" s="430" t="s">
        <v>199</v>
      </c>
      <c r="C27" s="15" t="s">
        <v>183</v>
      </c>
      <c r="D27" s="1" t="s">
        <v>298</v>
      </c>
      <c r="E27" s="1" t="s">
        <v>298</v>
      </c>
      <c r="F27" s="1" t="s">
        <v>298</v>
      </c>
      <c r="G27" s="1" t="s">
        <v>298</v>
      </c>
      <c r="H27" s="1" t="s">
        <v>298</v>
      </c>
      <c r="I27" s="1" t="s">
        <v>298</v>
      </c>
      <c r="J27" s="1" t="s">
        <v>298</v>
      </c>
      <c r="K27" s="1" t="s">
        <v>298</v>
      </c>
      <c r="L27" s="1" t="s">
        <v>298</v>
      </c>
      <c r="M27" s="1" t="s">
        <v>298</v>
      </c>
    </row>
    <row r="28" spans="1:13" s="439" customFormat="1" ht="28.5" customHeight="1" x14ac:dyDescent="0.2">
      <c r="A28" s="435" t="s">
        <v>200</v>
      </c>
      <c r="B28" s="436" t="s">
        <v>201</v>
      </c>
      <c r="C28" s="437" t="s">
        <v>183</v>
      </c>
      <c r="D28" s="438" t="s">
        <v>298</v>
      </c>
      <c r="E28" s="438" t="s">
        <v>298</v>
      </c>
      <c r="F28" s="438" t="s">
        <v>298</v>
      </c>
      <c r="G28" s="438" t="s">
        <v>298</v>
      </c>
      <c r="H28" s="438" t="s">
        <v>298</v>
      </c>
      <c r="I28" s="438" t="s">
        <v>298</v>
      </c>
      <c r="J28" s="438" t="s">
        <v>298</v>
      </c>
      <c r="K28" s="438" t="s">
        <v>298</v>
      </c>
      <c r="L28" s="438" t="s">
        <v>298</v>
      </c>
      <c r="M28" s="438" t="s">
        <v>298</v>
      </c>
    </row>
    <row r="29" spans="1:13" s="439" customFormat="1" ht="30" customHeight="1" x14ac:dyDescent="0.2">
      <c r="A29" s="435" t="s">
        <v>202</v>
      </c>
      <c r="B29" s="436" t="s">
        <v>203</v>
      </c>
      <c r="C29" s="437" t="s">
        <v>183</v>
      </c>
      <c r="D29" s="438" t="s">
        <v>298</v>
      </c>
      <c r="E29" s="438" t="s">
        <v>298</v>
      </c>
      <c r="F29" s="438" t="s">
        <v>298</v>
      </c>
      <c r="G29" s="438" t="s">
        <v>298</v>
      </c>
      <c r="H29" s="438" t="s">
        <v>298</v>
      </c>
      <c r="I29" s="438" t="s">
        <v>298</v>
      </c>
      <c r="J29" s="438" t="s">
        <v>298</v>
      </c>
      <c r="K29" s="438" t="s">
        <v>298</v>
      </c>
      <c r="L29" s="438" t="s">
        <v>298</v>
      </c>
      <c r="M29" s="438" t="s">
        <v>298</v>
      </c>
    </row>
    <row r="30" spans="1:13" s="439" customFormat="1" ht="25.5" x14ac:dyDescent="0.2">
      <c r="A30" s="435" t="s">
        <v>204</v>
      </c>
      <c r="B30" s="436" t="s">
        <v>205</v>
      </c>
      <c r="C30" s="437" t="s">
        <v>183</v>
      </c>
      <c r="D30" s="438" t="s">
        <v>298</v>
      </c>
      <c r="E30" s="438" t="s">
        <v>298</v>
      </c>
      <c r="F30" s="438" t="s">
        <v>298</v>
      </c>
      <c r="G30" s="438" t="s">
        <v>298</v>
      </c>
      <c r="H30" s="438" t="s">
        <v>298</v>
      </c>
      <c r="I30" s="438" t="s">
        <v>298</v>
      </c>
      <c r="J30" s="438" t="s">
        <v>298</v>
      </c>
      <c r="K30" s="438" t="s">
        <v>298</v>
      </c>
      <c r="L30" s="438" t="s">
        <v>298</v>
      </c>
      <c r="M30" s="438" t="s">
        <v>298</v>
      </c>
    </row>
    <row r="31" spans="1:13" ht="29.25" customHeight="1" x14ac:dyDescent="0.2">
      <c r="A31" s="431" t="s">
        <v>206</v>
      </c>
      <c r="B31" s="430" t="s">
        <v>207</v>
      </c>
      <c r="C31" s="15" t="s">
        <v>183</v>
      </c>
      <c r="D31" s="1" t="s">
        <v>298</v>
      </c>
      <c r="E31" s="1" t="s">
        <v>298</v>
      </c>
      <c r="F31" s="1" t="s">
        <v>298</v>
      </c>
      <c r="G31" s="1" t="s">
        <v>298</v>
      </c>
      <c r="H31" s="1" t="s">
        <v>298</v>
      </c>
      <c r="I31" s="1" t="s">
        <v>298</v>
      </c>
      <c r="J31" s="1" t="s">
        <v>298</v>
      </c>
      <c r="K31" s="1" t="s">
        <v>298</v>
      </c>
      <c r="L31" s="1" t="s">
        <v>298</v>
      </c>
      <c r="M31" s="1" t="s">
        <v>298</v>
      </c>
    </row>
    <row r="32" spans="1:13" s="439" customFormat="1" ht="30" customHeight="1" x14ac:dyDescent="0.2">
      <c r="A32" s="435" t="s">
        <v>208</v>
      </c>
      <c r="B32" s="436" t="s">
        <v>209</v>
      </c>
      <c r="C32" s="437" t="s">
        <v>183</v>
      </c>
      <c r="D32" s="438" t="s">
        <v>298</v>
      </c>
      <c r="E32" s="438" t="s">
        <v>298</v>
      </c>
      <c r="F32" s="438" t="s">
        <v>298</v>
      </c>
      <c r="G32" s="438" t="s">
        <v>298</v>
      </c>
      <c r="H32" s="438" t="s">
        <v>298</v>
      </c>
      <c r="I32" s="438" t="s">
        <v>298</v>
      </c>
      <c r="J32" s="438" t="s">
        <v>298</v>
      </c>
      <c r="K32" s="438" t="s">
        <v>298</v>
      </c>
      <c r="L32" s="438" t="s">
        <v>298</v>
      </c>
      <c r="M32" s="438" t="s">
        <v>298</v>
      </c>
    </row>
    <row r="33" spans="1:13" s="439" customFormat="1" ht="30" customHeight="1" x14ac:dyDescent="0.2">
      <c r="A33" s="435" t="s">
        <v>210</v>
      </c>
      <c r="B33" s="436" t="s">
        <v>211</v>
      </c>
      <c r="C33" s="437" t="s">
        <v>183</v>
      </c>
      <c r="D33" s="438" t="s">
        <v>298</v>
      </c>
      <c r="E33" s="438" t="s">
        <v>298</v>
      </c>
      <c r="F33" s="438" t="s">
        <v>298</v>
      </c>
      <c r="G33" s="438" t="s">
        <v>298</v>
      </c>
      <c r="H33" s="438" t="s">
        <v>298</v>
      </c>
      <c r="I33" s="438" t="s">
        <v>298</v>
      </c>
      <c r="J33" s="438" t="s">
        <v>298</v>
      </c>
      <c r="K33" s="438" t="s">
        <v>298</v>
      </c>
      <c r="L33" s="438" t="s">
        <v>298</v>
      </c>
      <c r="M33" s="438" t="s">
        <v>298</v>
      </c>
    </row>
    <row r="34" spans="1:13" ht="25.5" x14ac:dyDescent="0.2">
      <c r="A34" s="431" t="s">
        <v>212</v>
      </c>
      <c r="B34" s="430" t="s">
        <v>213</v>
      </c>
      <c r="C34" s="15" t="s">
        <v>183</v>
      </c>
      <c r="D34" s="1" t="s">
        <v>298</v>
      </c>
      <c r="E34" s="1" t="s">
        <v>298</v>
      </c>
      <c r="F34" s="1" t="s">
        <v>298</v>
      </c>
      <c r="G34" s="1" t="s">
        <v>298</v>
      </c>
      <c r="H34" s="1" t="s">
        <v>298</v>
      </c>
      <c r="I34" s="1" t="s">
        <v>298</v>
      </c>
      <c r="J34" s="1" t="s">
        <v>298</v>
      </c>
      <c r="K34" s="1" t="s">
        <v>298</v>
      </c>
      <c r="L34" s="1" t="s">
        <v>298</v>
      </c>
      <c r="M34" s="1" t="s">
        <v>298</v>
      </c>
    </row>
    <row r="35" spans="1:13" ht="15.75" x14ac:dyDescent="0.2">
      <c r="A35" s="429" t="s">
        <v>214</v>
      </c>
      <c r="B35" s="430" t="s">
        <v>215</v>
      </c>
      <c r="C35" s="15" t="s">
        <v>183</v>
      </c>
      <c r="D35" s="1" t="s">
        <v>298</v>
      </c>
      <c r="E35" s="1" t="s">
        <v>298</v>
      </c>
      <c r="F35" s="1" t="s">
        <v>298</v>
      </c>
      <c r="G35" s="1" t="s">
        <v>298</v>
      </c>
      <c r="H35" s="1" t="s">
        <v>298</v>
      </c>
      <c r="I35" s="1" t="s">
        <v>298</v>
      </c>
      <c r="J35" s="1" t="s">
        <v>298</v>
      </c>
      <c r="K35" s="1" t="s">
        <v>298</v>
      </c>
      <c r="L35" s="1" t="s">
        <v>298</v>
      </c>
      <c r="M35" s="1" t="s">
        <v>298</v>
      </c>
    </row>
    <row r="36" spans="1:13" s="439" customFormat="1" ht="38.25" x14ac:dyDescent="0.2">
      <c r="A36" s="435" t="s">
        <v>214</v>
      </c>
      <c r="B36" s="436" t="s">
        <v>216</v>
      </c>
      <c r="C36" s="437" t="s">
        <v>183</v>
      </c>
      <c r="D36" s="438" t="s">
        <v>298</v>
      </c>
      <c r="E36" s="438" t="s">
        <v>298</v>
      </c>
      <c r="F36" s="438" t="s">
        <v>298</v>
      </c>
      <c r="G36" s="438" t="s">
        <v>298</v>
      </c>
      <c r="H36" s="438" t="s">
        <v>298</v>
      </c>
      <c r="I36" s="438" t="s">
        <v>298</v>
      </c>
      <c r="J36" s="438" t="s">
        <v>298</v>
      </c>
      <c r="K36" s="438" t="s">
        <v>298</v>
      </c>
      <c r="L36" s="438" t="s">
        <v>298</v>
      </c>
      <c r="M36" s="438" t="s">
        <v>298</v>
      </c>
    </row>
    <row r="37" spans="1:13" s="439" customFormat="1" ht="38.25" x14ac:dyDescent="0.2">
      <c r="A37" s="435" t="s">
        <v>214</v>
      </c>
      <c r="B37" s="436" t="s">
        <v>217</v>
      </c>
      <c r="C37" s="437" t="s">
        <v>183</v>
      </c>
      <c r="D37" s="438" t="s">
        <v>298</v>
      </c>
      <c r="E37" s="438" t="s">
        <v>298</v>
      </c>
      <c r="F37" s="438" t="s">
        <v>298</v>
      </c>
      <c r="G37" s="438" t="s">
        <v>298</v>
      </c>
      <c r="H37" s="438" t="s">
        <v>298</v>
      </c>
      <c r="I37" s="438" t="s">
        <v>298</v>
      </c>
      <c r="J37" s="438" t="s">
        <v>298</v>
      </c>
      <c r="K37" s="438" t="s">
        <v>298</v>
      </c>
      <c r="L37" s="438" t="s">
        <v>298</v>
      </c>
      <c r="M37" s="438" t="s">
        <v>298</v>
      </c>
    </row>
    <row r="38" spans="1:13" s="439" customFormat="1" ht="38.25" x14ac:dyDescent="0.2">
      <c r="A38" s="435" t="s">
        <v>214</v>
      </c>
      <c r="B38" s="436" t="s">
        <v>218</v>
      </c>
      <c r="C38" s="437" t="s">
        <v>183</v>
      </c>
      <c r="D38" s="438" t="s">
        <v>298</v>
      </c>
      <c r="E38" s="438" t="s">
        <v>298</v>
      </c>
      <c r="F38" s="438" t="s">
        <v>298</v>
      </c>
      <c r="G38" s="438" t="s">
        <v>298</v>
      </c>
      <c r="H38" s="438" t="s">
        <v>298</v>
      </c>
      <c r="I38" s="438" t="s">
        <v>298</v>
      </c>
      <c r="J38" s="438" t="s">
        <v>298</v>
      </c>
      <c r="K38" s="438" t="s">
        <v>298</v>
      </c>
      <c r="L38" s="438" t="s">
        <v>298</v>
      </c>
      <c r="M38" s="438" t="s">
        <v>298</v>
      </c>
    </row>
    <row r="39" spans="1:13" ht="15.75" x14ac:dyDescent="0.2">
      <c r="A39" s="429" t="s">
        <v>219</v>
      </c>
      <c r="B39" s="430" t="s">
        <v>215</v>
      </c>
      <c r="C39" s="15" t="s">
        <v>183</v>
      </c>
      <c r="D39" s="1" t="s">
        <v>298</v>
      </c>
      <c r="E39" s="1" t="s">
        <v>298</v>
      </c>
      <c r="F39" s="1" t="s">
        <v>298</v>
      </c>
      <c r="G39" s="1" t="s">
        <v>298</v>
      </c>
      <c r="H39" s="1" t="s">
        <v>298</v>
      </c>
      <c r="I39" s="1" t="s">
        <v>298</v>
      </c>
      <c r="J39" s="1" t="s">
        <v>298</v>
      </c>
      <c r="K39" s="1" t="s">
        <v>298</v>
      </c>
      <c r="L39" s="1" t="s">
        <v>298</v>
      </c>
      <c r="M39" s="1" t="s">
        <v>298</v>
      </c>
    </row>
    <row r="40" spans="1:13" s="439" customFormat="1" ht="42" customHeight="1" x14ac:dyDescent="0.2">
      <c r="A40" s="435" t="s">
        <v>219</v>
      </c>
      <c r="B40" s="436" t="s">
        <v>216</v>
      </c>
      <c r="C40" s="437" t="s">
        <v>183</v>
      </c>
      <c r="D40" s="438" t="s">
        <v>298</v>
      </c>
      <c r="E40" s="438" t="s">
        <v>298</v>
      </c>
      <c r="F40" s="438" t="s">
        <v>298</v>
      </c>
      <c r="G40" s="438" t="s">
        <v>298</v>
      </c>
      <c r="H40" s="438" t="s">
        <v>298</v>
      </c>
      <c r="I40" s="438" t="s">
        <v>298</v>
      </c>
      <c r="J40" s="438" t="s">
        <v>298</v>
      </c>
      <c r="K40" s="438" t="s">
        <v>298</v>
      </c>
      <c r="L40" s="438" t="s">
        <v>298</v>
      </c>
      <c r="M40" s="438" t="s">
        <v>298</v>
      </c>
    </row>
    <row r="41" spans="1:13" s="439" customFormat="1" ht="42" customHeight="1" x14ac:dyDescent="0.2">
      <c r="A41" s="435" t="s">
        <v>219</v>
      </c>
      <c r="B41" s="436" t="s">
        <v>217</v>
      </c>
      <c r="C41" s="437" t="s">
        <v>183</v>
      </c>
      <c r="D41" s="438" t="s">
        <v>298</v>
      </c>
      <c r="E41" s="438" t="s">
        <v>298</v>
      </c>
      <c r="F41" s="438" t="s">
        <v>298</v>
      </c>
      <c r="G41" s="438" t="s">
        <v>298</v>
      </c>
      <c r="H41" s="438" t="s">
        <v>298</v>
      </c>
      <c r="I41" s="438" t="s">
        <v>298</v>
      </c>
      <c r="J41" s="438" t="s">
        <v>298</v>
      </c>
      <c r="K41" s="438" t="s">
        <v>298</v>
      </c>
      <c r="L41" s="438" t="s">
        <v>298</v>
      </c>
      <c r="M41" s="438" t="s">
        <v>298</v>
      </c>
    </row>
    <row r="42" spans="1:13" s="439" customFormat="1" ht="42" customHeight="1" x14ac:dyDescent="0.2">
      <c r="A42" s="435" t="s">
        <v>219</v>
      </c>
      <c r="B42" s="436" t="s">
        <v>220</v>
      </c>
      <c r="C42" s="437" t="s">
        <v>183</v>
      </c>
      <c r="D42" s="438" t="s">
        <v>298</v>
      </c>
      <c r="E42" s="438" t="s">
        <v>298</v>
      </c>
      <c r="F42" s="438" t="s">
        <v>298</v>
      </c>
      <c r="G42" s="438" t="s">
        <v>298</v>
      </c>
      <c r="H42" s="438" t="s">
        <v>298</v>
      </c>
      <c r="I42" s="438" t="s">
        <v>298</v>
      </c>
      <c r="J42" s="438" t="s">
        <v>298</v>
      </c>
      <c r="K42" s="438" t="s">
        <v>298</v>
      </c>
      <c r="L42" s="438" t="s">
        <v>298</v>
      </c>
      <c r="M42" s="438" t="s">
        <v>298</v>
      </c>
    </row>
    <row r="43" spans="1:13" ht="39" customHeight="1" x14ac:dyDescent="0.2">
      <c r="A43" s="431" t="s">
        <v>221</v>
      </c>
      <c r="B43" s="430" t="s">
        <v>222</v>
      </c>
      <c r="C43" s="15" t="s">
        <v>183</v>
      </c>
      <c r="D43" s="1" t="s">
        <v>298</v>
      </c>
      <c r="E43" s="1" t="s">
        <v>298</v>
      </c>
      <c r="F43" s="1" t="s">
        <v>298</v>
      </c>
      <c r="G43" s="1" t="s">
        <v>298</v>
      </c>
      <c r="H43" s="1" t="s">
        <v>298</v>
      </c>
      <c r="I43" s="1" t="s">
        <v>298</v>
      </c>
      <c r="J43" s="1" t="s">
        <v>298</v>
      </c>
      <c r="K43" s="1" t="s">
        <v>298</v>
      </c>
      <c r="L43" s="1" t="s">
        <v>298</v>
      </c>
      <c r="M43" s="1" t="s">
        <v>298</v>
      </c>
    </row>
    <row r="44" spans="1:13" s="439" customFormat="1" ht="42" customHeight="1" x14ac:dyDescent="0.2">
      <c r="A44" s="435" t="s">
        <v>223</v>
      </c>
      <c r="B44" s="436" t="s">
        <v>224</v>
      </c>
      <c r="C44" s="437" t="s">
        <v>183</v>
      </c>
      <c r="D44" s="438" t="s">
        <v>298</v>
      </c>
      <c r="E44" s="438" t="s">
        <v>298</v>
      </c>
      <c r="F44" s="438" t="s">
        <v>298</v>
      </c>
      <c r="G44" s="438" t="s">
        <v>298</v>
      </c>
      <c r="H44" s="438" t="s">
        <v>298</v>
      </c>
      <c r="I44" s="438" t="s">
        <v>298</v>
      </c>
      <c r="J44" s="438" t="s">
        <v>298</v>
      </c>
      <c r="K44" s="438" t="s">
        <v>298</v>
      </c>
      <c r="L44" s="438" t="s">
        <v>298</v>
      </c>
      <c r="M44" s="438" t="s">
        <v>298</v>
      </c>
    </row>
    <row r="45" spans="1:13" s="439" customFormat="1" ht="38.25" x14ac:dyDescent="0.2">
      <c r="A45" s="435" t="s">
        <v>225</v>
      </c>
      <c r="B45" s="436" t="s">
        <v>226</v>
      </c>
      <c r="C45" s="437" t="s">
        <v>183</v>
      </c>
      <c r="D45" s="438" t="s">
        <v>298</v>
      </c>
      <c r="E45" s="438" t="s">
        <v>298</v>
      </c>
      <c r="F45" s="438" t="s">
        <v>298</v>
      </c>
      <c r="G45" s="438" t="s">
        <v>298</v>
      </c>
      <c r="H45" s="438" t="s">
        <v>298</v>
      </c>
      <c r="I45" s="438" t="s">
        <v>298</v>
      </c>
      <c r="J45" s="438" t="s">
        <v>298</v>
      </c>
      <c r="K45" s="438" t="s">
        <v>298</v>
      </c>
      <c r="L45" s="438" t="s">
        <v>298</v>
      </c>
      <c r="M45" s="438" t="s">
        <v>298</v>
      </c>
    </row>
    <row r="46" spans="1:13" s="346" customFormat="1" ht="15.75" x14ac:dyDescent="0.2">
      <c r="A46" s="255" t="s">
        <v>227</v>
      </c>
      <c r="B46" s="256" t="s">
        <v>228</v>
      </c>
      <c r="C46" s="229" t="s">
        <v>183</v>
      </c>
      <c r="D46" s="230" t="s">
        <v>298</v>
      </c>
      <c r="E46" s="230" t="s">
        <v>298</v>
      </c>
      <c r="F46" s="230" t="s">
        <v>298</v>
      </c>
      <c r="G46" s="230" t="s">
        <v>298</v>
      </c>
      <c r="H46" s="230" t="s">
        <v>298</v>
      </c>
      <c r="I46" s="230" t="s">
        <v>298</v>
      </c>
      <c r="J46" s="230" t="s">
        <v>298</v>
      </c>
      <c r="K46" s="230" t="s">
        <v>298</v>
      </c>
      <c r="L46" s="230" t="s">
        <v>298</v>
      </c>
      <c r="M46" s="230" t="s">
        <v>298</v>
      </c>
    </row>
    <row r="47" spans="1:13" s="346" customFormat="1" ht="25.5" x14ac:dyDescent="0.2">
      <c r="A47" s="257" t="s">
        <v>229</v>
      </c>
      <c r="B47" s="256" t="s">
        <v>230</v>
      </c>
      <c r="C47" s="229" t="s">
        <v>183</v>
      </c>
      <c r="D47" s="230" t="s">
        <v>298</v>
      </c>
      <c r="E47" s="230" t="s">
        <v>298</v>
      </c>
      <c r="F47" s="230" t="s">
        <v>298</v>
      </c>
      <c r="G47" s="230" t="s">
        <v>298</v>
      </c>
      <c r="H47" s="230" t="s">
        <v>298</v>
      </c>
      <c r="I47" s="230" t="s">
        <v>298</v>
      </c>
      <c r="J47" s="230" t="s">
        <v>298</v>
      </c>
      <c r="K47" s="230" t="s">
        <v>298</v>
      </c>
      <c r="L47" s="230" t="s">
        <v>298</v>
      </c>
      <c r="M47" s="230" t="s">
        <v>298</v>
      </c>
    </row>
    <row r="48" spans="1:13" s="346" customFormat="1" ht="15.75" x14ac:dyDescent="0.2">
      <c r="A48" s="250" t="s">
        <v>231</v>
      </c>
      <c r="B48" s="256" t="s">
        <v>232</v>
      </c>
      <c r="C48" s="229" t="s">
        <v>183</v>
      </c>
      <c r="D48" s="230" t="s">
        <v>298</v>
      </c>
      <c r="E48" s="230" t="s">
        <v>298</v>
      </c>
      <c r="F48" s="230" t="s">
        <v>298</v>
      </c>
      <c r="G48" s="230" t="s">
        <v>298</v>
      </c>
      <c r="H48" s="230" t="s">
        <v>298</v>
      </c>
      <c r="I48" s="230" t="s">
        <v>298</v>
      </c>
      <c r="J48" s="230" t="s">
        <v>298</v>
      </c>
      <c r="K48" s="230" t="s">
        <v>298</v>
      </c>
      <c r="L48" s="230" t="s">
        <v>298</v>
      </c>
      <c r="M48" s="230" t="s">
        <v>298</v>
      </c>
    </row>
    <row r="49" spans="1:13" ht="25.5" x14ac:dyDescent="0.2">
      <c r="A49" s="429" t="s">
        <v>231</v>
      </c>
      <c r="B49" s="57" t="s">
        <v>962</v>
      </c>
      <c r="C49" s="195" t="s">
        <v>963</v>
      </c>
      <c r="D49" s="1" t="s">
        <v>298</v>
      </c>
      <c r="E49" s="1" t="s">
        <v>298</v>
      </c>
      <c r="F49" s="1" t="s">
        <v>298</v>
      </c>
      <c r="G49" s="1" t="s">
        <v>298</v>
      </c>
      <c r="H49" s="1" t="s">
        <v>298</v>
      </c>
      <c r="I49" s="1" t="s">
        <v>298</v>
      </c>
      <c r="J49" s="1" t="s">
        <v>298</v>
      </c>
      <c r="K49" s="1" t="s">
        <v>298</v>
      </c>
      <c r="L49" s="1" t="s">
        <v>298</v>
      </c>
      <c r="M49" s="1" t="s">
        <v>298</v>
      </c>
    </row>
    <row r="50" spans="1:13" ht="25.5" x14ac:dyDescent="0.2">
      <c r="A50" s="429" t="s">
        <v>231</v>
      </c>
      <c r="B50" s="57" t="s">
        <v>964</v>
      </c>
      <c r="C50" s="195" t="s">
        <v>965</v>
      </c>
      <c r="D50" s="1" t="s">
        <v>298</v>
      </c>
      <c r="E50" s="1" t="s">
        <v>298</v>
      </c>
      <c r="F50" s="1" t="s">
        <v>298</v>
      </c>
      <c r="G50" s="1" t="s">
        <v>298</v>
      </c>
      <c r="H50" s="1" t="s">
        <v>298</v>
      </c>
      <c r="I50" s="1" t="s">
        <v>298</v>
      </c>
      <c r="J50" s="1" t="s">
        <v>298</v>
      </c>
      <c r="K50" s="1" t="s">
        <v>298</v>
      </c>
      <c r="L50" s="1" t="s">
        <v>298</v>
      </c>
      <c r="M50" s="1" t="s">
        <v>298</v>
      </c>
    </row>
    <row r="51" spans="1:13" ht="25.5" x14ac:dyDescent="0.2">
      <c r="A51" s="429" t="s">
        <v>231</v>
      </c>
      <c r="B51" s="57" t="s">
        <v>966</v>
      </c>
      <c r="C51" s="195" t="s">
        <v>967</v>
      </c>
      <c r="D51" s="1" t="s">
        <v>298</v>
      </c>
      <c r="E51" s="1" t="s">
        <v>298</v>
      </c>
      <c r="F51" s="1" t="s">
        <v>298</v>
      </c>
      <c r="G51" s="1" t="s">
        <v>298</v>
      </c>
      <c r="H51" s="1" t="s">
        <v>298</v>
      </c>
      <c r="I51" s="1" t="s">
        <v>298</v>
      </c>
      <c r="J51" s="1" t="s">
        <v>298</v>
      </c>
      <c r="K51" s="1" t="s">
        <v>298</v>
      </c>
      <c r="L51" s="1" t="s">
        <v>298</v>
      </c>
      <c r="M51" s="1" t="s">
        <v>298</v>
      </c>
    </row>
    <row r="52" spans="1:13" ht="25.5" x14ac:dyDescent="0.2">
      <c r="A52" s="432" t="s">
        <v>231</v>
      </c>
      <c r="B52" s="57" t="s">
        <v>968</v>
      </c>
      <c r="C52" s="195" t="s">
        <v>969</v>
      </c>
      <c r="D52" s="1" t="s">
        <v>298</v>
      </c>
      <c r="E52" s="1" t="s">
        <v>298</v>
      </c>
      <c r="F52" s="1" t="s">
        <v>298</v>
      </c>
      <c r="G52" s="1" t="s">
        <v>298</v>
      </c>
      <c r="H52" s="1" t="s">
        <v>298</v>
      </c>
      <c r="I52" s="1" t="s">
        <v>298</v>
      </c>
      <c r="J52" s="1" t="s">
        <v>298</v>
      </c>
      <c r="K52" s="1" t="s">
        <v>298</v>
      </c>
      <c r="L52" s="1" t="s">
        <v>298</v>
      </c>
      <c r="M52" s="1" t="s">
        <v>298</v>
      </c>
    </row>
    <row r="53" spans="1:13" ht="25.5" x14ac:dyDescent="0.2">
      <c r="A53" s="429" t="s">
        <v>231</v>
      </c>
      <c r="B53" s="57" t="s">
        <v>970</v>
      </c>
      <c r="C53" s="195" t="s">
        <v>971</v>
      </c>
      <c r="D53" s="1" t="s">
        <v>298</v>
      </c>
      <c r="E53" s="1" t="s">
        <v>298</v>
      </c>
      <c r="F53" s="1" t="s">
        <v>298</v>
      </c>
      <c r="G53" s="1" t="s">
        <v>298</v>
      </c>
      <c r="H53" s="1" t="s">
        <v>298</v>
      </c>
      <c r="I53" s="1" t="s">
        <v>298</v>
      </c>
      <c r="J53" s="1" t="s">
        <v>298</v>
      </c>
      <c r="K53" s="1" t="s">
        <v>298</v>
      </c>
      <c r="L53" s="1" t="s">
        <v>298</v>
      </c>
      <c r="M53" s="1" t="s">
        <v>298</v>
      </c>
    </row>
    <row r="54" spans="1:13" ht="25.5" x14ac:dyDescent="0.2">
      <c r="A54" s="432" t="s">
        <v>231</v>
      </c>
      <c r="B54" s="57" t="s">
        <v>972</v>
      </c>
      <c r="C54" s="195" t="s">
        <v>973</v>
      </c>
      <c r="D54" s="1" t="s">
        <v>298</v>
      </c>
      <c r="E54" s="1" t="s">
        <v>298</v>
      </c>
      <c r="F54" s="1" t="s">
        <v>298</v>
      </c>
      <c r="G54" s="1" t="s">
        <v>298</v>
      </c>
      <c r="H54" s="1" t="s">
        <v>298</v>
      </c>
      <c r="I54" s="1" t="s">
        <v>298</v>
      </c>
      <c r="J54" s="1" t="s">
        <v>298</v>
      </c>
      <c r="K54" s="1" t="s">
        <v>298</v>
      </c>
      <c r="L54" s="1" t="s">
        <v>298</v>
      </c>
      <c r="M54" s="1" t="s">
        <v>298</v>
      </c>
    </row>
    <row r="55" spans="1:13" ht="25.5" x14ac:dyDescent="0.2">
      <c r="A55" s="429" t="s">
        <v>231</v>
      </c>
      <c r="B55" s="57" t="s">
        <v>974</v>
      </c>
      <c r="C55" s="195" t="s">
        <v>975</v>
      </c>
      <c r="D55" s="1" t="s">
        <v>298</v>
      </c>
      <c r="E55" s="1" t="s">
        <v>298</v>
      </c>
      <c r="F55" s="1" t="s">
        <v>298</v>
      </c>
      <c r="G55" s="1" t="s">
        <v>298</v>
      </c>
      <c r="H55" s="1" t="s">
        <v>298</v>
      </c>
      <c r="I55" s="1" t="s">
        <v>298</v>
      </c>
      <c r="J55" s="1" t="s">
        <v>298</v>
      </c>
      <c r="K55" s="1" t="s">
        <v>298</v>
      </c>
      <c r="L55" s="1" t="s">
        <v>298</v>
      </c>
      <c r="M55" s="1" t="s">
        <v>298</v>
      </c>
    </row>
    <row r="56" spans="1:13" ht="25.5" x14ac:dyDescent="0.2">
      <c r="A56" s="432" t="s">
        <v>231</v>
      </c>
      <c r="B56" s="57" t="s">
        <v>976</v>
      </c>
      <c r="C56" s="195" t="s">
        <v>977</v>
      </c>
      <c r="D56" s="1" t="s">
        <v>298</v>
      </c>
      <c r="E56" s="1" t="s">
        <v>298</v>
      </c>
      <c r="F56" s="1" t="s">
        <v>298</v>
      </c>
      <c r="G56" s="1" t="s">
        <v>298</v>
      </c>
      <c r="H56" s="1" t="s">
        <v>298</v>
      </c>
      <c r="I56" s="1" t="s">
        <v>298</v>
      </c>
      <c r="J56" s="1" t="s">
        <v>298</v>
      </c>
      <c r="K56" s="1" t="s">
        <v>298</v>
      </c>
      <c r="L56" s="1" t="s">
        <v>298</v>
      </c>
      <c r="M56" s="1" t="s">
        <v>298</v>
      </c>
    </row>
    <row r="57" spans="1:13" ht="25.5" x14ac:dyDescent="0.2">
      <c r="A57" s="429" t="s">
        <v>231</v>
      </c>
      <c r="B57" s="57" t="s">
        <v>978</v>
      </c>
      <c r="C57" s="195" t="s">
        <v>979</v>
      </c>
      <c r="D57" s="1" t="s">
        <v>298</v>
      </c>
      <c r="E57" s="1" t="s">
        <v>298</v>
      </c>
      <c r="F57" s="1" t="s">
        <v>298</v>
      </c>
      <c r="G57" s="1" t="s">
        <v>298</v>
      </c>
      <c r="H57" s="1" t="s">
        <v>298</v>
      </c>
      <c r="I57" s="1" t="s">
        <v>298</v>
      </c>
      <c r="J57" s="1" t="s">
        <v>298</v>
      </c>
      <c r="K57" s="1" t="s">
        <v>298</v>
      </c>
      <c r="L57" s="1" t="s">
        <v>298</v>
      </c>
      <c r="M57" s="1" t="s">
        <v>298</v>
      </c>
    </row>
    <row r="58" spans="1:13" ht="25.5" x14ac:dyDescent="0.2">
      <c r="A58" s="432" t="s">
        <v>231</v>
      </c>
      <c r="B58" s="57" t="s">
        <v>980</v>
      </c>
      <c r="C58" s="195" t="s">
        <v>981</v>
      </c>
      <c r="D58" s="1" t="s">
        <v>298</v>
      </c>
      <c r="E58" s="1" t="s">
        <v>298</v>
      </c>
      <c r="F58" s="1" t="s">
        <v>298</v>
      </c>
      <c r="G58" s="1" t="s">
        <v>298</v>
      </c>
      <c r="H58" s="1" t="s">
        <v>298</v>
      </c>
      <c r="I58" s="1" t="s">
        <v>298</v>
      </c>
      <c r="J58" s="1" t="s">
        <v>298</v>
      </c>
      <c r="K58" s="1" t="s">
        <v>298</v>
      </c>
      <c r="L58" s="1" t="s">
        <v>298</v>
      </c>
      <c r="M58" s="1" t="s">
        <v>298</v>
      </c>
    </row>
    <row r="59" spans="1:13" ht="25.5" x14ac:dyDescent="0.2">
      <c r="A59" s="429" t="s">
        <v>231</v>
      </c>
      <c r="B59" s="57" t="s">
        <v>982</v>
      </c>
      <c r="C59" s="195" t="s">
        <v>983</v>
      </c>
      <c r="D59" s="1" t="s">
        <v>298</v>
      </c>
      <c r="E59" s="1" t="s">
        <v>298</v>
      </c>
      <c r="F59" s="1" t="s">
        <v>298</v>
      </c>
      <c r="G59" s="1" t="s">
        <v>298</v>
      </c>
      <c r="H59" s="1" t="s">
        <v>298</v>
      </c>
      <c r="I59" s="1" t="s">
        <v>298</v>
      </c>
      <c r="J59" s="1" t="s">
        <v>298</v>
      </c>
      <c r="K59" s="1" t="s">
        <v>298</v>
      </c>
      <c r="L59" s="1" t="s">
        <v>298</v>
      </c>
      <c r="M59" s="1" t="s">
        <v>298</v>
      </c>
    </row>
    <row r="60" spans="1:13" ht="25.5" x14ac:dyDescent="0.2">
      <c r="A60" s="432" t="s">
        <v>231</v>
      </c>
      <c r="B60" s="57" t="s">
        <v>984</v>
      </c>
      <c r="C60" s="195" t="s">
        <v>985</v>
      </c>
      <c r="D60" s="1" t="s">
        <v>298</v>
      </c>
      <c r="E60" s="1" t="s">
        <v>298</v>
      </c>
      <c r="F60" s="1" t="s">
        <v>298</v>
      </c>
      <c r="G60" s="1" t="s">
        <v>298</v>
      </c>
      <c r="H60" s="1" t="s">
        <v>298</v>
      </c>
      <c r="I60" s="1" t="s">
        <v>298</v>
      </c>
      <c r="J60" s="1" t="s">
        <v>298</v>
      </c>
      <c r="K60" s="1" t="s">
        <v>298</v>
      </c>
      <c r="L60" s="1" t="s">
        <v>298</v>
      </c>
      <c r="M60" s="1" t="s">
        <v>298</v>
      </c>
    </row>
    <row r="61" spans="1:13" ht="25.5" x14ac:dyDescent="0.2">
      <c r="A61" s="429" t="s">
        <v>231</v>
      </c>
      <c r="B61" s="57" t="s">
        <v>986</v>
      </c>
      <c r="C61" s="195" t="s">
        <v>987</v>
      </c>
      <c r="D61" s="1" t="s">
        <v>298</v>
      </c>
      <c r="E61" s="1" t="s">
        <v>298</v>
      </c>
      <c r="F61" s="1" t="s">
        <v>298</v>
      </c>
      <c r="G61" s="1" t="s">
        <v>298</v>
      </c>
      <c r="H61" s="1" t="s">
        <v>298</v>
      </c>
      <c r="I61" s="1" t="s">
        <v>298</v>
      </c>
      <c r="J61" s="1" t="s">
        <v>298</v>
      </c>
      <c r="K61" s="1" t="s">
        <v>298</v>
      </c>
      <c r="L61" s="1" t="s">
        <v>298</v>
      </c>
      <c r="M61" s="1" t="s">
        <v>298</v>
      </c>
    </row>
    <row r="62" spans="1:13" ht="25.5" x14ac:dyDescent="0.2">
      <c r="A62" s="432" t="s">
        <v>231</v>
      </c>
      <c r="B62" s="57" t="s">
        <v>988</v>
      </c>
      <c r="C62" s="195" t="s">
        <v>989</v>
      </c>
      <c r="D62" s="1" t="s">
        <v>298</v>
      </c>
      <c r="E62" s="1" t="s">
        <v>298</v>
      </c>
      <c r="F62" s="1" t="s">
        <v>298</v>
      </c>
      <c r="G62" s="1" t="s">
        <v>298</v>
      </c>
      <c r="H62" s="1" t="s">
        <v>298</v>
      </c>
      <c r="I62" s="1" t="s">
        <v>298</v>
      </c>
      <c r="J62" s="1" t="s">
        <v>298</v>
      </c>
      <c r="K62" s="1" t="s">
        <v>298</v>
      </c>
      <c r="L62" s="1" t="s">
        <v>298</v>
      </c>
      <c r="M62" s="1" t="s">
        <v>298</v>
      </c>
    </row>
    <row r="63" spans="1:13" ht="25.5" x14ac:dyDescent="0.2">
      <c r="A63" s="429" t="s">
        <v>231</v>
      </c>
      <c r="B63" s="57" t="s">
        <v>990</v>
      </c>
      <c r="C63" s="195" t="s">
        <v>991</v>
      </c>
      <c r="D63" s="1" t="s">
        <v>298</v>
      </c>
      <c r="E63" s="1" t="s">
        <v>298</v>
      </c>
      <c r="F63" s="1" t="s">
        <v>298</v>
      </c>
      <c r="G63" s="1" t="s">
        <v>298</v>
      </c>
      <c r="H63" s="1" t="s">
        <v>298</v>
      </c>
      <c r="I63" s="1" t="s">
        <v>298</v>
      </c>
      <c r="J63" s="1" t="s">
        <v>298</v>
      </c>
      <c r="K63" s="1" t="s">
        <v>298</v>
      </c>
      <c r="L63" s="1" t="s">
        <v>298</v>
      </c>
      <c r="M63" s="1" t="s">
        <v>298</v>
      </c>
    </row>
    <row r="64" spans="1:13" ht="25.5" x14ac:dyDescent="0.2">
      <c r="A64" s="432" t="s">
        <v>231</v>
      </c>
      <c r="B64" s="57" t="s">
        <v>992</v>
      </c>
      <c r="C64" s="195" t="s">
        <v>993</v>
      </c>
      <c r="D64" s="1" t="s">
        <v>298</v>
      </c>
      <c r="E64" s="1" t="s">
        <v>298</v>
      </c>
      <c r="F64" s="1" t="s">
        <v>298</v>
      </c>
      <c r="G64" s="1" t="s">
        <v>298</v>
      </c>
      <c r="H64" s="1" t="s">
        <v>298</v>
      </c>
      <c r="I64" s="1" t="s">
        <v>298</v>
      </c>
      <c r="J64" s="1" t="s">
        <v>298</v>
      </c>
      <c r="K64" s="1" t="s">
        <v>298</v>
      </c>
      <c r="L64" s="1" t="s">
        <v>298</v>
      </c>
      <c r="M64" s="1" t="s">
        <v>298</v>
      </c>
    </row>
    <row r="65" spans="1:13" ht="25.5" x14ac:dyDescent="0.2">
      <c r="A65" s="429" t="s">
        <v>231</v>
      </c>
      <c r="B65" s="57" t="s">
        <v>994</v>
      </c>
      <c r="C65" s="195" t="s">
        <v>995</v>
      </c>
      <c r="D65" s="1" t="s">
        <v>298</v>
      </c>
      <c r="E65" s="1" t="s">
        <v>298</v>
      </c>
      <c r="F65" s="1" t="s">
        <v>298</v>
      </c>
      <c r="G65" s="1" t="s">
        <v>298</v>
      </c>
      <c r="H65" s="1" t="s">
        <v>298</v>
      </c>
      <c r="I65" s="1" t="s">
        <v>298</v>
      </c>
      <c r="J65" s="1" t="s">
        <v>298</v>
      </c>
      <c r="K65" s="1" t="s">
        <v>298</v>
      </c>
      <c r="L65" s="1" t="s">
        <v>298</v>
      </c>
      <c r="M65" s="1" t="s">
        <v>298</v>
      </c>
    </row>
    <row r="66" spans="1:13" ht="25.5" x14ac:dyDescent="0.2">
      <c r="A66" s="432" t="s">
        <v>231</v>
      </c>
      <c r="B66" s="57" t="s">
        <v>996</v>
      </c>
      <c r="C66" s="195" t="s">
        <v>997</v>
      </c>
      <c r="D66" s="1" t="s">
        <v>298</v>
      </c>
      <c r="E66" s="1" t="s">
        <v>298</v>
      </c>
      <c r="F66" s="1" t="s">
        <v>298</v>
      </c>
      <c r="G66" s="1" t="s">
        <v>298</v>
      </c>
      <c r="H66" s="1" t="s">
        <v>298</v>
      </c>
      <c r="I66" s="1" t="s">
        <v>298</v>
      </c>
      <c r="J66" s="1" t="s">
        <v>298</v>
      </c>
      <c r="K66" s="1" t="s">
        <v>298</v>
      </c>
      <c r="L66" s="1" t="s">
        <v>298</v>
      </c>
      <c r="M66" s="1" t="s">
        <v>298</v>
      </c>
    </row>
    <row r="67" spans="1:13" ht="25.5" x14ac:dyDescent="0.2">
      <c r="A67" s="429" t="s">
        <v>231</v>
      </c>
      <c r="B67" s="57" t="s">
        <v>998</v>
      </c>
      <c r="C67" s="195" t="s">
        <v>999</v>
      </c>
      <c r="D67" s="1" t="s">
        <v>298</v>
      </c>
      <c r="E67" s="1" t="s">
        <v>298</v>
      </c>
      <c r="F67" s="1" t="s">
        <v>298</v>
      </c>
      <c r="G67" s="1" t="s">
        <v>298</v>
      </c>
      <c r="H67" s="1" t="s">
        <v>298</v>
      </c>
      <c r="I67" s="1" t="s">
        <v>298</v>
      </c>
      <c r="J67" s="1" t="s">
        <v>298</v>
      </c>
      <c r="K67" s="1" t="s">
        <v>298</v>
      </c>
      <c r="L67" s="1" t="s">
        <v>298</v>
      </c>
      <c r="M67" s="1" t="s">
        <v>298</v>
      </c>
    </row>
    <row r="68" spans="1:13" ht="25.5" x14ac:dyDescent="0.2">
      <c r="A68" s="432" t="s">
        <v>231</v>
      </c>
      <c r="B68" s="57" t="s">
        <v>1000</v>
      </c>
      <c r="C68" s="195" t="s">
        <v>1001</v>
      </c>
      <c r="D68" s="1" t="s">
        <v>298</v>
      </c>
      <c r="E68" s="1" t="s">
        <v>298</v>
      </c>
      <c r="F68" s="1" t="s">
        <v>298</v>
      </c>
      <c r="G68" s="1" t="s">
        <v>298</v>
      </c>
      <c r="H68" s="1" t="s">
        <v>298</v>
      </c>
      <c r="I68" s="1" t="s">
        <v>298</v>
      </c>
      <c r="J68" s="1" t="s">
        <v>298</v>
      </c>
      <c r="K68" s="1" t="s">
        <v>298</v>
      </c>
      <c r="L68" s="1" t="s">
        <v>298</v>
      </c>
      <c r="M68" s="1" t="s">
        <v>298</v>
      </c>
    </row>
    <row r="69" spans="1:13" ht="25.5" x14ac:dyDescent="0.2">
      <c r="A69" s="429" t="s">
        <v>231</v>
      </c>
      <c r="B69" s="57" t="s">
        <v>1002</v>
      </c>
      <c r="C69" s="195" t="s">
        <v>1003</v>
      </c>
      <c r="D69" s="1" t="s">
        <v>298</v>
      </c>
      <c r="E69" s="1" t="s">
        <v>298</v>
      </c>
      <c r="F69" s="1" t="s">
        <v>298</v>
      </c>
      <c r="G69" s="1" t="s">
        <v>298</v>
      </c>
      <c r="H69" s="1" t="s">
        <v>298</v>
      </c>
      <c r="I69" s="1" t="s">
        <v>298</v>
      </c>
      <c r="J69" s="1" t="s">
        <v>298</v>
      </c>
      <c r="K69" s="1" t="s">
        <v>298</v>
      </c>
      <c r="L69" s="1" t="s">
        <v>298</v>
      </c>
      <c r="M69" s="1" t="s">
        <v>298</v>
      </c>
    </row>
    <row r="70" spans="1:13" ht="25.5" x14ac:dyDescent="0.2">
      <c r="A70" s="432" t="s">
        <v>231</v>
      </c>
      <c r="B70" s="57" t="s">
        <v>1004</v>
      </c>
      <c r="C70" s="195" t="s">
        <v>1005</v>
      </c>
      <c r="D70" s="1" t="s">
        <v>298</v>
      </c>
      <c r="E70" s="1" t="s">
        <v>298</v>
      </c>
      <c r="F70" s="1" t="s">
        <v>298</v>
      </c>
      <c r="G70" s="1" t="s">
        <v>298</v>
      </c>
      <c r="H70" s="1" t="s">
        <v>298</v>
      </c>
      <c r="I70" s="1" t="s">
        <v>298</v>
      </c>
      <c r="J70" s="1" t="s">
        <v>298</v>
      </c>
      <c r="K70" s="1" t="s">
        <v>298</v>
      </c>
      <c r="L70" s="1" t="s">
        <v>298</v>
      </c>
      <c r="M70" s="1" t="s">
        <v>298</v>
      </c>
    </row>
    <row r="71" spans="1:13" ht="25.5" x14ac:dyDescent="0.2">
      <c r="A71" s="429" t="s">
        <v>231</v>
      </c>
      <c r="B71" s="57" t="s">
        <v>1006</v>
      </c>
      <c r="C71" s="195" t="s">
        <v>1007</v>
      </c>
      <c r="D71" s="1" t="s">
        <v>298</v>
      </c>
      <c r="E71" s="1" t="s">
        <v>298</v>
      </c>
      <c r="F71" s="1" t="s">
        <v>298</v>
      </c>
      <c r="G71" s="1" t="s">
        <v>298</v>
      </c>
      <c r="H71" s="1" t="s">
        <v>298</v>
      </c>
      <c r="I71" s="1" t="s">
        <v>298</v>
      </c>
      <c r="J71" s="1" t="s">
        <v>298</v>
      </c>
      <c r="K71" s="1" t="s">
        <v>298</v>
      </c>
      <c r="L71" s="1" t="s">
        <v>298</v>
      </c>
      <c r="M71" s="1" t="s">
        <v>298</v>
      </c>
    </row>
    <row r="72" spans="1:13" ht="25.5" x14ac:dyDescent="0.2">
      <c r="A72" s="429" t="s">
        <v>231</v>
      </c>
      <c r="B72" s="57" t="s">
        <v>1008</v>
      </c>
      <c r="C72" s="195" t="s">
        <v>1009</v>
      </c>
      <c r="D72" s="1" t="s">
        <v>298</v>
      </c>
      <c r="E72" s="1" t="s">
        <v>298</v>
      </c>
      <c r="F72" s="1" t="s">
        <v>298</v>
      </c>
      <c r="G72" s="1" t="s">
        <v>298</v>
      </c>
      <c r="H72" s="1" t="s">
        <v>298</v>
      </c>
      <c r="I72" s="1" t="s">
        <v>298</v>
      </c>
      <c r="J72" s="1" t="s">
        <v>298</v>
      </c>
      <c r="K72" s="1" t="s">
        <v>298</v>
      </c>
      <c r="L72" s="1" t="s">
        <v>298</v>
      </c>
      <c r="M72" s="1" t="s">
        <v>298</v>
      </c>
    </row>
    <row r="73" spans="1:13" ht="25.5" x14ac:dyDescent="0.2">
      <c r="A73" s="429" t="s">
        <v>231</v>
      </c>
      <c r="B73" s="57" t="s">
        <v>1010</v>
      </c>
      <c r="C73" s="195" t="s">
        <v>1011</v>
      </c>
      <c r="D73" s="1" t="s">
        <v>298</v>
      </c>
      <c r="E73" s="1" t="s">
        <v>298</v>
      </c>
      <c r="F73" s="1" t="s">
        <v>298</v>
      </c>
      <c r="G73" s="1" t="s">
        <v>298</v>
      </c>
      <c r="H73" s="1" t="s">
        <v>298</v>
      </c>
      <c r="I73" s="1" t="s">
        <v>298</v>
      </c>
      <c r="J73" s="1" t="s">
        <v>298</v>
      </c>
      <c r="K73" s="1" t="s">
        <v>298</v>
      </c>
      <c r="L73" s="1" t="s">
        <v>298</v>
      </c>
      <c r="M73" s="1" t="s">
        <v>298</v>
      </c>
    </row>
    <row r="74" spans="1:13" ht="25.5" x14ac:dyDescent="0.2">
      <c r="A74" s="429" t="s">
        <v>231</v>
      </c>
      <c r="B74" s="57" t="s">
        <v>1012</v>
      </c>
      <c r="C74" s="195" t="s">
        <v>1013</v>
      </c>
      <c r="D74" s="1" t="s">
        <v>298</v>
      </c>
      <c r="E74" s="1" t="s">
        <v>298</v>
      </c>
      <c r="F74" s="1" t="s">
        <v>298</v>
      </c>
      <c r="G74" s="1" t="s">
        <v>298</v>
      </c>
      <c r="H74" s="1" t="s">
        <v>298</v>
      </c>
      <c r="I74" s="1" t="s">
        <v>298</v>
      </c>
      <c r="J74" s="1" t="s">
        <v>298</v>
      </c>
      <c r="K74" s="1" t="s">
        <v>298</v>
      </c>
      <c r="L74" s="1" t="s">
        <v>298</v>
      </c>
      <c r="M74" s="1" t="s">
        <v>298</v>
      </c>
    </row>
    <row r="75" spans="1:13" ht="25.5" x14ac:dyDescent="0.2">
      <c r="A75" s="429" t="s">
        <v>231</v>
      </c>
      <c r="B75" s="57" t="s">
        <v>1014</v>
      </c>
      <c r="C75" s="195" t="s">
        <v>1015</v>
      </c>
      <c r="D75" s="1" t="s">
        <v>298</v>
      </c>
      <c r="E75" s="1" t="s">
        <v>298</v>
      </c>
      <c r="F75" s="1" t="s">
        <v>298</v>
      </c>
      <c r="G75" s="1" t="s">
        <v>298</v>
      </c>
      <c r="H75" s="1" t="s">
        <v>298</v>
      </c>
      <c r="I75" s="1" t="s">
        <v>298</v>
      </c>
      <c r="J75" s="1" t="s">
        <v>298</v>
      </c>
      <c r="K75" s="1" t="s">
        <v>298</v>
      </c>
      <c r="L75" s="1" t="s">
        <v>298</v>
      </c>
      <c r="M75" s="1" t="s">
        <v>298</v>
      </c>
    </row>
    <row r="76" spans="1:13" ht="25.5" x14ac:dyDescent="0.2">
      <c r="A76" s="429" t="s">
        <v>231</v>
      </c>
      <c r="B76" s="57" t="s">
        <v>1016</v>
      </c>
      <c r="C76" s="195" t="s">
        <v>1017</v>
      </c>
      <c r="D76" s="1" t="s">
        <v>298</v>
      </c>
      <c r="E76" s="1" t="s">
        <v>298</v>
      </c>
      <c r="F76" s="1" t="s">
        <v>298</v>
      </c>
      <c r="G76" s="1" t="s">
        <v>298</v>
      </c>
      <c r="H76" s="1" t="s">
        <v>298</v>
      </c>
      <c r="I76" s="1" t="s">
        <v>298</v>
      </c>
      <c r="J76" s="1" t="s">
        <v>298</v>
      </c>
      <c r="K76" s="1" t="s">
        <v>298</v>
      </c>
      <c r="L76" s="1" t="s">
        <v>298</v>
      </c>
      <c r="M76" s="1" t="s">
        <v>298</v>
      </c>
    </row>
    <row r="77" spans="1:13" ht="25.5" x14ac:dyDescent="0.2">
      <c r="A77" s="429" t="s">
        <v>231</v>
      </c>
      <c r="B77" s="57" t="s">
        <v>1018</v>
      </c>
      <c r="C77" s="195" t="s">
        <v>1019</v>
      </c>
      <c r="D77" s="1" t="s">
        <v>298</v>
      </c>
      <c r="E77" s="1" t="s">
        <v>298</v>
      </c>
      <c r="F77" s="1" t="s">
        <v>298</v>
      </c>
      <c r="G77" s="1" t="s">
        <v>298</v>
      </c>
      <c r="H77" s="1" t="s">
        <v>298</v>
      </c>
      <c r="I77" s="1" t="s">
        <v>298</v>
      </c>
      <c r="J77" s="1" t="s">
        <v>298</v>
      </c>
      <c r="K77" s="1" t="s">
        <v>298</v>
      </c>
      <c r="L77" s="1" t="s">
        <v>298</v>
      </c>
      <c r="M77" s="1" t="s">
        <v>298</v>
      </c>
    </row>
    <row r="78" spans="1:13" ht="25.5" x14ac:dyDescent="0.2">
      <c r="A78" s="429" t="s">
        <v>231</v>
      </c>
      <c r="B78" s="57" t="s">
        <v>1020</v>
      </c>
      <c r="C78" s="195" t="s">
        <v>1021</v>
      </c>
      <c r="D78" s="1" t="s">
        <v>298</v>
      </c>
      <c r="E78" s="1" t="s">
        <v>298</v>
      </c>
      <c r="F78" s="1" t="s">
        <v>298</v>
      </c>
      <c r="G78" s="1" t="s">
        <v>298</v>
      </c>
      <c r="H78" s="1" t="s">
        <v>298</v>
      </c>
      <c r="I78" s="1" t="s">
        <v>298</v>
      </c>
      <c r="J78" s="1" t="s">
        <v>298</v>
      </c>
      <c r="K78" s="1" t="s">
        <v>298</v>
      </c>
      <c r="L78" s="1" t="s">
        <v>298</v>
      </c>
      <c r="M78" s="1" t="s">
        <v>298</v>
      </c>
    </row>
    <row r="79" spans="1:13" ht="25.5" x14ac:dyDescent="0.2">
      <c r="A79" s="429" t="s">
        <v>231</v>
      </c>
      <c r="B79" s="57" t="s">
        <v>1022</v>
      </c>
      <c r="C79" s="195" t="s">
        <v>1023</v>
      </c>
      <c r="D79" s="1" t="s">
        <v>298</v>
      </c>
      <c r="E79" s="1" t="s">
        <v>298</v>
      </c>
      <c r="F79" s="1" t="s">
        <v>298</v>
      </c>
      <c r="G79" s="1" t="s">
        <v>298</v>
      </c>
      <c r="H79" s="1" t="s">
        <v>298</v>
      </c>
      <c r="I79" s="1" t="s">
        <v>298</v>
      </c>
      <c r="J79" s="1" t="s">
        <v>298</v>
      </c>
      <c r="K79" s="1" t="s">
        <v>298</v>
      </c>
      <c r="L79" s="1" t="s">
        <v>298</v>
      </c>
      <c r="M79" s="1" t="s">
        <v>298</v>
      </c>
    </row>
    <row r="80" spans="1:13" ht="25.5" x14ac:dyDescent="0.2">
      <c r="A80" s="429" t="s">
        <v>231</v>
      </c>
      <c r="B80" s="57" t="s">
        <v>1024</v>
      </c>
      <c r="C80" s="195" t="s">
        <v>1025</v>
      </c>
      <c r="D80" s="1" t="s">
        <v>298</v>
      </c>
      <c r="E80" s="1" t="s">
        <v>298</v>
      </c>
      <c r="F80" s="1" t="s">
        <v>298</v>
      </c>
      <c r="G80" s="1" t="s">
        <v>298</v>
      </c>
      <c r="H80" s="1" t="s">
        <v>298</v>
      </c>
      <c r="I80" s="1" t="s">
        <v>298</v>
      </c>
      <c r="J80" s="1" t="s">
        <v>298</v>
      </c>
      <c r="K80" s="1" t="s">
        <v>298</v>
      </c>
      <c r="L80" s="1" t="s">
        <v>298</v>
      </c>
      <c r="M80" s="1" t="s">
        <v>298</v>
      </c>
    </row>
    <row r="81" spans="1:13" ht="25.5" x14ac:dyDescent="0.2">
      <c r="A81" s="429" t="s">
        <v>231</v>
      </c>
      <c r="B81" s="57" t="s">
        <v>1026</v>
      </c>
      <c r="C81" s="195" t="s">
        <v>1027</v>
      </c>
      <c r="D81" s="1" t="s">
        <v>298</v>
      </c>
      <c r="E81" s="1" t="s">
        <v>298</v>
      </c>
      <c r="F81" s="1" t="s">
        <v>298</v>
      </c>
      <c r="G81" s="1" t="s">
        <v>298</v>
      </c>
      <c r="H81" s="1" t="s">
        <v>298</v>
      </c>
      <c r="I81" s="1" t="s">
        <v>298</v>
      </c>
      <c r="J81" s="1" t="s">
        <v>298</v>
      </c>
      <c r="K81" s="1" t="s">
        <v>298</v>
      </c>
      <c r="L81" s="1" t="s">
        <v>298</v>
      </c>
      <c r="M81" s="1" t="s">
        <v>298</v>
      </c>
    </row>
    <row r="82" spans="1:13" ht="25.5" x14ac:dyDescent="0.2">
      <c r="A82" s="429" t="s">
        <v>231</v>
      </c>
      <c r="B82" s="57" t="s">
        <v>1028</v>
      </c>
      <c r="C82" s="195" t="s">
        <v>1029</v>
      </c>
      <c r="D82" s="1" t="s">
        <v>298</v>
      </c>
      <c r="E82" s="1" t="s">
        <v>298</v>
      </c>
      <c r="F82" s="1" t="s">
        <v>298</v>
      </c>
      <c r="G82" s="1" t="s">
        <v>298</v>
      </c>
      <c r="H82" s="1" t="s">
        <v>298</v>
      </c>
      <c r="I82" s="1" t="s">
        <v>298</v>
      </c>
      <c r="J82" s="1" t="s">
        <v>298</v>
      </c>
      <c r="K82" s="1" t="s">
        <v>298</v>
      </c>
      <c r="L82" s="1" t="s">
        <v>298</v>
      </c>
      <c r="M82" s="1" t="s">
        <v>298</v>
      </c>
    </row>
    <row r="83" spans="1:13" ht="25.5" x14ac:dyDescent="0.2">
      <c r="A83" s="429" t="s">
        <v>231</v>
      </c>
      <c r="B83" s="57" t="s">
        <v>1030</v>
      </c>
      <c r="C83" s="195" t="s">
        <v>1031</v>
      </c>
      <c r="D83" s="1" t="s">
        <v>298</v>
      </c>
      <c r="E83" s="1" t="s">
        <v>298</v>
      </c>
      <c r="F83" s="1" t="s">
        <v>298</v>
      </c>
      <c r="G83" s="1" t="s">
        <v>298</v>
      </c>
      <c r="H83" s="1" t="s">
        <v>298</v>
      </c>
      <c r="I83" s="1" t="s">
        <v>298</v>
      </c>
      <c r="J83" s="1" t="s">
        <v>298</v>
      </c>
      <c r="K83" s="1" t="s">
        <v>298</v>
      </c>
      <c r="L83" s="1" t="s">
        <v>298</v>
      </c>
      <c r="M83" s="1" t="s">
        <v>298</v>
      </c>
    </row>
    <row r="84" spans="1:13" ht="25.5" x14ac:dyDescent="0.2">
      <c r="A84" s="429" t="s">
        <v>231</v>
      </c>
      <c r="B84" s="57" t="s">
        <v>1032</v>
      </c>
      <c r="C84" s="195" t="s">
        <v>1033</v>
      </c>
      <c r="D84" s="1" t="s">
        <v>298</v>
      </c>
      <c r="E84" s="1" t="s">
        <v>298</v>
      </c>
      <c r="F84" s="1" t="s">
        <v>298</v>
      </c>
      <c r="G84" s="1" t="s">
        <v>298</v>
      </c>
      <c r="H84" s="1" t="s">
        <v>298</v>
      </c>
      <c r="I84" s="1" t="s">
        <v>298</v>
      </c>
      <c r="J84" s="1" t="s">
        <v>298</v>
      </c>
      <c r="K84" s="1" t="s">
        <v>298</v>
      </c>
      <c r="L84" s="1" t="s">
        <v>298</v>
      </c>
      <c r="M84" s="1" t="s">
        <v>298</v>
      </c>
    </row>
    <row r="85" spans="1:13" ht="25.5" x14ac:dyDescent="0.2">
      <c r="A85" s="429" t="s">
        <v>231</v>
      </c>
      <c r="B85" s="57" t="s">
        <v>1034</v>
      </c>
      <c r="C85" s="195" t="s">
        <v>1035</v>
      </c>
      <c r="D85" s="1" t="s">
        <v>298</v>
      </c>
      <c r="E85" s="1" t="s">
        <v>298</v>
      </c>
      <c r="F85" s="1" t="s">
        <v>298</v>
      </c>
      <c r="G85" s="1" t="s">
        <v>298</v>
      </c>
      <c r="H85" s="1" t="s">
        <v>298</v>
      </c>
      <c r="I85" s="1" t="s">
        <v>298</v>
      </c>
      <c r="J85" s="1" t="s">
        <v>298</v>
      </c>
      <c r="K85" s="1" t="s">
        <v>298</v>
      </c>
      <c r="L85" s="1" t="s">
        <v>298</v>
      </c>
      <c r="M85" s="1" t="s">
        <v>298</v>
      </c>
    </row>
    <row r="86" spans="1:13" ht="25.5" x14ac:dyDescent="0.25">
      <c r="A86" s="429" t="s">
        <v>179</v>
      </c>
      <c r="B86" s="430" t="s">
        <v>233</v>
      </c>
      <c r="C86" s="16" t="s">
        <v>183</v>
      </c>
      <c r="D86" s="1" t="s">
        <v>298</v>
      </c>
      <c r="E86" s="1" t="s">
        <v>298</v>
      </c>
      <c r="F86" s="1" t="s">
        <v>298</v>
      </c>
      <c r="G86" s="1" t="s">
        <v>298</v>
      </c>
      <c r="H86" s="1" t="s">
        <v>298</v>
      </c>
      <c r="I86" s="1" t="s">
        <v>298</v>
      </c>
      <c r="J86" s="1" t="s">
        <v>298</v>
      </c>
      <c r="K86" s="1" t="s">
        <v>298</v>
      </c>
      <c r="L86" s="1" t="s">
        <v>298</v>
      </c>
      <c r="M86" s="1" t="s">
        <v>298</v>
      </c>
    </row>
    <row r="87" spans="1:13" s="346" customFormat="1" ht="25.5" x14ac:dyDescent="0.25">
      <c r="A87" s="257" t="s">
        <v>234</v>
      </c>
      <c r="B87" s="256" t="s">
        <v>235</v>
      </c>
      <c r="C87" s="440" t="s">
        <v>183</v>
      </c>
      <c r="D87" s="230" t="s">
        <v>298</v>
      </c>
      <c r="E87" s="230" t="s">
        <v>298</v>
      </c>
      <c r="F87" s="230" t="s">
        <v>298</v>
      </c>
      <c r="G87" s="230" t="s">
        <v>298</v>
      </c>
      <c r="H87" s="230" t="s">
        <v>298</v>
      </c>
      <c r="I87" s="230" t="s">
        <v>298</v>
      </c>
      <c r="J87" s="230" t="s">
        <v>298</v>
      </c>
      <c r="K87" s="230" t="s">
        <v>298</v>
      </c>
      <c r="L87" s="230" t="s">
        <v>298</v>
      </c>
      <c r="M87" s="230" t="s">
        <v>298</v>
      </c>
    </row>
    <row r="88" spans="1:13" s="346" customFormat="1" ht="15.75" x14ac:dyDescent="0.25">
      <c r="A88" s="261" t="s">
        <v>236</v>
      </c>
      <c r="B88" s="256" t="s">
        <v>237</v>
      </c>
      <c r="C88" s="440" t="s">
        <v>183</v>
      </c>
      <c r="D88" s="230" t="s">
        <v>298</v>
      </c>
      <c r="E88" s="230" t="s">
        <v>298</v>
      </c>
      <c r="F88" s="230" t="s">
        <v>298</v>
      </c>
      <c r="G88" s="230" t="s">
        <v>298</v>
      </c>
      <c r="H88" s="230" t="s">
        <v>298</v>
      </c>
      <c r="I88" s="230" t="s">
        <v>298</v>
      </c>
      <c r="J88" s="230" t="s">
        <v>298</v>
      </c>
      <c r="K88" s="230" t="s">
        <v>298</v>
      </c>
      <c r="L88" s="230" t="s">
        <v>298</v>
      </c>
      <c r="M88" s="230" t="s">
        <v>298</v>
      </c>
    </row>
    <row r="89" spans="1:13" ht="27" customHeight="1" x14ac:dyDescent="0.2">
      <c r="A89" s="432" t="s">
        <v>236</v>
      </c>
      <c r="B89" s="57" t="s">
        <v>1036</v>
      </c>
      <c r="C89" s="195" t="s">
        <v>1037</v>
      </c>
      <c r="D89" s="1" t="s">
        <v>298</v>
      </c>
      <c r="E89" s="1" t="s">
        <v>298</v>
      </c>
      <c r="F89" s="1" t="s">
        <v>298</v>
      </c>
      <c r="G89" s="1" t="s">
        <v>298</v>
      </c>
      <c r="H89" s="1" t="s">
        <v>298</v>
      </c>
      <c r="I89" s="1" t="s">
        <v>298</v>
      </c>
      <c r="J89" s="1" t="s">
        <v>298</v>
      </c>
      <c r="K89" s="1" t="s">
        <v>298</v>
      </c>
      <c r="L89" s="1" t="s">
        <v>298</v>
      </c>
      <c r="M89" s="1" t="s">
        <v>298</v>
      </c>
    </row>
    <row r="90" spans="1:13" ht="27" customHeight="1" x14ac:dyDescent="0.2">
      <c r="A90" s="429" t="s">
        <v>236</v>
      </c>
      <c r="B90" s="57" t="s">
        <v>1038</v>
      </c>
      <c r="C90" s="195" t="s">
        <v>1039</v>
      </c>
      <c r="D90" s="1" t="s">
        <v>298</v>
      </c>
      <c r="E90" s="1" t="s">
        <v>298</v>
      </c>
      <c r="F90" s="1" t="s">
        <v>298</v>
      </c>
      <c r="G90" s="1" t="s">
        <v>298</v>
      </c>
      <c r="H90" s="1" t="s">
        <v>298</v>
      </c>
      <c r="I90" s="1" t="s">
        <v>298</v>
      </c>
      <c r="J90" s="1" t="s">
        <v>298</v>
      </c>
      <c r="K90" s="1" t="s">
        <v>298</v>
      </c>
      <c r="L90" s="1" t="s">
        <v>298</v>
      </c>
      <c r="M90" s="1" t="s">
        <v>298</v>
      </c>
    </row>
    <row r="91" spans="1:13" ht="27" customHeight="1" x14ac:dyDescent="0.2">
      <c r="A91" s="432" t="s">
        <v>236</v>
      </c>
      <c r="B91" s="57" t="s">
        <v>1040</v>
      </c>
      <c r="C91" s="195" t="s">
        <v>1041</v>
      </c>
      <c r="D91" s="1" t="s">
        <v>298</v>
      </c>
      <c r="E91" s="1" t="s">
        <v>298</v>
      </c>
      <c r="F91" s="1" t="s">
        <v>298</v>
      </c>
      <c r="G91" s="1" t="s">
        <v>298</v>
      </c>
      <c r="H91" s="1" t="s">
        <v>298</v>
      </c>
      <c r="I91" s="1" t="s">
        <v>298</v>
      </c>
      <c r="J91" s="1" t="s">
        <v>298</v>
      </c>
      <c r="K91" s="1" t="s">
        <v>298</v>
      </c>
      <c r="L91" s="1" t="s">
        <v>298</v>
      </c>
      <c r="M91" s="1" t="s">
        <v>298</v>
      </c>
    </row>
    <row r="92" spans="1:13" ht="27" customHeight="1" x14ac:dyDescent="0.2">
      <c r="A92" s="432" t="s">
        <v>236</v>
      </c>
      <c r="B92" s="57" t="s">
        <v>1042</v>
      </c>
      <c r="C92" s="195" t="s">
        <v>1043</v>
      </c>
      <c r="D92" s="1" t="s">
        <v>298</v>
      </c>
      <c r="E92" s="1" t="s">
        <v>298</v>
      </c>
      <c r="F92" s="1" t="s">
        <v>298</v>
      </c>
      <c r="G92" s="1" t="s">
        <v>298</v>
      </c>
      <c r="H92" s="1" t="s">
        <v>298</v>
      </c>
      <c r="I92" s="1" t="s">
        <v>298</v>
      </c>
      <c r="J92" s="1" t="s">
        <v>298</v>
      </c>
      <c r="K92" s="1" t="s">
        <v>298</v>
      </c>
      <c r="L92" s="1" t="s">
        <v>298</v>
      </c>
      <c r="M92" s="1" t="s">
        <v>298</v>
      </c>
    </row>
    <row r="93" spans="1:13" ht="27" customHeight="1" x14ac:dyDescent="0.2">
      <c r="A93" s="429" t="s">
        <v>236</v>
      </c>
      <c r="B93" s="57" t="s">
        <v>1044</v>
      </c>
      <c r="C93" s="195" t="s">
        <v>1045</v>
      </c>
      <c r="D93" s="1" t="s">
        <v>298</v>
      </c>
      <c r="E93" s="1" t="s">
        <v>298</v>
      </c>
      <c r="F93" s="1" t="s">
        <v>298</v>
      </c>
      <c r="G93" s="1" t="s">
        <v>298</v>
      </c>
      <c r="H93" s="1" t="s">
        <v>298</v>
      </c>
      <c r="I93" s="1" t="s">
        <v>298</v>
      </c>
      <c r="J93" s="1" t="s">
        <v>298</v>
      </c>
      <c r="K93" s="1" t="s">
        <v>298</v>
      </c>
      <c r="L93" s="1" t="s">
        <v>298</v>
      </c>
      <c r="M93" s="1" t="s">
        <v>298</v>
      </c>
    </row>
    <row r="94" spans="1:13" ht="27" customHeight="1" x14ac:dyDescent="0.2">
      <c r="A94" s="432" t="s">
        <v>236</v>
      </c>
      <c r="B94" s="57" t="s">
        <v>1046</v>
      </c>
      <c r="C94" s="195" t="s">
        <v>1047</v>
      </c>
      <c r="D94" s="1" t="s">
        <v>298</v>
      </c>
      <c r="E94" s="1" t="s">
        <v>298</v>
      </c>
      <c r="F94" s="1" t="s">
        <v>298</v>
      </c>
      <c r="G94" s="1" t="s">
        <v>298</v>
      </c>
      <c r="H94" s="1" t="s">
        <v>298</v>
      </c>
      <c r="I94" s="1" t="s">
        <v>298</v>
      </c>
      <c r="J94" s="1" t="s">
        <v>298</v>
      </c>
      <c r="K94" s="1" t="s">
        <v>298</v>
      </c>
      <c r="L94" s="1" t="s">
        <v>298</v>
      </c>
      <c r="M94" s="1" t="s">
        <v>298</v>
      </c>
    </row>
    <row r="95" spans="1:13" ht="27" customHeight="1" x14ac:dyDescent="0.2">
      <c r="A95" s="432" t="s">
        <v>236</v>
      </c>
      <c r="B95" s="57" t="s">
        <v>1048</v>
      </c>
      <c r="C95" s="195" t="s">
        <v>1049</v>
      </c>
      <c r="D95" s="1" t="s">
        <v>298</v>
      </c>
      <c r="E95" s="1" t="s">
        <v>298</v>
      </c>
      <c r="F95" s="1" t="s">
        <v>298</v>
      </c>
      <c r="G95" s="1" t="s">
        <v>298</v>
      </c>
      <c r="H95" s="1" t="s">
        <v>298</v>
      </c>
      <c r="I95" s="1" t="s">
        <v>298</v>
      </c>
      <c r="J95" s="1" t="s">
        <v>298</v>
      </c>
      <c r="K95" s="1" t="s">
        <v>298</v>
      </c>
      <c r="L95" s="1" t="s">
        <v>298</v>
      </c>
      <c r="M95" s="1" t="s">
        <v>298</v>
      </c>
    </row>
    <row r="96" spans="1:13" ht="27" customHeight="1" x14ac:dyDescent="0.2">
      <c r="A96" s="429" t="s">
        <v>236</v>
      </c>
      <c r="B96" s="57" t="s">
        <v>1050</v>
      </c>
      <c r="C96" s="195" t="s">
        <v>1051</v>
      </c>
      <c r="D96" s="1" t="s">
        <v>298</v>
      </c>
      <c r="E96" s="1" t="s">
        <v>298</v>
      </c>
      <c r="F96" s="1" t="s">
        <v>298</v>
      </c>
      <c r="G96" s="1" t="s">
        <v>298</v>
      </c>
      <c r="H96" s="1" t="s">
        <v>298</v>
      </c>
      <c r="I96" s="1" t="s">
        <v>298</v>
      </c>
      <c r="J96" s="1" t="s">
        <v>298</v>
      </c>
      <c r="K96" s="1" t="s">
        <v>298</v>
      </c>
      <c r="L96" s="1" t="s">
        <v>298</v>
      </c>
      <c r="M96" s="1" t="s">
        <v>298</v>
      </c>
    </row>
    <row r="97" spans="1:13" ht="27" customHeight="1" x14ac:dyDescent="0.2">
      <c r="A97" s="432" t="s">
        <v>236</v>
      </c>
      <c r="B97" s="57" t="s">
        <v>1052</v>
      </c>
      <c r="C97" s="195" t="s">
        <v>1053</v>
      </c>
      <c r="D97" s="1" t="s">
        <v>298</v>
      </c>
      <c r="E97" s="1" t="s">
        <v>298</v>
      </c>
      <c r="F97" s="1" t="s">
        <v>298</v>
      </c>
      <c r="G97" s="1" t="s">
        <v>298</v>
      </c>
      <c r="H97" s="1" t="s">
        <v>298</v>
      </c>
      <c r="I97" s="1" t="s">
        <v>298</v>
      </c>
      <c r="J97" s="1" t="s">
        <v>298</v>
      </c>
      <c r="K97" s="1" t="s">
        <v>298</v>
      </c>
      <c r="L97" s="1" t="s">
        <v>298</v>
      </c>
      <c r="M97" s="1" t="s">
        <v>298</v>
      </c>
    </row>
    <row r="98" spans="1:13" ht="27" customHeight="1" x14ac:dyDescent="0.2">
      <c r="A98" s="432" t="s">
        <v>236</v>
      </c>
      <c r="B98" s="57" t="s">
        <v>1054</v>
      </c>
      <c r="C98" s="195" t="s">
        <v>1055</v>
      </c>
      <c r="D98" s="1" t="s">
        <v>298</v>
      </c>
      <c r="E98" s="1" t="s">
        <v>298</v>
      </c>
      <c r="F98" s="1" t="s">
        <v>298</v>
      </c>
      <c r="G98" s="1" t="s">
        <v>298</v>
      </c>
      <c r="H98" s="1" t="s">
        <v>298</v>
      </c>
      <c r="I98" s="1" t="s">
        <v>298</v>
      </c>
      <c r="J98" s="1" t="s">
        <v>298</v>
      </c>
      <c r="K98" s="1" t="s">
        <v>298</v>
      </c>
      <c r="L98" s="1" t="s">
        <v>298</v>
      </c>
      <c r="M98" s="1" t="s">
        <v>298</v>
      </c>
    </row>
    <row r="99" spans="1:13" ht="27" customHeight="1" x14ac:dyDescent="0.2">
      <c r="A99" s="432" t="s">
        <v>236</v>
      </c>
      <c r="B99" s="57" t="s">
        <v>1056</v>
      </c>
      <c r="C99" s="195" t="s">
        <v>1057</v>
      </c>
      <c r="D99" s="1" t="s">
        <v>298</v>
      </c>
      <c r="E99" s="1" t="s">
        <v>298</v>
      </c>
      <c r="F99" s="1" t="s">
        <v>298</v>
      </c>
      <c r="G99" s="1" t="s">
        <v>298</v>
      </c>
      <c r="H99" s="1" t="s">
        <v>298</v>
      </c>
      <c r="I99" s="1" t="s">
        <v>298</v>
      </c>
      <c r="J99" s="1" t="s">
        <v>298</v>
      </c>
      <c r="K99" s="1" t="s">
        <v>298</v>
      </c>
      <c r="L99" s="1" t="s">
        <v>298</v>
      </c>
      <c r="M99" s="1" t="s">
        <v>298</v>
      </c>
    </row>
    <row r="100" spans="1:13" ht="27" customHeight="1" x14ac:dyDescent="0.2">
      <c r="A100" s="432" t="s">
        <v>236</v>
      </c>
      <c r="B100" s="57" t="s">
        <v>1058</v>
      </c>
      <c r="C100" s="195" t="s">
        <v>1059</v>
      </c>
      <c r="D100" s="1" t="s">
        <v>298</v>
      </c>
      <c r="E100" s="1" t="s">
        <v>298</v>
      </c>
      <c r="F100" s="1" t="s">
        <v>298</v>
      </c>
      <c r="G100" s="1" t="s">
        <v>298</v>
      </c>
      <c r="H100" s="1" t="s">
        <v>298</v>
      </c>
      <c r="I100" s="1" t="s">
        <v>298</v>
      </c>
      <c r="J100" s="1" t="s">
        <v>298</v>
      </c>
      <c r="K100" s="1" t="s">
        <v>298</v>
      </c>
      <c r="L100" s="1" t="s">
        <v>298</v>
      </c>
      <c r="M100" s="1" t="s">
        <v>298</v>
      </c>
    </row>
    <row r="101" spans="1:13" ht="27" customHeight="1" x14ac:dyDescent="0.2">
      <c r="A101" s="432" t="s">
        <v>236</v>
      </c>
      <c r="B101" s="57" t="s">
        <v>1060</v>
      </c>
      <c r="C101" s="195" t="s">
        <v>1061</v>
      </c>
      <c r="D101" s="1" t="s">
        <v>298</v>
      </c>
      <c r="E101" s="1" t="s">
        <v>298</v>
      </c>
      <c r="F101" s="1" t="s">
        <v>298</v>
      </c>
      <c r="G101" s="1" t="s">
        <v>298</v>
      </c>
      <c r="H101" s="1" t="s">
        <v>298</v>
      </c>
      <c r="I101" s="1" t="s">
        <v>298</v>
      </c>
      <c r="J101" s="1" t="s">
        <v>298</v>
      </c>
      <c r="K101" s="1" t="s">
        <v>298</v>
      </c>
      <c r="L101" s="1" t="s">
        <v>298</v>
      </c>
      <c r="M101" s="1" t="s">
        <v>298</v>
      </c>
    </row>
    <row r="102" spans="1:13" ht="27" customHeight="1" x14ac:dyDescent="0.2">
      <c r="A102" s="429" t="s">
        <v>236</v>
      </c>
      <c r="B102" s="57" t="s">
        <v>1062</v>
      </c>
      <c r="C102" s="195" t="s">
        <v>1063</v>
      </c>
      <c r="D102" s="1" t="s">
        <v>298</v>
      </c>
      <c r="E102" s="1" t="s">
        <v>298</v>
      </c>
      <c r="F102" s="1" t="s">
        <v>298</v>
      </c>
      <c r="G102" s="1" t="s">
        <v>298</v>
      </c>
      <c r="H102" s="1" t="s">
        <v>298</v>
      </c>
      <c r="I102" s="1" t="s">
        <v>298</v>
      </c>
      <c r="J102" s="1" t="s">
        <v>298</v>
      </c>
      <c r="K102" s="1" t="s">
        <v>298</v>
      </c>
      <c r="L102" s="1" t="s">
        <v>298</v>
      </c>
      <c r="M102" s="1" t="s">
        <v>298</v>
      </c>
    </row>
    <row r="103" spans="1:13" ht="27" customHeight="1" x14ac:dyDescent="0.2">
      <c r="A103" s="432" t="s">
        <v>236</v>
      </c>
      <c r="B103" s="57" t="s">
        <v>1064</v>
      </c>
      <c r="C103" s="195" t="s">
        <v>1065</v>
      </c>
      <c r="D103" s="1" t="s">
        <v>298</v>
      </c>
      <c r="E103" s="1" t="s">
        <v>298</v>
      </c>
      <c r="F103" s="1" t="s">
        <v>298</v>
      </c>
      <c r="G103" s="1" t="s">
        <v>298</v>
      </c>
      <c r="H103" s="1" t="s">
        <v>298</v>
      </c>
      <c r="I103" s="1" t="s">
        <v>298</v>
      </c>
      <c r="J103" s="1" t="s">
        <v>298</v>
      </c>
      <c r="K103" s="1" t="s">
        <v>298</v>
      </c>
      <c r="L103" s="1" t="s">
        <v>298</v>
      </c>
      <c r="M103" s="1" t="s">
        <v>298</v>
      </c>
    </row>
    <row r="104" spans="1:13" ht="27" customHeight="1" x14ac:dyDescent="0.2">
      <c r="A104" s="432" t="s">
        <v>236</v>
      </c>
      <c r="B104" s="57" t="s">
        <v>1066</v>
      </c>
      <c r="C104" s="195" t="s">
        <v>1067</v>
      </c>
      <c r="D104" s="1" t="s">
        <v>298</v>
      </c>
      <c r="E104" s="1" t="s">
        <v>298</v>
      </c>
      <c r="F104" s="1" t="s">
        <v>298</v>
      </c>
      <c r="G104" s="1" t="s">
        <v>298</v>
      </c>
      <c r="H104" s="1" t="s">
        <v>298</v>
      </c>
      <c r="I104" s="1" t="s">
        <v>298</v>
      </c>
      <c r="J104" s="1" t="s">
        <v>298</v>
      </c>
      <c r="K104" s="1" t="s">
        <v>298</v>
      </c>
      <c r="L104" s="1" t="s">
        <v>298</v>
      </c>
      <c r="M104" s="1" t="s">
        <v>298</v>
      </c>
    </row>
    <row r="105" spans="1:13" ht="27" customHeight="1" x14ac:dyDescent="0.2">
      <c r="A105" s="429" t="s">
        <v>236</v>
      </c>
      <c r="B105" s="57" t="s">
        <v>1068</v>
      </c>
      <c r="C105" s="195" t="s">
        <v>1069</v>
      </c>
      <c r="D105" s="1" t="s">
        <v>298</v>
      </c>
      <c r="E105" s="1" t="s">
        <v>298</v>
      </c>
      <c r="F105" s="1" t="s">
        <v>298</v>
      </c>
      <c r="G105" s="1" t="s">
        <v>298</v>
      </c>
      <c r="H105" s="1" t="s">
        <v>298</v>
      </c>
      <c r="I105" s="1" t="s">
        <v>298</v>
      </c>
      <c r="J105" s="1" t="s">
        <v>298</v>
      </c>
      <c r="K105" s="1" t="s">
        <v>298</v>
      </c>
      <c r="L105" s="1" t="s">
        <v>298</v>
      </c>
      <c r="M105" s="1" t="s">
        <v>298</v>
      </c>
    </row>
    <row r="106" spans="1:13" ht="27" customHeight="1" x14ac:dyDescent="0.2">
      <c r="A106" s="432" t="s">
        <v>236</v>
      </c>
      <c r="B106" s="57" t="s">
        <v>1070</v>
      </c>
      <c r="C106" s="195" t="s">
        <v>1071</v>
      </c>
      <c r="D106" s="1" t="s">
        <v>298</v>
      </c>
      <c r="E106" s="1" t="s">
        <v>298</v>
      </c>
      <c r="F106" s="1" t="s">
        <v>298</v>
      </c>
      <c r="G106" s="1" t="s">
        <v>298</v>
      </c>
      <c r="H106" s="1" t="s">
        <v>298</v>
      </c>
      <c r="I106" s="1" t="s">
        <v>298</v>
      </c>
      <c r="J106" s="1" t="s">
        <v>298</v>
      </c>
      <c r="K106" s="1" t="s">
        <v>298</v>
      </c>
      <c r="L106" s="1" t="s">
        <v>298</v>
      </c>
      <c r="M106" s="1" t="s">
        <v>298</v>
      </c>
    </row>
    <row r="107" spans="1:13" ht="27" customHeight="1" x14ac:dyDescent="0.2">
      <c r="A107" s="432" t="s">
        <v>236</v>
      </c>
      <c r="B107" s="57" t="s">
        <v>1072</v>
      </c>
      <c r="C107" s="195" t="s">
        <v>1073</v>
      </c>
      <c r="D107" s="1" t="s">
        <v>298</v>
      </c>
      <c r="E107" s="1" t="s">
        <v>298</v>
      </c>
      <c r="F107" s="1" t="s">
        <v>298</v>
      </c>
      <c r="G107" s="1" t="s">
        <v>298</v>
      </c>
      <c r="H107" s="1" t="s">
        <v>298</v>
      </c>
      <c r="I107" s="1" t="s">
        <v>298</v>
      </c>
      <c r="J107" s="1" t="s">
        <v>298</v>
      </c>
      <c r="K107" s="1" t="s">
        <v>298</v>
      </c>
      <c r="L107" s="1" t="s">
        <v>298</v>
      </c>
      <c r="M107" s="1" t="s">
        <v>298</v>
      </c>
    </row>
    <row r="108" spans="1:13" ht="27" customHeight="1" x14ac:dyDescent="0.2">
      <c r="A108" s="432" t="s">
        <v>236</v>
      </c>
      <c r="B108" s="57" t="s">
        <v>1074</v>
      </c>
      <c r="C108" s="195" t="s">
        <v>1075</v>
      </c>
      <c r="D108" s="1" t="s">
        <v>298</v>
      </c>
      <c r="E108" s="1" t="s">
        <v>298</v>
      </c>
      <c r="F108" s="1" t="s">
        <v>298</v>
      </c>
      <c r="G108" s="1" t="s">
        <v>298</v>
      </c>
      <c r="H108" s="1" t="s">
        <v>298</v>
      </c>
      <c r="I108" s="1" t="s">
        <v>298</v>
      </c>
      <c r="J108" s="1" t="s">
        <v>298</v>
      </c>
      <c r="K108" s="1" t="s">
        <v>298</v>
      </c>
      <c r="L108" s="1" t="s">
        <v>298</v>
      </c>
      <c r="M108" s="1" t="s">
        <v>298</v>
      </c>
    </row>
    <row r="109" spans="1:13" ht="27" customHeight="1" x14ac:dyDescent="0.2">
      <c r="A109" s="429" t="s">
        <v>236</v>
      </c>
      <c r="B109" s="57" t="s">
        <v>1076</v>
      </c>
      <c r="C109" s="195" t="s">
        <v>1077</v>
      </c>
      <c r="D109" s="1" t="s">
        <v>298</v>
      </c>
      <c r="E109" s="1" t="s">
        <v>298</v>
      </c>
      <c r="F109" s="1" t="s">
        <v>298</v>
      </c>
      <c r="G109" s="1" t="s">
        <v>298</v>
      </c>
      <c r="H109" s="1" t="s">
        <v>298</v>
      </c>
      <c r="I109" s="1" t="s">
        <v>298</v>
      </c>
      <c r="J109" s="1" t="s">
        <v>298</v>
      </c>
      <c r="K109" s="1" t="s">
        <v>298</v>
      </c>
      <c r="L109" s="1" t="s">
        <v>298</v>
      </c>
      <c r="M109" s="1" t="s">
        <v>298</v>
      </c>
    </row>
    <row r="110" spans="1:13" ht="27" customHeight="1" x14ac:dyDescent="0.2">
      <c r="A110" s="432" t="s">
        <v>236</v>
      </c>
      <c r="B110" s="57" t="s">
        <v>1078</v>
      </c>
      <c r="C110" s="195" t="s">
        <v>1079</v>
      </c>
      <c r="D110" s="1" t="s">
        <v>298</v>
      </c>
      <c r="E110" s="1" t="s">
        <v>298</v>
      </c>
      <c r="F110" s="1" t="s">
        <v>298</v>
      </c>
      <c r="G110" s="1" t="s">
        <v>298</v>
      </c>
      <c r="H110" s="1" t="s">
        <v>298</v>
      </c>
      <c r="I110" s="1" t="s">
        <v>298</v>
      </c>
      <c r="J110" s="1" t="s">
        <v>298</v>
      </c>
      <c r="K110" s="1" t="s">
        <v>298</v>
      </c>
      <c r="L110" s="1" t="s">
        <v>298</v>
      </c>
      <c r="M110" s="1" t="s">
        <v>298</v>
      </c>
    </row>
    <row r="111" spans="1:13" ht="27" customHeight="1" x14ac:dyDescent="0.2">
      <c r="A111" s="432" t="s">
        <v>236</v>
      </c>
      <c r="B111" s="57" t="s">
        <v>1080</v>
      </c>
      <c r="C111" s="195" t="s">
        <v>1081</v>
      </c>
      <c r="D111" s="1" t="s">
        <v>298</v>
      </c>
      <c r="E111" s="1" t="s">
        <v>298</v>
      </c>
      <c r="F111" s="1" t="s">
        <v>298</v>
      </c>
      <c r="G111" s="1" t="s">
        <v>298</v>
      </c>
      <c r="H111" s="1" t="s">
        <v>298</v>
      </c>
      <c r="I111" s="1" t="s">
        <v>298</v>
      </c>
      <c r="J111" s="1" t="s">
        <v>298</v>
      </c>
      <c r="K111" s="1" t="s">
        <v>298</v>
      </c>
      <c r="L111" s="1" t="s">
        <v>298</v>
      </c>
      <c r="M111" s="1" t="s">
        <v>298</v>
      </c>
    </row>
    <row r="112" spans="1:13" ht="27" customHeight="1" x14ac:dyDescent="0.2">
      <c r="A112" s="429" t="s">
        <v>236</v>
      </c>
      <c r="B112" s="57" t="s">
        <v>1082</v>
      </c>
      <c r="C112" s="195" t="s">
        <v>1083</v>
      </c>
      <c r="D112" s="1" t="s">
        <v>298</v>
      </c>
      <c r="E112" s="1" t="s">
        <v>298</v>
      </c>
      <c r="F112" s="1" t="s">
        <v>298</v>
      </c>
      <c r="G112" s="1" t="s">
        <v>298</v>
      </c>
      <c r="H112" s="1" t="s">
        <v>298</v>
      </c>
      <c r="I112" s="1" t="s">
        <v>298</v>
      </c>
      <c r="J112" s="1" t="s">
        <v>298</v>
      </c>
      <c r="K112" s="1" t="s">
        <v>298</v>
      </c>
      <c r="L112" s="1" t="s">
        <v>298</v>
      </c>
      <c r="M112" s="1" t="s">
        <v>298</v>
      </c>
    </row>
    <row r="113" spans="1:13" ht="27" customHeight="1" x14ac:dyDescent="0.2">
      <c r="A113" s="432" t="s">
        <v>236</v>
      </c>
      <c r="B113" s="57" t="s">
        <v>1084</v>
      </c>
      <c r="C113" s="195" t="s">
        <v>1085</v>
      </c>
      <c r="D113" s="1" t="s">
        <v>298</v>
      </c>
      <c r="E113" s="1" t="s">
        <v>298</v>
      </c>
      <c r="F113" s="1" t="s">
        <v>298</v>
      </c>
      <c r="G113" s="1" t="s">
        <v>298</v>
      </c>
      <c r="H113" s="1" t="s">
        <v>298</v>
      </c>
      <c r="I113" s="1" t="s">
        <v>298</v>
      </c>
      <c r="J113" s="1" t="s">
        <v>298</v>
      </c>
      <c r="K113" s="1" t="s">
        <v>298</v>
      </c>
      <c r="L113" s="1" t="s">
        <v>298</v>
      </c>
      <c r="M113" s="1" t="s">
        <v>298</v>
      </c>
    </row>
    <row r="114" spans="1:13" ht="27" customHeight="1" x14ac:dyDescent="0.2">
      <c r="A114" s="432" t="s">
        <v>236</v>
      </c>
      <c r="B114" s="57" t="s">
        <v>1086</v>
      </c>
      <c r="C114" s="195" t="s">
        <v>1087</v>
      </c>
      <c r="D114" s="1" t="s">
        <v>298</v>
      </c>
      <c r="E114" s="1" t="s">
        <v>298</v>
      </c>
      <c r="F114" s="1" t="s">
        <v>298</v>
      </c>
      <c r="G114" s="1" t="s">
        <v>298</v>
      </c>
      <c r="H114" s="1" t="s">
        <v>298</v>
      </c>
      <c r="I114" s="1" t="s">
        <v>298</v>
      </c>
      <c r="J114" s="1" t="s">
        <v>298</v>
      </c>
      <c r="K114" s="1" t="s">
        <v>298</v>
      </c>
      <c r="L114" s="1" t="s">
        <v>298</v>
      </c>
      <c r="M114" s="1" t="s">
        <v>298</v>
      </c>
    </row>
    <row r="115" spans="1:13" ht="27" customHeight="1" x14ac:dyDescent="0.2">
      <c r="A115" s="429" t="s">
        <v>236</v>
      </c>
      <c r="B115" s="57" t="s">
        <v>1088</v>
      </c>
      <c r="C115" s="195" t="s">
        <v>1089</v>
      </c>
      <c r="D115" s="1" t="s">
        <v>298</v>
      </c>
      <c r="E115" s="1" t="s">
        <v>298</v>
      </c>
      <c r="F115" s="1" t="s">
        <v>298</v>
      </c>
      <c r="G115" s="1" t="s">
        <v>298</v>
      </c>
      <c r="H115" s="1" t="s">
        <v>298</v>
      </c>
      <c r="I115" s="1" t="s">
        <v>298</v>
      </c>
      <c r="J115" s="1" t="s">
        <v>298</v>
      </c>
      <c r="K115" s="1" t="s">
        <v>298</v>
      </c>
      <c r="L115" s="1" t="s">
        <v>298</v>
      </c>
      <c r="M115" s="1" t="s">
        <v>298</v>
      </c>
    </row>
    <row r="116" spans="1:13" ht="27" customHeight="1" x14ac:dyDescent="0.2">
      <c r="A116" s="429" t="s">
        <v>236</v>
      </c>
      <c r="B116" s="57" t="s">
        <v>1100</v>
      </c>
      <c r="C116" s="195" t="s">
        <v>1098</v>
      </c>
      <c r="D116" s="1" t="s">
        <v>298</v>
      </c>
      <c r="E116" s="1" t="s">
        <v>298</v>
      </c>
      <c r="F116" s="1" t="s">
        <v>298</v>
      </c>
      <c r="G116" s="1" t="s">
        <v>298</v>
      </c>
      <c r="H116" s="1" t="s">
        <v>298</v>
      </c>
      <c r="I116" s="1" t="s">
        <v>298</v>
      </c>
      <c r="J116" s="1" t="s">
        <v>298</v>
      </c>
      <c r="K116" s="1" t="s">
        <v>298</v>
      </c>
      <c r="L116" s="1" t="s">
        <v>298</v>
      </c>
      <c r="M116" s="1" t="s">
        <v>298</v>
      </c>
    </row>
    <row r="117" spans="1:13" ht="27" customHeight="1" x14ac:dyDescent="0.2">
      <c r="A117" s="429" t="s">
        <v>236</v>
      </c>
      <c r="B117" s="57" t="s">
        <v>1101</v>
      </c>
      <c r="C117" s="195" t="s">
        <v>1099</v>
      </c>
      <c r="D117" s="1" t="s">
        <v>298</v>
      </c>
      <c r="E117" s="1" t="s">
        <v>298</v>
      </c>
      <c r="F117" s="1" t="s">
        <v>298</v>
      </c>
      <c r="G117" s="1" t="s">
        <v>298</v>
      </c>
      <c r="H117" s="1" t="s">
        <v>298</v>
      </c>
      <c r="I117" s="1" t="s">
        <v>298</v>
      </c>
      <c r="J117" s="1" t="s">
        <v>298</v>
      </c>
      <c r="K117" s="1" t="s">
        <v>298</v>
      </c>
      <c r="L117" s="1" t="s">
        <v>298</v>
      </c>
      <c r="M117" s="1" t="s">
        <v>298</v>
      </c>
    </row>
    <row r="118" spans="1:13" ht="15.75" x14ac:dyDescent="0.25">
      <c r="A118" s="433" t="s">
        <v>238</v>
      </c>
      <c r="B118" s="430" t="s">
        <v>239</v>
      </c>
      <c r="C118" s="16" t="s">
        <v>183</v>
      </c>
      <c r="D118" s="1" t="s">
        <v>298</v>
      </c>
      <c r="E118" s="1" t="s">
        <v>298</v>
      </c>
      <c r="F118" s="1" t="s">
        <v>298</v>
      </c>
      <c r="G118" s="1" t="s">
        <v>298</v>
      </c>
      <c r="H118" s="1" t="s">
        <v>298</v>
      </c>
      <c r="I118" s="1" t="s">
        <v>298</v>
      </c>
      <c r="J118" s="1" t="s">
        <v>298</v>
      </c>
      <c r="K118" s="1" t="s">
        <v>298</v>
      </c>
      <c r="L118" s="1" t="s">
        <v>298</v>
      </c>
      <c r="M118" s="1" t="s">
        <v>298</v>
      </c>
    </row>
    <row r="119" spans="1:13" ht="15.75" x14ac:dyDescent="0.25">
      <c r="A119" s="434" t="s">
        <v>240</v>
      </c>
      <c r="B119" s="430" t="s">
        <v>241</v>
      </c>
      <c r="C119" s="16" t="s">
        <v>183</v>
      </c>
      <c r="D119" s="1" t="s">
        <v>298</v>
      </c>
      <c r="E119" s="1" t="s">
        <v>298</v>
      </c>
      <c r="F119" s="1" t="s">
        <v>298</v>
      </c>
      <c r="G119" s="1" t="s">
        <v>298</v>
      </c>
      <c r="H119" s="1" t="s">
        <v>298</v>
      </c>
      <c r="I119" s="1" t="s">
        <v>298</v>
      </c>
      <c r="J119" s="1" t="s">
        <v>298</v>
      </c>
      <c r="K119" s="1" t="s">
        <v>298</v>
      </c>
      <c r="L119" s="1" t="s">
        <v>298</v>
      </c>
      <c r="M119" s="1" t="s">
        <v>298</v>
      </c>
    </row>
    <row r="120" spans="1:13" s="439" customFormat="1" ht="15.75" x14ac:dyDescent="0.25">
      <c r="A120" s="435" t="s">
        <v>242</v>
      </c>
      <c r="B120" s="436" t="s">
        <v>243</v>
      </c>
      <c r="C120" s="441" t="s">
        <v>183</v>
      </c>
      <c r="D120" s="438" t="s">
        <v>298</v>
      </c>
      <c r="E120" s="438" t="s">
        <v>298</v>
      </c>
      <c r="F120" s="438" t="s">
        <v>298</v>
      </c>
      <c r="G120" s="438" t="s">
        <v>298</v>
      </c>
      <c r="H120" s="438" t="s">
        <v>298</v>
      </c>
      <c r="I120" s="438" t="s">
        <v>298</v>
      </c>
      <c r="J120" s="438" t="s">
        <v>298</v>
      </c>
      <c r="K120" s="438" t="s">
        <v>298</v>
      </c>
      <c r="L120" s="438" t="s">
        <v>298</v>
      </c>
      <c r="M120" s="438" t="s">
        <v>298</v>
      </c>
    </row>
    <row r="121" spans="1:13" s="439" customFormat="1" ht="15.75" x14ac:dyDescent="0.25">
      <c r="A121" s="435" t="s">
        <v>244</v>
      </c>
      <c r="B121" s="436" t="s">
        <v>245</v>
      </c>
      <c r="C121" s="441" t="s">
        <v>183</v>
      </c>
      <c r="D121" s="438" t="s">
        <v>298</v>
      </c>
      <c r="E121" s="438" t="s">
        <v>298</v>
      </c>
      <c r="F121" s="438" t="s">
        <v>298</v>
      </c>
      <c r="G121" s="438" t="s">
        <v>298</v>
      </c>
      <c r="H121" s="438" t="s">
        <v>298</v>
      </c>
      <c r="I121" s="438" t="s">
        <v>298</v>
      </c>
      <c r="J121" s="438" t="s">
        <v>298</v>
      </c>
      <c r="K121" s="438" t="s">
        <v>298</v>
      </c>
      <c r="L121" s="438" t="s">
        <v>298</v>
      </c>
      <c r="M121" s="438" t="s">
        <v>298</v>
      </c>
    </row>
    <row r="122" spans="1:13" s="439" customFormat="1" ht="15.75" x14ac:dyDescent="0.25">
      <c r="A122" s="435" t="s">
        <v>246</v>
      </c>
      <c r="B122" s="436" t="s">
        <v>247</v>
      </c>
      <c r="C122" s="441" t="s">
        <v>183</v>
      </c>
      <c r="D122" s="438" t="s">
        <v>298</v>
      </c>
      <c r="E122" s="438" t="s">
        <v>298</v>
      </c>
      <c r="F122" s="438" t="s">
        <v>298</v>
      </c>
      <c r="G122" s="438" t="s">
        <v>298</v>
      </c>
      <c r="H122" s="438" t="s">
        <v>298</v>
      </c>
      <c r="I122" s="438" t="s">
        <v>298</v>
      </c>
      <c r="J122" s="438" t="s">
        <v>298</v>
      </c>
      <c r="K122" s="438" t="s">
        <v>298</v>
      </c>
      <c r="L122" s="438" t="s">
        <v>298</v>
      </c>
      <c r="M122" s="438" t="s">
        <v>298</v>
      </c>
    </row>
    <row r="123" spans="1:13" s="439" customFormat="1" ht="15.75" x14ac:dyDescent="0.25">
      <c r="A123" s="435" t="s">
        <v>248</v>
      </c>
      <c r="B123" s="436" t="s">
        <v>249</v>
      </c>
      <c r="C123" s="441" t="s">
        <v>183</v>
      </c>
      <c r="D123" s="438" t="s">
        <v>298</v>
      </c>
      <c r="E123" s="438" t="s">
        <v>298</v>
      </c>
      <c r="F123" s="438" t="s">
        <v>298</v>
      </c>
      <c r="G123" s="438" t="s">
        <v>298</v>
      </c>
      <c r="H123" s="438" t="s">
        <v>298</v>
      </c>
      <c r="I123" s="438" t="s">
        <v>298</v>
      </c>
      <c r="J123" s="438" t="s">
        <v>298</v>
      </c>
      <c r="K123" s="438" t="s">
        <v>298</v>
      </c>
      <c r="L123" s="438" t="s">
        <v>298</v>
      </c>
      <c r="M123" s="438" t="s">
        <v>298</v>
      </c>
    </row>
    <row r="124" spans="1:13" s="439" customFormat="1" ht="25.5" x14ac:dyDescent="0.25">
      <c r="A124" s="435" t="s">
        <v>250</v>
      </c>
      <c r="B124" s="436" t="s">
        <v>251</v>
      </c>
      <c r="C124" s="441" t="s">
        <v>183</v>
      </c>
      <c r="D124" s="438" t="s">
        <v>298</v>
      </c>
      <c r="E124" s="438" t="s">
        <v>298</v>
      </c>
      <c r="F124" s="438" t="s">
        <v>298</v>
      </c>
      <c r="G124" s="438" t="s">
        <v>298</v>
      </c>
      <c r="H124" s="438" t="s">
        <v>298</v>
      </c>
      <c r="I124" s="438" t="s">
        <v>298</v>
      </c>
      <c r="J124" s="438" t="s">
        <v>298</v>
      </c>
      <c r="K124" s="438" t="s">
        <v>298</v>
      </c>
      <c r="L124" s="438" t="s">
        <v>298</v>
      </c>
      <c r="M124" s="438" t="s">
        <v>298</v>
      </c>
    </row>
    <row r="125" spans="1:13" s="439" customFormat="1" ht="25.5" x14ac:dyDescent="0.25">
      <c r="A125" s="435" t="s">
        <v>252</v>
      </c>
      <c r="B125" s="436" t="s">
        <v>253</v>
      </c>
      <c r="C125" s="441" t="s">
        <v>183</v>
      </c>
      <c r="D125" s="438" t="s">
        <v>298</v>
      </c>
      <c r="E125" s="438" t="s">
        <v>298</v>
      </c>
      <c r="F125" s="438" t="s">
        <v>298</v>
      </c>
      <c r="G125" s="438" t="s">
        <v>298</v>
      </c>
      <c r="H125" s="438" t="s">
        <v>298</v>
      </c>
      <c r="I125" s="438" t="s">
        <v>298</v>
      </c>
      <c r="J125" s="438" t="s">
        <v>298</v>
      </c>
      <c r="K125" s="438" t="s">
        <v>298</v>
      </c>
      <c r="L125" s="438" t="s">
        <v>298</v>
      </c>
      <c r="M125" s="438" t="s">
        <v>298</v>
      </c>
    </row>
    <row r="126" spans="1:13" s="439" customFormat="1" ht="25.5" x14ac:dyDescent="0.25">
      <c r="A126" s="435" t="s">
        <v>254</v>
      </c>
      <c r="B126" s="436" t="s">
        <v>255</v>
      </c>
      <c r="C126" s="441" t="s">
        <v>183</v>
      </c>
      <c r="D126" s="438" t="s">
        <v>298</v>
      </c>
      <c r="E126" s="438" t="s">
        <v>298</v>
      </c>
      <c r="F126" s="438" t="s">
        <v>298</v>
      </c>
      <c r="G126" s="438" t="s">
        <v>298</v>
      </c>
      <c r="H126" s="438" t="s">
        <v>298</v>
      </c>
      <c r="I126" s="438" t="s">
        <v>298</v>
      </c>
      <c r="J126" s="438" t="s">
        <v>298</v>
      </c>
      <c r="K126" s="438" t="s">
        <v>298</v>
      </c>
      <c r="L126" s="438" t="s">
        <v>298</v>
      </c>
      <c r="M126" s="438" t="s">
        <v>298</v>
      </c>
    </row>
    <row r="127" spans="1:13" s="439" customFormat="1" ht="25.5" x14ac:dyDescent="0.25">
      <c r="A127" s="435" t="s">
        <v>256</v>
      </c>
      <c r="B127" s="436" t="s">
        <v>257</v>
      </c>
      <c r="C127" s="441" t="s">
        <v>183</v>
      </c>
      <c r="D127" s="438" t="s">
        <v>298</v>
      </c>
      <c r="E127" s="438" t="s">
        <v>298</v>
      </c>
      <c r="F127" s="438" t="s">
        <v>298</v>
      </c>
      <c r="G127" s="438" t="s">
        <v>298</v>
      </c>
      <c r="H127" s="438" t="s">
        <v>298</v>
      </c>
      <c r="I127" s="438" t="s">
        <v>298</v>
      </c>
      <c r="J127" s="438" t="s">
        <v>298</v>
      </c>
      <c r="K127" s="438" t="s">
        <v>298</v>
      </c>
      <c r="L127" s="438" t="s">
        <v>298</v>
      </c>
      <c r="M127" s="438" t="s">
        <v>298</v>
      </c>
    </row>
    <row r="128" spans="1:13" ht="25.5" x14ac:dyDescent="0.25">
      <c r="A128" s="434" t="s">
        <v>258</v>
      </c>
      <c r="B128" s="430" t="s">
        <v>259</v>
      </c>
      <c r="C128" s="16" t="s">
        <v>183</v>
      </c>
      <c r="D128" s="1" t="s">
        <v>298</v>
      </c>
      <c r="E128" s="1" t="s">
        <v>298</v>
      </c>
      <c r="F128" s="1" t="s">
        <v>298</v>
      </c>
      <c r="G128" s="1" t="s">
        <v>298</v>
      </c>
      <c r="H128" s="1" t="s">
        <v>298</v>
      </c>
      <c r="I128" s="1" t="s">
        <v>298</v>
      </c>
      <c r="J128" s="1" t="s">
        <v>298</v>
      </c>
      <c r="K128" s="1" t="s">
        <v>298</v>
      </c>
      <c r="L128" s="1" t="s">
        <v>298</v>
      </c>
      <c r="M128" s="1" t="s">
        <v>298</v>
      </c>
    </row>
    <row r="129" spans="1:13" s="439" customFormat="1" ht="15.75" x14ac:dyDescent="0.25">
      <c r="A129" s="435" t="s">
        <v>260</v>
      </c>
      <c r="B129" s="436" t="s">
        <v>261</v>
      </c>
      <c r="C129" s="441" t="s">
        <v>183</v>
      </c>
      <c r="D129" s="438" t="s">
        <v>298</v>
      </c>
      <c r="E129" s="438" t="s">
        <v>298</v>
      </c>
      <c r="F129" s="438" t="s">
        <v>298</v>
      </c>
      <c r="G129" s="438" t="s">
        <v>298</v>
      </c>
      <c r="H129" s="438" t="s">
        <v>298</v>
      </c>
      <c r="I129" s="438" t="s">
        <v>298</v>
      </c>
      <c r="J129" s="438" t="s">
        <v>298</v>
      </c>
      <c r="K129" s="438" t="s">
        <v>298</v>
      </c>
      <c r="L129" s="438" t="s">
        <v>298</v>
      </c>
      <c r="M129" s="438" t="s">
        <v>298</v>
      </c>
    </row>
    <row r="130" spans="1:13" s="439" customFormat="1" ht="25.5" x14ac:dyDescent="0.25">
      <c r="A130" s="435" t="s">
        <v>262</v>
      </c>
      <c r="B130" s="436" t="s">
        <v>263</v>
      </c>
      <c r="C130" s="441" t="s">
        <v>183</v>
      </c>
      <c r="D130" s="438" t="s">
        <v>298</v>
      </c>
      <c r="E130" s="438" t="s">
        <v>298</v>
      </c>
      <c r="F130" s="438" t="s">
        <v>298</v>
      </c>
      <c r="G130" s="438" t="s">
        <v>298</v>
      </c>
      <c r="H130" s="438" t="s">
        <v>298</v>
      </c>
      <c r="I130" s="438" t="s">
        <v>298</v>
      </c>
      <c r="J130" s="438" t="s">
        <v>298</v>
      </c>
      <c r="K130" s="438" t="s">
        <v>298</v>
      </c>
      <c r="L130" s="438" t="s">
        <v>298</v>
      </c>
      <c r="M130" s="438" t="s">
        <v>298</v>
      </c>
    </row>
    <row r="131" spans="1:13" ht="30" customHeight="1" x14ac:dyDescent="0.25">
      <c r="A131" s="17" t="s">
        <v>264</v>
      </c>
      <c r="B131" s="430" t="s">
        <v>265</v>
      </c>
      <c r="C131" s="16" t="s">
        <v>183</v>
      </c>
      <c r="D131" s="1" t="s">
        <v>298</v>
      </c>
      <c r="E131" s="1" t="s">
        <v>298</v>
      </c>
      <c r="F131" s="1" t="s">
        <v>298</v>
      </c>
      <c r="G131" s="1" t="s">
        <v>298</v>
      </c>
      <c r="H131" s="1" t="s">
        <v>298</v>
      </c>
      <c r="I131" s="1" t="s">
        <v>298</v>
      </c>
      <c r="J131" s="1" t="s">
        <v>298</v>
      </c>
      <c r="K131" s="1" t="s">
        <v>298</v>
      </c>
      <c r="L131" s="1" t="s">
        <v>298</v>
      </c>
      <c r="M131" s="1" t="s">
        <v>298</v>
      </c>
    </row>
    <row r="132" spans="1:13" s="439" customFormat="1" ht="25.5" x14ac:dyDescent="0.25">
      <c r="A132" s="442" t="s">
        <v>266</v>
      </c>
      <c r="B132" s="436" t="s">
        <v>267</v>
      </c>
      <c r="C132" s="441" t="s">
        <v>183</v>
      </c>
      <c r="D132" s="438" t="s">
        <v>298</v>
      </c>
      <c r="E132" s="438" t="s">
        <v>298</v>
      </c>
      <c r="F132" s="438" t="s">
        <v>298</v>
      </c>
      <c r="G132" s="438" t="s">
        <v>298</v>
      </c>
      <c r="H132" s="438" t="s">
        <v>298</v>
      </c>
      <c r="I132" s="438" t="s">
        <v>298</v>
      </c>
      <c r="J132" s="438" t="s">
        <v>298</v>
      </c>
      <c r="K132" s="438" t="s">
        <v>298</v>
      </c>
      <c r="L132" s="438" t="s">
        <v>298</v>
      </c>
      <c r="M132" s="438" t="s">
        <v>298</v>
      </c>
    </row>
    <row r="133" spans="1:13" s="439" customFormat="1" ht="25.5" x14ac:dyDescent="0.25">
      <c r="A133" s="442" t="s">
        <v>268</v>
      </c>
      <c r="B133" s="436" t="s">
        <v>269</v>
      </c>
      <c r="C133" s="441" t="s">
        <v>183</v>
      </c>
      <c r="D133" s="438" t="s">
        <v>298</v>
      </c>
      <c r="E133" s="438" t="s">
        <v>298</v>
      </c>
      <c r="F133" s="438" t="s">
        <v>298</v>
      </c>
      <c r="G133" s="438" t="s">
        <v>298</v>
      </c>
      <c r="H133" s="438" t="s">
        <v>298</v>
      </c>
      <c r="I133" s="438" t="s">
        <v>298</v>
      </c>
      <c r="J133" s="438" t="s">
        <v>298</v>
      </c>
      <c r="K133" s="438" t="s">
        <v>298</v>
      </c>
      <c r="L133" s="438" t="s">
        <v>298</v>
      </c>
      <c r="M133" s="438" t="s">
        <v>298</v>
      </c>
    </row>
    <row r="134" spans="1:13" ht="15.75" x14ac:dyDescent="0.25">
      <c r="A134" s="17" t="s">
        <v>270</v>
      </c>
      <c r="B134" s="430" t="s">
        <v>271</v>
      </c>
      <c r="C134" s="16" t="s">
        <v>183</v>
      </c>
      <c r="D134" s="1" t="s">
        <v>298</v>
      </c>
      <c r="E134" s="1" t="s">
        <v>298</v>
      </c>
      <c r="F134" s="1" t="s">
        <v>298</v>
      </c>
      <c r="G134" s="1" t="s">
        <v>298</v>
      </c>
      <c r="H134" s="1" t="s">
        <v>298</v>
      </c>
      <c r="I134" s="1" t="s">
        <v>298</v>
      </c>
      <c r="J134" s="1" t="s">
        <v>298</v>
      </c>
      <c r="K134" s="1" t="s">
        <v>298</v>
      </c>
      <c r="L134" s="1" t="s">
        <v>298</v>
      </c>
      <c r="M134" s="1" t="s">
        <v>298</v>
      </c>
    </row>
    <row r="135" spans="1:13" ht="25.5" x14ac:dyDescent="0.25">
      <c r="A135" s="17" t="s">
        <v>272</v>
      </c>
      <c r="B135" s="430" t="s">
        <v>273</v>
      </c>
      <c r="C135" s="16" t="s">
        <v>183</v>
      </c>
      <c r="D135" s="1" t="s">
        <v>298</v>
      </c>
      <c r="E135" s="1" t="s">
        <v>298</v>
      </c>
      <c r="F135" s="1" t="s">
        <v>298</v>
      </c>
      <c r="G135" s="1" t="s">
        <v>298</v>
      </c>
      <c r="H135" s="1" t="s">
        <v>298</v>
      </c>
      <c r="I135" s="1" t="s">
        <v>298</v>
      </c>
      <c r="J135" s="1" t="s">
        <v>298</v>
      </c>
      <c r="K135" s="1" t="s">
        <v>298</v>
      </c>
      <c r="L135" s="1" t="s">
        <v>298</v>
      </c>
      <c r="M135" s="1" t="s">
        <v>298</v>
      </c>
    </row>
    <row r="136" spans="1:13" ht="15.75" x14ac:dyDescent="0.25">
      <c r="A136" s="17" t="s">
        <v>274</v>
      </c>
      <c r="B136" s="430" t="s">
        <v>275</v>
      </c>
      <c r="C136" s="16" t="s">
        <v>183</v>
      </c>
      <c r="D136" s="1" t="s">
        <v>298</v>
      </c>
      <c r="E136" s="1" t="s">
        <v>298</v>
      </c>
      <c r="F136" s="1" t="s">
        <v>298</v>
      </c>
      <c r="G136" s="1" t="s">
        <v>298</v>
      </c>
      <c r="H136" s="1" t="s">
        <v>298</v>
      </c>
      <c r="I136" s="1" t="s">
        <v>298</v>
      </c>
      <c r="J136" s="1" t="s">
        <v>298</v>
      </c>
      <c r="K136" s="1" t="s">
        <v>298</v>
      </c>
      <c r="L136" s="1" t="s">
        <v>298</v>
      </c>
      <c r="M136" s="1" t="s">
        <v>298</v>
      </c>
    </row>
  </sheetData>
  <mergeCells count="17">
    <mergeCell ref="H15:I15"/>
    <mergeCell ref="J15:K15"/>
    <mergeCell ref="L15:M15"/>
    <mergeCell ref="A7:F7"/>
    <mergeCell ref="G7:K7"/>
    <mergeCell ref="A15:A16"/>
    <mergeCell ref="B15:B16"/>
    <mergeCell ref="C15:C16"/>
    <mergeCell ref="D15:D16"/>
    <mergeCell ref="E15:E16"/>
    <mergeCell ref="F15:G15"/>
    <mergeCell ref="H5:I5"/>
    <mergeCell ref="G12:L12"/>
    <mergeCell ref="J2:M2"/>
    <mergeCell ref="A3:M3"/>
    <mergeCell ref="E8:K8"/>
    <mergeCell ref="F5:G5"/>
  </mergeCells>
  <phoneticPr fontId="68" type="noConversion"/>
  <pageMargins left="0.25" right="0.25" top="0.75" bottom="0.75" header="0.3" footer="0.3"/>
  <pageSetup paperSize="9" scale="40" fitToHeight="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398F1-0568-486A-B1E6-2F47F8EE1BC1}">
  <sheetPr>
    <tabColor rgb="FF00B0F0"/>
    <pageSetUpPr fitToPage="1"/>
  </sheetPr>
  <dimension ref="A1:N460"/>
  <sheetViews>
    <sheetView topLeftCell="A247" workbookViewId="0">
      <selection activeCell="K264" sqref="K264"/>
    </sheetView>
  </sheetViews>
  <sheetFormatPr defaultColWidth="9.140625" defaultRowHeight="12.75" x14ac:dyDescent="0.2"/>
  <cols>
    <col min="1" max="1" width="7.7109375" style="63" customWidth="1"/>
    <col min="2" max="2" width="9.140625" style="63"/>
    <col min="3" max="3" width="8" style="63" customWidth="1"/>
    <col min="4" max="5" width="9.140625" style="63"/>
    <col min="6" max="6" width="3" style="63" customWidth="1"/>
    <col min="7" max="7" width="9.140625" style="63"/>
    <col min="8" max="8" width="15.28515625" style="63" customWidth="1"/>
    <col min="9" max="9" width="10.42578125" style="63" customWidth="1"/>
    <col min="10" max="10" width="14.85546875" style="540" customWidth="1"/>
    <col min="11" max="11" width="15.140625" style="63" customWidth="1"/>
    <col min="12" max="13" width="9.42578125" style="63" customWidth="1"/>
    <col min="14" max="14" width="10.42578125" style="63" customWidth="1"/>
    <col min="15" max="255" width="9.140625" style="63"/>
    <col min="256" max="256" width="7.7109375" style="63" customWidth="1"/>
    <col min="257" max="257" width="9.140625" style="63"/>
    <col min="258" max="258" width="8" style="63" customWidth="1"/>
    <col min="259" max="260" width="9.140625" style="63"/>
    <col min="261" max="261" width="3" style="63" customWidth="1"/>
    <col min="262" max="262" width="0" style="63" hidden="1" customWidth="1"/>
    <col min="263" max="263" width="15.28515625" style="63" customWidth="1"/>
    <col min="264" max="264" width="10.42578125" style="63" customWidth="1"/>
    <col min="265" max="265" width="10.85546875" style="63" customWidth="1"/>
    <col min="266" max="266" width="13" style="63" customWidth="1"/>
    <col min="267" max="268" width="9.42578125" style="63" customWidth="1"/>
    <col min="269" max="269" width="15.28515625" style="63" customWidth="1"/>
    <col min="270" max="511" width="9.140625" style="63"/>
    <col min="512" max="512" width="7.7109375" style="63" customWidth="1"/>
    <col min="513" max="513" width="9.140625" style="63"/>
    <col min="514" max="514" width="8" style="63" customWidth="1"/>
    <col min="515" max="516" width="9.140625" style="63"/>
    <col min="517" max="517" width="3" style="63" customWidth="1"/>
    <col min="518" max="518" width="0" style="63" hidden="1" customWidth="1"/>
    <col min="519" max="519" width="15.28515625" style="63" customWidth="1"/>
    <col min="520" max="520" width="10.42578125" style="63" customWidth="1"/>
    <col min="521" max="521" width="10.85546875" style="63" customWidth="1"/>
    <col min="522" max="522" width="13" style="63" customWidth="1"/>
    <col min="523" max="524" width="9.42578125" style="63" customWidth="1"/>
    <col min="525" max="525" width="15.28515625" style="63" customWidth="1"/>
    <col min="526" max="767" width="9.140625" style="63"/>
    <col min="768" max="768" width="7.7109375" style="63" customWidth="1"/>
    <col min="769" max="769" width="9.140625" style="63"/>
    <col min="770" max="770" width="8" style="63" customWidth="1"/>
    <col min="771" max="772" width="9.140625" style="63"/>
    <col min="773" max="773" width="3" style="63" customWidth="1"/>
    <col min="774" max="774" width="0" style="63" hidden="1" customWidth="1"/>
    <col min="775" max="775" width="15.28515625" style="63" customWidth="1"/>
    <col min="776" max="776" width="10.42578125" style="63" customWidth="1"/>
    <col min="777" max="777" width="10.85546875" style="63" customWidth="1"/>
    <col min="778" max="778" width="13" style="63" customWidth="1"/>
    <col min="779" max="780" width="9.42578125" style="63" customWidth="1"/>
    <col min="781" max="781" width="15.28515625" style="63" customWidth="1"/>
    <col min="782" max="1023" width="9.140625" style="63"/>
    <col min="1024" max="1024" width="7.7109375" style="63" customWidth="1"/>
    <col min="1025" max="1025" width="9.140625" style="63"/>
    <col min="1026" max="1026" width="8" style="63" customWidth="1"/>
    <col min="1027" max="1028" width="9.140625" style="63"/>
    <col min="1029" max="1029" width="3" style="63" customWidth="1"/>
    <col min="1030" max="1030" width="0" style="63" hidden="1" customWidth="1"/>
    <col min="1031" max="1031" width="15.28515625" style="63" customWidth="1"/>
    <col min="1032" max="1032" width="10.42578125" style="63" customWidth="1"/>
    <col min="1033" max="1033" width="10.85546875" style="63" customWidth="1"/>
    <col min="1034" max="1034" width="13" style="63" customWidth="1"/>
    <col min="1035" max="1036" width="9.42578125" style="63" customWidth="1"/>
    <col min="1037" max="1037" width="15.28515625" style="63" customWidth="1"/>
    <col min="1038" max="1279" width="9.140625" style="63"/>
    <col min="1280" max="1280" width="7.7109375" style="63" customWidth="1"/>
    <col min="1281" max="1281" width="9.140625" style="63"/>
    <col min="1282" max="1282" width="8" style="63" customWidth="1"/>
    <col min="1283" max="1284" width="9.140625" style="63"/>
    <col min="1285" max="1285" width="3" style="63" customWidth="1"/>
    <col min="1286" max="1286" width="0" style="63" hidden="1" customWidth="1"/>
    <col min="1287" max="1287" width="15.28515625" style="63" customWidth="1"/>
    <col min="1288" max="1288" width="10.42578125" style="63" customWidth="1"/>
    <col min="1289" max="1289" width="10.85546875" style="63" customWidth="1"/>
    <col min="1290" max="1290" width="13" style="63" customWidth="1"/>
    <col min="1291" max="1292" width="9.42578125" style="63" customWidth="1"/>
    <col min="1293" max="1293" width="15.28515625" style="63" customWidth="1"/>
    <col min="1294" max="1535" width="9.140625" style="63"/>
    <col min="1536" max="1536" width="7.7109375" style="63" customWidth="1"/>
    <col min="1537" max="1537" width="9.140625" style="63"/>
    <col min="1538" max="1538" width="8" style="63" customWidth="1"/>
    <col min="1539" max="1540" width="9.140625" style="63"/>
    <col min="1541" max="1541" width="3" style="63" customWidth="1"/>
    <col min="1542" max="1542" width="0" style="63" hidden="1" customWidth="1"/>
    <col min="1543" max="1543" width="15.28515625" style="63" customWidth="1"/>
    <col min="1544" max="1544" width="10.42578125" style="63" customWidth="1"/>
    <col min="1545" max="1545" width="10.85546875" style="63" customWidth="1"/>
    <col min="1546" max="1546" width="13" style="63" customWidth="1"/>
    <col min="1547" max="1548" width="9.42578125" style="63" customWidth="1"/>
    <col min="1549" max="1549" width="15.28515625" style="63" customWidth="1"/>
    <col min="1550" max="1791" width="9.140625" style="63"/>
    <col min="1792" max="1792" width="7.7109375" style="63" customWidth="1"/>
    <col min="1793" max="1793" width="9.140625" style="63"/>
    <col min="1794" max="1794" width="8" style="63" customWidth="1"/>
    <col min="1795" max="1796" width="9.140625" style="63"/>
    <col min="1797" max="1797" width="3" style="63" customWidth="1"/>
    <col min="1798" max="1798" width="0" style="63" hidden="1" customWidth="1"/>
    <col min="1799" max="1799" width="15.28515625" style="63" customWidth="1"/>
    <col min="1800" max="1800" width="10.42578125" style="63" customWidth="1"/>
    <col min="1801" max="1801" width="10.85546875" style="63" customWidth="1"/>
    <col min="1802" max="1802" width="13" style="63" customWidth="1"/>
    <col min="1803" max="1804" width="9.42578125" style="63" customWidth="1"/>
    <col min="1805" max="1805" width="15.28515625" style="63" customWidth="1"/>
    <col min="1806" max="2047" width="9.140625" style="63"/>
    <col min="2048" max="2048" width="7.7109375" style="63" customWidth="1"/>
    <col min="2049" max="2049" width="9.140625" style="63"/>
    <col min="2050" max="2050" width="8" style="63" customWidth="1"/>
    <col min="2051" max="2052" width="9.140625" style="63"/>
    <col min="2053" max="2053" width="3" style="63" customWidth="1"/>
    <col min="2054" max="2054" width="0" style="63" hidden="1" customWidth="1"/>
    <col min="2055" max="2055" width="15.28515625" style="63" customWidth="1"/>
    <col min="2056" max="2056" width="10.42578125" style="63" customWidth="1"/>
    <col min="2057" max="2057" width="10.85546875" style="63" customWidth="1"/>
    <col min="2058" max="2058" width="13" style="63" customWidth="1"/>
    <col min="2059" max="2060" width="9.42578125" style="63" customWidth="1"/>
    <col min="2061" max="2061" width="15.28515625" style="63" customWidth="1"/>
    <col min="2062" max="2303" width="9.140625" style="63"/>
    <col min="2304" max="2304" width="7.7109375" style="63" customWidth="1"/>
    <col min="2305" max="2305" width="9.140625" style="63"/>
    <col min="2306" max="2306" width="8" style="63" customWidth="1"/>
    <col min="2307" max="2308" width="9.140625" style="63"/>
    <col min="2309" max="2309" width="3" style="63" customWidth="1"/>
    <col min="2310" max="2310" width="0" style="63" hidden="1" customWidth="1"/>
    <col min="2311" max="2311" width="15.28515625" style="63" customWidth="1"/>
    <col min="2312" max="2312" width="10.42578125" style="63" customWidth="1"/>
    <col min="2313" max="2313" width="10.85546875" style="63" customWidth="1"/>
    <col min="2314" max="2314" width="13" style="63" customWidth="1"/>
    <col min="2315" max="2316" width="9.42578125" style="63" customWidth="1"/>
    <col min="2317" max="2317" width="15.28515625" style="63" customWidth="1"/>
    <col min="2318" max="2559" width="9.140625" style="63"/>
    <col min="2560" max="2560" width="7.7109375" style="63" customWidth="1"/>
    <col min="2561" max="2561" width="9.140625" style="63"/>
    <col min="2562" max="2562" width="8" style="63" customWidth="1"/>
    <col min="2563" max="2564" width="9.140625" style="63"/>
    <col min="2565" max="2565" width="3" style="63" customWidth="1"/>
    <col min="2566" max="2566" width="0" style="63" hidden="1" customWidth="1"/>
    <col min="2567" max="2567" width="15.28515625" style="63" customWidth="1"/>
    <col min="2568" max="2568" width="10.42578125" style="63" customWidth="1"/>
    <col min="2569" max="2569" width="10.85546875" style="63" customWidth="1"/>
    <col min="2570" max="2570" width="13" style="63" customWidth="1"/>
    <col min="2571" max="2572" width="9.42578125" style="63" customWidth="1"/>
    <col min="2573" max="2573" width="15.28515625" style="63" customWidth="1"/>
    <col min="2574" max="2815" width="9.140625" style="63"/>
    <col min="2816" max="2816" width="7.7109375" style="63" customWidth="1"/>
    <col min="2817" max="2817" width="9.140625" style="63"/>
    <col min="2818" max="2818" width="8" style="63" customWidth="1"/>
    <col min="2819" max="2820" width="9.140625" style="63"/>
    <col min="2821" max="2821" width="3" style="63" customWidth="1"/>
    <col min="2822" max="2822" width="0" style="63" hidden="1" customWidth="1"/>
    <col min="2823" max="2823" width="15.28515625" style="63" customWidth="1"/>
    <col min="2824" max="2824" width="10.42578125" style="63" customWidth="1"/>
    <col min="2825" max="2825" width="10.85546875" style="63" customWidth="1"/>
    <col min="2826" max="2826" width="13" style="63" customWidth="1"/>
    <col min="2827" max="2828" width="9.42578125" style="63" customWidth="1"/>
    <col min="2829" max="2829" width="15.28515625" style="63" customWidth="1"/>
    <col min="2830" max="3071" width="9.140625" style="63"/>
    <col min="3072" max="3072" width="7.7109375" style="63" customWidth="1"/>
    <col min="3073" max="3073" width="9.140625" style="63"/>
    <col min="3074" max="3074" width="8" style="63" customWidth="1"/>
    <col min="3075" max="3076" width="9.140625" style="63"/>
    <col min="3077" max="3077" width="3" style="63" customWidth="1"/>
    <col min="3078" max="3078" width="0" style="63" hidden="1" customWidth="1"/>
    <col min="3079" max="3079" width="15.28515625" style="63" customWidth="1"/>
    <col min="3080" max="3080" width="10.42578125" style="63" customWidth="1"/>
    <col min="3081" max="3081" width="10.85546875" style="63" customWidth="1"/>
    <col min="3082" max="3082" width="13" style="63" customWidth="1"/>
    <col min="3083" max="3084" width="9.42578125" style="63" customWidth="1"/>
    <col min="3085" max="3085" width="15.28515625" style="63" customWidth="1"/>
    <col min="3086" max="3327" width="9.140625" style="63"/>
    <col min="3328" max="3328" width="7.7109375" style="63" customWidth="1"/>
    <col min="3329" max="3329" width="9.140625" style="63"/>
    <col min="3330" max="3330" width="8" style="63" customWidth="1"/>
    <col min="3331" max="3332" width="9.140625" style="63"/>
    <col min="3333" max="3333" width="3" style="63" customWidth="1"/>
    <col min="3334" max="3334" width="0" style="63" hidden="1" customWidth="1"/>
    <col min="3335" max="3335" width="15.28515625" style="63" customWidth="1"/>
    <col min="3336" max="3336" width="10.42578125" style="63" customWidth="1"/>
    <col min="3337" max="3337" width="10.85546875" style="63" customWidth="1"/>
    <col min="3338" max="3338" width="13" style="63" customWidth="1"/>
    <col min="3339" max="3340" width="9.42578125" style="63" customWidth="1"/>
    <col min="3341" max="3341" width="15.28515625" style="63" customWidth="1"/>
    <col min="3342" max="3583" width="9.140625" style="63"/>
    <col min="3584" max="3584" width="7.7109375" style="63" customWidth="1"/>
    <col min="3585" max="3585" width="9.140625" style="63"/>
    <col min="3586" max="3586" width="8" style="63" customWidth="1"/>
    <col min="3587" max="3588" width="9.140625" style="63"/>
    <col min="3589" max="3589" width="3" style="63" customWidth="1"/>
    <col min="3590" max="3590" width="0" style="63" hidden="1" customWidth="1"/>
    <col min="3591" max="3591" width="15.28515625" style="63" customWidth="1"/>
    <col min="3592" max="3592" width="10.42578125" style="63" customWidth="1"/>
    <col min="3593" max="3593" width="10.85546875" style="63" customWidth="1"/>
    <col min="3594" max="3594" width="13" style="63" customWidth="1"/>
    <col min="3595" max="3596" width="9.42578125" style="63" customWidth="1"/>
    <col min="3597" max="3597" width="15.28515625" style="63" customWidth="1"/>
    <col min="3598" max="3839" width="9.140625" style="63"/>
    <col min="3840" max="3840" width="7.7109375" style="63" customWidth="1"/>
    <col min="3841" max="3841" width="9.140625" style="63"/>
    <col min="3842" max="3842" width="8" style="63" customWidth="1"/>
    <col min="3843" max="3844" width="9.140625" style="63"/>
    <col min="3845" max="3845" width="3" style="63" customWidth="1"/>
    <col min="3846" max="3846" width="0" style="63" hidden="1" customWidth="1"/>
    <col min="3847" max="3847" width="15.28515625" style="63" customWidth="1"/>
    <col min="3848" max="3848" width="10.42578125" style="63" customWidth="1"/>
    <col min="3849" max="3849" width="10.85546875" style="63" customWidth="1"/>
    <col min="3850" max="3850" width="13" style="63" customWidth="1"/>
    <col min="3851" max="3852" width="9.42578125" style="63" customWidth="1"/>
    <col min="3853" max="3853" width="15.28515625" style="63" customWidth="1"/>
    <col min="3854" max="4095" width="9.140625" style="63"/>
    <col min="4096" max="4096" width="7.7109375" style="63" customWidth="1"/>
    <col min="4097" max="4097" width="9.140625" style="63"/>
    <col min="4098" max="4098" width="8" style="63" customWidth="1"/>
    <col min="4099" max="4100" width="9.140625" style="63"/>
    <col min="4101" max="4101" width="3" style="63" customWidth="1"/>
    <col min="4102" max="4102" width="0" style="63" hidden="1" customWidth="1"/>
    <col min="4103" max="4103" width="15.28515625" style="63" customWidth="1"/>
    <col min="4104" max="4104" width="10.42578125" style="63" customWidth="1"/>
    <col min="4105" max="4105" width="10.85546875" style="63" customWidth="1"/>
    <col min="4106" max="4106" width="13" style="63" customWidth="1"/>
    <col min="4107" max="4108" width="9.42578125" style="63" customWidth="1"/>
    <col min="4109" max="4109" width="15.28515625" style="63" customWidth="1"/>
    <col min="4110" max="4351" width="9.140625" style="63"/>
    <col min="4352" max="4352" width="7.7109375" style="63" customWidth="1"/>
    <col min="4353" max="4353" width="9.140625" style="63"/>
    <col min="4354" max="4354" width="8" style="63" customWidth="1"/>
    <col min="4355" max="4356" width="9.140625" style="63"/>
    <col min="4357" max="4357" width="3" style="63" customWidth="1"/>
    <col min="4358" max="4358" width="0" style="63" hidden="1" customWidth="1"/>
    <col min="4359" max="4359" width="15.28515625" style="63" customWidth="1"/>
    <col min="4360" max="4360" width="10.42578125" style="63" customWidth="1"/>
    <col min="4361" max="4361" width="10.85546875" style="63" customWidth="1"/>
    <col min="4362" max="4362" width="13" style="63" customWidth="1"/>
    <col min="4363" max="4364" width="9.42578125" style="63" customWidth="1"/>
    <col min="4365" max="4365" width="15.28515625" style="63" customWidth="1"/>
    <col min="4366" max="4607" width="9.140625" style="63"/>
    <col min="4608" max="4608" width="7.7109375" style="63" customWidth="1"/>
    <col min="4609" max="4609" width="9.140625" style="63"/>
    <col min="4610" max="4610" width="8" style="63" customWidth="1"/>
    <col min="4611" max="4612" width="9.140625" style="63"/>
    <col min="4613" max="4613" width="3" style="63" customWidth="1"/>
    <col min="4614" max="4614" width="0" style="63" hidden="1" customWidth="1"/>
    <col min="4615" max="4615" width="15.28515625" style="63" customWidth="1"/>
    <col min="4616" max="4616" width="10.42578125" style="63" customWidth="1"/>
    <col min="4617" max="4617" width="10.85546875" style="63" customWidth="1"/>
    <col min="4618" max="4618" width="13" style="63" customWidth="1"/>
    <col min="4619" max="4620" width="9.42578125" style="63" customWidth="1"/>
    <col min="4621" max="4621" width="15.28515625" style="63" customWidth="1"/>
    <col min="4622" max="4863" width="9.140625" style="63"/>
    <col min="4864" max="4864" width="7.7109375" style="63" customWidth="1"/>
    <col min="4865" max="4865" width="9.140625" style="63"/>
    <col min="4866" max="4866" width="8" style="63" customWidth="1"/>
    <col min="4867" max="4868" width="9.140625" style="63"/>
    <col min="4869" max="4869" width="3" style="63" customWidth="1"/>
    <col min="4870" max="4870" width="0" style="63" hidden="1" customWidth="1"/>
    <col min="4871" max="4871" width="15.28515625" style="63" customWidth="1"/>
    <col min="4872" max="4872" width="10.42578125" style="63" customWidth="1"/>
    <col min="4873" max="4873" width="10.85546875" style="63" customWidth="1"/>
    <col min="4874" max="4874" width="13" style="63" customWidth="1"/>
    <col min="4875" max="4876" width="9.42578125" style="63" customWidth="1"/>
    <col min="4877" max="4877" width="15.28515625" style="63" customWidth="1"/>
    <col min="4878" max="5119" width="9.140625" style="63"/>
    <col min="5120" max="5120" width="7.7109375" style="63" customWidth="1"/>
    <col min="5121" max="5121" width="9.140625" style="63"/>
    <col min="5122" max="5122" width="8" style="63" customWidth="1"/>
    <col min="5123" max="5124" width="9.140625" style="63"/>
    <col min="5125" max="5125" width="3" style="63" customWidth="1"/>
    <col min="5126" max="5126" width="0" style="63" hidden="1" customWidth="1"/>
    <col min="5127" max="5127" width="15.28515625" style="63" customWidth="1"/>
    <col min="5128" max="5128" width="10.42578125" style="63" customWidth="1"/>
    <col min="5129" max="5129" width="10.85546875" style="63" customWidth="1"/>
    <col min="5130" max="5130" width="13" style="63" customWidth="1"/>
    <col min="5131" max="5132" width="9.42578125" style="63" customWidth="1"/>
    <col min="5133" max="5133" width="15.28515625" style="63" customWidth="1"/>
    <col min="5134" max="5375" width="9.140625" style="63"/>
    <col min="5376" max="5376" width="7.7109375" style="63" customWidth="1"/>
    <col min="5377" max="5377" width="9.140625" style="63"/>
    <col min="5378" max="5378" width="8" style="63" customWidth="1"/>
    <col min="5379" max="5380" width="9.140625" style="63"/>
    <col min="5381" max="5381" width="3" style="63" customWidth="1"/>
    <col min="5382" max="5382" width="0" style="63" hidden="1" customWidth="1"/>
    <col min="5383" max="5383" width="15.28515625" style="63" customWidth="1"/>
    <col min="5384" max="5384" width="10.42578125" style="63" customWidth="1"/>
    <col min="5385" max="5385" width="10.85546875" style="63" customWidth="1"/>
    <col min="5386" max="5386" width="13" style="63" customWidth="1"/>
    <col min="5387" max="5388" width="9.42578125" style="63" customWidth="1"/>
    <col min="5389" max="5389" width="15.28515625" style="63" customWidth="1"/>
    <col min="5390" max="5631" width="9.140625" style="63"/>
    <col min="5632" max="5632" width="7.7109375" style="63" customWidth="1"/>
    <col min="5633" max="5633" width="9.140625" style="63"/>
    <col min="5634" max="5634" width="8" style="63" customWidth="1"/>
    <col min="5635" max="5636" width="9.140625" style="63"/>
    <col min="5637" max="5637" width="3" style="63" customWidth="1"/>
    <col min="5638" max="5638" width="0" style="63" hidden="1" customWidth="1"/>
    <col min="5639" max="5639" width="15.28515625" style="63" customWidth="1"/>
    <col min="5640" max="5640" width="10.42578125" style="63" customWidth="1"/>
    <col min="5641" max="5641" width="10.85546875" style="63" customWidth="1"/>
    <col min="5642" max="5642" width="13" style="63" customWidth="1"/>
    <col min="5643" max="5644" width="9.42578125" style="63" customWidth="1"/>
    <col min="5645" max="5645" width="15.28515625" style="63" customWidth="1"/>
    <col min="5646" max="5887" width="9.140625" style="63"/>
    <col min="5888" max="5888" width="7.7109375" style="63" customWidth="1"/>
    <col min="5889" max="5889" width="9.140625" style="63"/>
    <col min="5890" max="5890" width="8" style="63" customWidth="1"/>
    <col min="5891" max="5892" width="9.140625" style="63"/>
    <col min="5893" max="5893" width="3" style="63" customWidth="1"/>
    <col min="5894" max="5894" width="0" style="63" hidden="1" customWidth="1"/>
    <col min="5895" max="5895" width="15.28515625" style="63" customWidth="1"/>
    <col min="5896" max="5896" width="10.42578125" style="63" customWidth="1"/>
    <col min="5897" max="5897" width="10.85546875" style="63" customWidth="1"/>
    <col min="5898" max="5898" width="13" style="63" customWidth="1"/>
    <col min="5899" max="5900" width="9.42578125" style="63" customWidth="1"/>
    <col min="5901" max="5901" width="15.28515625" style="63" customWidth="1"/>
    <col min="5902" max="6143" width="9.140625" style="63"/>
    <col min="6144" max="6144" width="7.7109375" style="63" customWidth="1"/>
    <col min="6145" max="6145" width="9.140625" style="63"/>
    <col min="6146" max="6146" width="8" style="63" customWidth="1"/>
    <col min="6147" max="6148" width="9.140625" style="63"/>
    <col min="6149" max="6149" width="3" style="63" customWidth="1"/>
    <col min="6150" max="6150" width="0" style="63" hidden="1" customWidth="1"/>
    <col min="6151" max="6151" width="15.28515625" style="63" customWidth="1"/>
    <col min="6152" max="6152" width="10.42578125" style="63" customWidth="1"/>
    <col min="6153" max="6153" width="10.85546875" style="63" customWidth="1"/>
    <col min="6154" max="6154" width="13" style="63" customWidth="1"/>
    <col min="6155" max="6156" width="9.42578125" style="63" customWidth="1"/>
    <col min="6157" max="6157" width="15.28515625" style="63" customWidth="1"/>
    <col min="6158" max="6399" width="9.140625" style="63"/>
    <col min="6400" max="6400" width="7.7109375" style="63" customWidth="1"/>
    <col min="6401" max="6401" width="9.140625" style="63"/>
    <col min="6402" max="6402" width="8" style="63" customWidth="1"/>
    <col min="6403" max="6404" width="9.140625" style="63"/>
    <col min="6405" max="6405" width="3" style="63" customWidth="1"/>
    <col min="6406" max="6406" width="0" style="63" hidden="1" customWidth="1"/>
    <col min="6407" max="6407" width="15.28515625" style="63" customWidth="1"/>
    <col min="6408" max="6408" width="10.42578125" style="63" customWidth="1"/>
    <col min="6409" max="6409" width="10.85546875" style="63" customWidth="1"/>
    <col min="6410" max="6410" width="13" style="63" customWidth="1"/>
    <col min="6411" max="6412" width="9.42578125" style="63" customWidth="1"/>
    <col min="6413" max="6413" width="15.28515625" style="63" customWidth="1"/>
    <col min="6414" max="6655" width="9.140625" style="63"/>
    <col min="6656" max="6656" width="7.7109375" style="63" customWidth="1"/>
    <col min="6657" max="6657" width="9.140625" style="63"/>
    <col min="6658" max="6658" width="8" style="63" customWidth="1"/>
    <col min="6659" max="6660" width="9.140625" style="63"/>
    <col min="6661" max="6661" width="3" style="63" customWidth="1"/>
    <col min="6662" max="6662" width="0" style="63" hidden="1" customWidth="1"/>
    <col min="6663" max="6663" width="15.28515625" style="63" customWidth="1"/>
    <col min="6664" max="6664" width="10.42578125" style="63" customWidth="1"/>
    <col min="6665" max="6665" width="10.85546875" style="63" customWidth="1"/>
    <col min="6666" max="6666" width="13" style="63" customWidth="1"/>
    <col min="6667" max="6668" width="9.42578125" style="63" customWidth="1"/>
    <col min="6669" max="6669" width="15.28515625" style="63" customWidth="1"/>
    <col min="6670" max="6911" width="9.140625" style="63"/>
    <col min="6912" max="6912" width="7.7109375" style="63" customWidth="1"/>
    <col min="6913" max="6913" width="9.140625" style="63"/>
    <col min="6914" max="6914" width="8" style="63" customWidth="1"/>
    <col min="6915" max="6916" width="9.140625" style="63"/>
    <col min="6917" max="6917" width="3" style="63" customWidth="1"/>
    <col min="6918" max="6918" width="0" style="63" hidden="1" customWidth="1"/>
    <col min="6919" max="6919" width="15.28515625" style="63" customWidth="1"/>
    <col min="6920" max="6920" width="10.42578125" style="63" customWidth="1"/>
    <col min="6921" max="6921" width="10.85546875" style="63" customWidth="1"/>
    <col min="6922" max="6922" width="13" style="63" customWidth="1"/>
    <col min="6923" max="6924" width="9.42578125" style="63" customWidth="1"/>
    <col min="6925" max="6925" width="15.28515625" style="63" customWidth="1"/>
    <col min="6926" max="7167" width="9.140625" style="63"/>
    <col min="7168" max="7168" width="7.7109375" style="63" customWidth="1"/>
    <col min="7169" max="7169" width="9.140625" style="63"/>
    <col min="7170" max="7170" width="8" style="63" customWidth="1"/>
    <col min="7171" max="7172" width="9.140625" style="63"/>
    <col min="7173" max="7173" width="3" style="63" customWidth="1"/>
    <col min="7174" max="7174" width="0" style="63" hidden="1" customWidth="1"/>
    <col min="7175" max="7175" width="15.28515625" style="63" customWidth="1"/>
    <col min="7176" max="7176" width="10.42578125" style="63" customWidth="1"/>
    <col min="7177" max="7177" width="10.85546875" style="63" customWidth="1"/>
    <col min="7178" max="7178" width="13" style="63" customWidth="1"/>
    <col min="7179" max="7180" width="9.42578125" style="63" customWidth="1"/>
    <col min="7181" max="7181" width="15.28515625" style="63" customWidth="1"/>
    <col min="7182" max="7423" width="9.140625" style="63"/>
    <col min="7424" max="7424" width="7.7109375" style="63" customWidth="1"/>
    <col min="7425" max="7425" width="9.140625" style="63"/>
    <col min="7426" max="7426" width="8" style="63" customWidth="1"/>
    <col min="7427" max="7428" width="9.140625" style="63"/>
    <col min="7429" max="7429" width="3" style="63" customWidth="1"/>
    <col min="7430" max="7430" width="0" style="63" hidden="1" customWidth="1"/>
    <col min="7431" max="7431" width="15.28515625" style="63" customWidth="1"/>
    <col min="7432" max="7432" width="10.42578125" style="63" customWidth="1"/>
    <col min="7433" max="7433" width="10.85546875" style="63" customWidth="1"/>
    <col min="7434" max="7434" width="13" style="63" customWidth="1"/>
    <col min="7435" max="7436" width="9.42578125" style="63" customWidth="1"/>
    <col min="7437" max="7437" width="15.28515625" style="63" customWidth="1"/>
    <col min="7438" max="7679" width="9.140625" style="63"/>
    <col min="7680" max="7680" width="7.7109375" style="63" customWidth="1"/>
    <col min="7681" max="7681" width="9.140625" style="63"/>
    <col min="7682" max="7682" width="8" style="63" customWidth="1"/>
    <col min="7683" max="7684" width="9.140625" style="63"/>
    <col min="7685" max="7685" width="3" style="63" customWidth="1"/>
    <col min="7686" max="7686" width="0" style="63" hidden="1" customWidth="1"/>
    <col min="7687" max="7687" width="15.28515625" style="63" customWidth="1"/>
    <col min="7688" max="7688" width="10.42578125" style="63" customWidth="1"/>
    <col min="7689" max="7689" width="10.85546875" style="63" customWidth="1"/>
    <col min="7690" max="7690" width="13" style="63" customWidth="1"/>
    <col min="7691" max="7692" width="9.42578125" style="63" customWidth="1"/>
    <col min="7693" max="7693" width="15.28515625" style="63" customWidth="1"/>
    <col min="7694" max="7935" width="9.140625" style="63"/>
    <col min="7936" max="7936" width="7.7109375" style="63" customWidth="1"/>
    <col min="7937" max="7937" width="9.140625" style="63"/>
    <col min="7938" max="7938" width="8" style="63" customWidth="1"/>
    <col min="7939" max="7940" width="9.140625" style="63"/>
    <col min="7941" max="7941" width="3" style="63" customWidth="1"/>
    <col min="7942" max="7942" width="0" style="63" hidden="1" customWidth="1"/>
    <col min="7943" max="7943" width="15.28515625" style="63" customWidth="1"/>
    <col min="7944" max="7944" width="10.42578125" style="63" customWidth="1"/>
    <col min="7945" max="7945" width="10.85546875" style="63" customWidth="1"/>
    <col min="7946" max="7946" width="13" style="63" customWidth="1"/>
    <col min="7947" max="7948" width="9.42578125" style="63" customWidth="1"/>
    <col min="7949" max="7949" width="15.28515625" style="63" customWidth="1"/>
    <col min="7950" max="8191" width="9.140625" style="63"/>
    <col min="8192" max="8192" width="7.7109375" style="63" customWidth="1"/>
    <col min="8193" max="8193" width="9.140625" style="63"/>
    <col min="8194" max="8194" width="8" style="63" customWidth="1"/>
    <col min="8195" max="8196" width="9.140625" style="63"/>
    <col min="8197" max="8197" width="3" style="63" customWidth="1"/>
    <col min="8198" max="8198" width="0" style="63" hidden="1" customWidth="1"/>
    <col min="8199" max="8199" width="15.28515625" style="63" customWidth="1"/>
    <col min="8200" max="8200" width="10.42578125" style="63" customWidth="1"/>
    <col min="8201" max="8201" width="10.85546875" style="63" customWidth="1"/>
    <col min="8202" max="8202" width="13" style="63" customWidth="1"/>
    <col min="8203" max="8204" width="9.42578125" style="63" customWidth="1"/>
    <col min="8205" max="8205" width="15.28515625" style="63" customWidth="1"/>
    <col min="8206" max="8447" width="9.140625" style="63"/>
    <col min="8448" max="8448" width="7.7109375" style="63" customWidth="1"/>
    <col min="8449" max="8449" width="9.140625" style="63"/>
    <col min="8450" max="8450" width="8" style="63" customWidth="1"/>
    <col min="8451" max="8452" width="9.140625" style="63"/>
    <col min="8453" max="8453" width="3" style="63" customWidth="1"/>
    <col min="8454" max="8454" width="0" style="63" hidden="1" customWidth="1"/>
    <col min="8455" max="8455" width="15.28515625" style="63" customWidth="1"/>
    <col min="8456" max="8456" width="10.42578125" style="63" customWidth="1"/>
    <col min="8457" max="8457" width="10.85546875" style="63" customWidth="1"/>
    <col min="8458" max="8458" width="13" style="63" customWidth="1"/>
    <col min="8459" max="8460" width="9.42578125" style="63" customWidth="1"/>
    <col min="8461" max="8461" width="15.28515625" style="63" customWidth="1"/>
    <col min="8462" max="8703" width="9.140625" style="63"/>
    <col min="8704" max="8704" width="7.7109375" style="63" customWidth="1"/>
    <col min="8705" max="8705" width="9.140625" style="63"/>
    <col min="8706" max="8706" width="8" style="63" customWidth="1"/>
    <col min="8707" max="8708" width="9.140625" style="63"/>
    <col min="8709" max="8709" width="3" style="63" customWidth="1"/>
    <col min="8710" max="8710" width="0" style="63" hidden="1" customWidth="1"/>
    <col min="8711" max="8711" width="15.28515625" style="63" customWidth="1"/>
    <col min="8712" max="8712" width="10.42578125" style="63" customWidth="1"/>
    <col min="8713" max="8713" width="10.85546875" style="63" customWidth="1"/>
    <col min="8714" max="8714" width="13" style="63" customWidth="1"/>
    <col min="8715" max="8716" width="9.42578125" style="63" customWidth="1"/>
    <col min="8717" max="8717" width="15.28515625" style="63" customWidth="1"/>
    <col min="8718" max="8959" width="9.140625" style="63"/>
    <col min="8960" max="8960" width="7.7109375" style="63" customWidth="1"/>
    <col min="8961" max="8961" width="9.140625" style="63"/>
    <col min="8962" max="8962" width="8" style="63" customWidth="1"/>
    <col min="8963" max="8964" width="9.140625" style="63"/>
    <col min="8965" max="8965" width="3" style="63" customWidth="1"/>
    <col min="8966" max="8966" width="0" style="63" hidden="1" customWidth="1"/>
    <col min="8967" max="8967" width="15.28515625" style="63" customWidth="1"/>
    <col min="8968" max="8968" width="10.42578125" style="63" customWidth="1"/>
    <col min="8969" max="8969" width="10.85546875" style="63" customWidth="1"/>
    <col min="8970" max="8970" width="13" style="63" customWidth="1"/>
    <col min="8971" max="8972" width="9.42578125" style="63" customWidth="1"/>
    <col min="8973" max="8973" width="15.28515625" style="63" customWidth="1"/>
    <col min="8974" max="9215" width="9.140625" style="63"/>
    <col min="9216" max="9216" width="7.7109375" style="63" customWidth="1"/>
    <col min="9217" max="9217" width="9.140625" style="63"/>
    <col min="9218" max="9218" width="8" style="63" customWidth="1"/>
    <col min="9219" max="9220" width="9.140625" style="63"/>
    <col min="9221" max="9221" width="3" style="63" customWidth="1"/>
    <col min="9222" max="9222" width="0" style="63" hidden="1" customWidth="1"/>
    <col min="9223" max="9223" width="15.28515625" style="63" customWidth="1"/>
    <col min="9224" max="9224" width="10.42578125" style="63" customWidth="1"/>
    <col min="9225" max="9225" width="10.85546875" style="63" customWidth="1"/>
    <col min="9226" max="9226" width="13" style="63" customWidth="1"/>
    <col min="9227" max="9228" width="9.42578125" style="63" customWidth="1"/>
    <col min="9229" max="9229" width="15.28515625" style="63" customWidth="1"/>
    <col min="9230" max="9471" width="9.140625" style="63"/>
    <col min="9472" max="9472" width="7.7109375" style="63" customWidth="1"/>
    <col min="9473" max="9473" width="9.140625" style="63"/>
    <col min="9474" max="9474" width="8" style="63" customWidth="1"/>
    <col min="9475" max="9476" width="9.140625" style="63"/>
    <col min="9477" max="9477" width="3" style="63" customWidth="1"/>
    <col min="9478" max="9478" width="0" style="63" hidden="1" customWidth="1"/>
    <col min="9479" max="9479" width="15.28515625" style="63" customWidth="1"/>
    <col min="9480" max="9480" width="10.42578125" style="63" customWidth="1"/>
    <col min="9481" max="9481" width="10.85546875" style="63" customWidth="1"/>
    <col min="9482" max="9482" width="13" style="63" customWidth="1"/>
    <col min="9483" max="9484" width="9.42578125" style="63" customWidth="1"/>
    <col min="9485" max="9485" width="15.28515625" style="63" customWidth="1"/>
    <col min="9486" max="9727" width="9.140625" style="63"/>
    <col min="9728" max="9728" width="7.7109375" style="63" customWidth="1"/>
    <col min="9729" max="9729" width="9.140625" style="63"/>
    <col min="9730" max="9730" width="8" style="63" customWidth="1"/>
    <col min="9731" max="9732" width="9.140625" style="63"/>
    <col min="9733" max="9733" width="3" style="63" customWidth="1"/>
    <col min="9734" max="9734" width="0" style="63" hidden="1" customWidth="1"/>
    <col min="9735" max="9735" width="15.28515625" style="63" customWidth="1"/>
    <col min="9736" max="9736" width="10.42578125" style="63" customWidth="1"/>
    <col min="9737" max="9737" width="10.85546875" style="63" customWidth="1"/>
    <col min="9738" max="9738" width="13" style="63" customWidth="1"/>
    <col min="9739" max="9740" width="9.42578125" style="63" customWidth="1"/>
    <col min="9741" max="9741" width="15.28515625" style="63" customWidth="1"/>
    <col min="9742" max="9983" width="9.140625" style="63"/>
    <col min="9984" max="9984" width="7.7109375" style="63" customWidth="1"/>
    <col min="9985" max="9985" width="9.140625" style="63"/>
    <col min="9986" max="9986" width="8" style="63" customWidth="1"/>
    <col min="9987" max="9988" width="9.140625" style="63"/>
    <col min="9989" max="9989" width="3" style="63" customWidth="1"/>
    <col min="9990" max="9990" width="0" style="63" hidden="1" customWidth="1"/>
    <col min="9991" max="9991" width="15.28515625" style="63" customWidth="1"/>
    <col min="9992" max="9992" width="10.42578125" style="63" customWidth="1"/>
    <col min="9993" max="9993" width="10.85546875" style="63" customWidth="1"/>
    <col min="9994" max="9994" width="13" style="63" customWidth="1"/>
    <col min="9995" max="9996" width="9.42578125" style="63" customWidth="1"/>
    <col min="9997" max="9997" width="15.28515625" style="63" customWidth="1"/>
    <col min="9998" max="10239" width="9.140625" style="63"/>
    <col min="10240" max="10240" width="7.7109375" style="63" customWidth="1"/>
    <col min="10241" max="10241" width="9.140625" style="63"/>
    <col min="10242" max="10242" width="8" style="63" customWidth="1"/>
    <col min="10243" max="10244" width="9.140625" style="63"/>
    <col min="10245" max="10245" width="3" style="63" customWidth="1"/>
    <col min="10246" max="10246" width="0" style="63" hidden="1" customWidth="1"/>
    <col min="10247" max="10247" width="15.28515625" style="63" customWidth="1"/>
    <col min="10248" max="10248" width="10.42578125" style="63" customWidth="1"/>
    <col min="10249" max="10249" width="10.85546875" style="63" customWidth="1"/>
    <col min="10250" max="10250" width="13" style="63" customWidth="1"/>
    <col min="10251" max="10252" width="9.42578125" style="63" customWidth="1"/>
    <col min="10253" max="10253" width="15.28515625" style="63" customWidth="1"/>
    <col min="10254" max="10495" width="9.140625" style="63"/>
    <col min="10496" max="10496" width="7.7109375" style="63" customWidth="1"/>
    <col min="10497" max="10497" width="9.140625" style="63"/>
    <col min="10498" max="10498" width="8" style="63" customWidth="1"/>
    <col min="10499" max="10500" width="9.140625" style="63"/>
    <col min="10501" max="10501" width="3" style="63" customWidth="1"/>
    <col min="10502" max="10502" width="0" style="63" hidden="1" customWidth="1"/>
    <col min="10503" max="10503" width="15.28515625" style="63" customWidth="1"/>
    <col min="10504" max="10504" width="10.42578125" style="63" customWidth="1"/>
    <col min="10505" max="10505" width="10.85546875" style="63" customWidth="1"/>
    <col min="10506" max="10506" width="13" style="63" customWidth="1"/>
    <col min="10507" max="10508" width="9.42578125" style="63" customWidth="1"/>
    <col min="10509" max="10509" width="15.28515625" style="63" customWidth="1"/>
    <col min="10510" max="10751" width="9.140625" style="63"/>
    <col min="10752" max="10752" width="7.7109375" style="63" customWidth="1"/>
    <col min="10753" max="10753" width="9.140625" style="63"/>
    <col min="10754" max="10754" width="8" style="63" customWidth="1"/>
    <col min="10755" max="10756" width="9.140625" style="63"/>
    <col min="10757" max="10757" width="3" style="63" customWidth="1"/>
    <col min="10758" max="10758" width="0" style="63" hidden="1" customWidth="1"/>
    <col min="10759" max="10759" width="15.28515625" style="63" customWidth="1"/>
    <col min="10760" max="10760" width="10.42578125" style="63" customWidth="1"/>
    <col min="10761" max="10761" width="10.85546875" style="63" customWidth="1"/>
    <col min="10762" max="10762" width="13" style="63" customWidth="1"/>
    <col min="10763" max="10764" width="9.42578125" style="63" customWidth="1"/>
    <col min="10765" max="10765" width="15.28515625" style="63" customWidth="1"/>
    <col min="10766" max="11007" width="9.140625" style="63"/>
    <col min="11008" max="11008" width="7.7109375" style="63" customWidth="1"/>
    <col min="11009" max="11009" width="9.140625" style="63"/>
    <col min="11010" max="11010" width="8" style="63" customWidth="1"/>
    <col min="11011" max="11012" width="9.140625" style="63"/>
    <col min="11013" max="11013" width="3" style="63" customWidth="1"/>
    <col min="11014" max="11014" width="0" style="63" hidden="1" customWidth="1"/>
    <col min="11015" max="11015" width="15.28515625" style="63" customWidth="1"/>
    <col min="11016" max="11016" width="10.42578125" style="63" customWidth="1"/>
    <col min="11017" max="11017" width="10.85546875" style="63" customWidth="1"/>
    <col min="11018" max="11018" width="13" style="63" customWidth="1"/>
    <col min="11019" max="11020" width="9.42578125" style="63" customWidth="1"/>
    <col min="11021" max="11021" width="15.28515625" style="63" customWidth="1"/>
    <col min="11022" max="11263" width="9.140625" style="63"/>
    <col min="11264" max="11264" width="7.7109375" style="63" customWidth="1"/>
    <col min="11265" max="11265" width="9.140625" style="63"/>
    <col min="11266" max="11266" width="8" style="63" customWidth="1"/>
    <col min="11267" max="11268" width="9.140625" style="63"/>
    <col min="11269" max="11269" width="3" style="63" customWidth="1"/>
    <col min="11270" max="11270" width="0" style="63" hidden="1" customWidth="1"/>
    <col min="11271" max="11271" width="15.28515625" style="63" customWidth="1"/>
    <col min="11272" max="11272" width="10.42578125" style="63" customWidth="1"/>
    <col min="11273" max="11273" width="10.85546875" style="63" customWidth="1"/>
    <col min="11274" max="11274" width="13" style="63" customWidth="1"/>
    <col min="11275" max="11276" width="9.42578125" style="63" customWidth="1"/>
    <col min="11277" max="11277" width="15.28515625" style="63" customWidth="1"/>
    <col min="11278" max="11519" width="9.140625" style="63"/>
    <col min="11520" max="11520" width="7.7109375" style="63" customWidth="1"/>
    <col min="11521" max="11521" width="9.140625" style="63"/>
    <col min="11522" max="11522" width="8" style="63" customWidth="1"/>
    <col min="11523" max="11524" width="9.140625" style="63"/>
    <col min="11525" max="11525" width="3" style="63" customWidth="1"/>
    <col min="11526" max="11526" width="0" style="63" hidden="1" customWidth="1"/>
    <col min="11527" max="11527" width="15.28515625" style="63" customWidth="1"/>
    <col min="11528" max="11528" width="10.42578125" style="63" customWidth="1"/>
    <col min="11529" max="11529" width="10.85546875" style="63" customWidth="1"/>
    <col min="11530" max="11530" width="13" style="63" customWidth="1"/>
    <col min="11531" max="11532" width="9.42578125" style="63" customWidth="1"/>
    <col min="11533" max="11533" width="15.28515625" style="63" customWidth="1"/>
    <col min="11534" max="11775" width="9.140625" style="63"/>
    <col min="11776" max="11776" width="7.7109375" style="63" customWidth="1"/>
    <col min="11777" max="11777" width="9.140625" style="63"/>
    <col min="11778" max="11778" width="8" style="63" customWidth="1"/>
    <col min="11779" max="11780" width="9.140625" style="63"/>
    <col min="11781" max="11781" width="3" style="63" customWidth="1"/>
    <col min="11782" max="11782" width="0" style="63" hidden="1" customWidth="1"/>
    <col min="11783" max="11783" width="15.28515625" style="63" customWidth="1"/>
    <col min="11784" max="11784" width="10.42578125" style="63" customWidth="1"/>
    <col min="11785" max="11785" width="10.85546875" style="63" customWidth="1"/>
    <col min="11786" max="11786" width="13" style="63" customWidth="1"/>
    <col min="11787" max="11788" width="9.42578125" style="63" customWidth="1"/>
    <col min="11789" max="11789" width="15.28515625" style="63" customWidth="1"/>
    <col min="11790" max="12031" width="9.140625" style="63"/>
    <col min="12032" max="12032" width="7.7109375" style="63" customWidth="1"/>
    <col min="12033" max="12033" width="9.140625" style="63"/>
    <col min="12034" max="12034" width="8" style="63" customWidth="1"/>
    <col min="12035" max="12036" width="9.140625" style="63"/>
    <col min="12037" max="12037" width="3" style="63" customWidth="1"/>
    <col min="12038" max="12038" width="0" style="63" hidden="1" customWidth="1"/>
    <col min="12039" max="12039" width="15.28515625" style="63" customWidth="1"/>
    <col min="12040" max="12040" width="10.42578125" style="63" customWidth="1"/>
    <col min="12041" max="12041" width="10.85546875" style="63" customWidth="1"/>
    <col min="12042" max="12042" width="13" style="63" customWidth="1"/>
    <col min="12043" max="12044" width="9.42578125" style="63" customWidth="1"/>
    <col min="12045" max="12045" width="15.28515625" style="63" customWidth="1"/>
    <col min="12046" max="12287" width="9.140625" style="63"/>
    <col min="12288" max="12288" width="7.7109375" style="63" customWidth="1"/>
    <col min="12289" max="12289" width="9.140625" style="63"/>
    <col min="12290" max="12290" width="8" style="63" customWidth="1"/>
    <col min="12291" max="12292" width="9.140625" style="63"/>
    <col min="12293" max="12293" width="3" style="63" customWidth="1"/>
    <col min="12294" max="12294" width="0" style="63" hidden="1" customWidth="1"/>
    <col min="12295" max="12295" width="15.28515625" style="63" customWidth="1"/>
    <col min="12296" max="12296" width="10.42578125" style="63" customWidth="1"/>
    <col min="12297" max="12297" width="10.85546875" style="63" customWidth="1"/>
    <col min="12298" max="12298" width="13" style="63" customWidth="1"/>
    <col min="12299" max="12300" width="9.42578125" style="63" customWidth="1"/>
    <col min="12301" max="12301" width="15.28515625" style="63" customWidth="1"/>
    <col min="12302" max="12543" width="9.140625" style="63"/>
    <col min="12544" max="12544" width="7.7109375" style="63" customWidth="1"/>
    <col min="12545" max="12545" width="9.140625" style="63"/>
    <col min="12546" max="12546" width="8" style="63" customWidth="1"/>
    <col min="12547" max="12548" width="9.140625" style="63"/>
    <col min="12549" max="12549" width="3" style="63" customWidth="1"/>
    <col min="12550" max="12550" width="0" style="63" hidden="1" customWidth="1"/>
    <col min="12551" max="12551" width="15.28515625" style="63" customWidth="1"/>
    <col min="12552" max="12552" width="10.42578125" style="63" customWidth="1"/>
    <col min="12553" max="12553" width="10.85546875" style="63" customWidth="1"/>
    <col min="12554" max="12554" width="13" style="63" customWidth="1"/>
    <col min="12555" max="12556" width="9.42578125" style="63" customWidth="1"/>
    <col min="12557" max="12557" width="15.28515625" style="63" customWidth="1"/>
    <col min="12558" max="12799" width="9.140625" style="63"/>
    <col min="12800" max="12800" width="7.7109375" style="63" customWidth="1"/>
    <col min="12801" max="12801" width="9.140625" style="63"/>
    <col min="12802" max="12802" width="8" style="63" customWidth="1"/>
    <col min="12803" max="12804" width="9.140625" style="63"/>
    <col min="12805" max="12805" width="3" style="63" customWidth="1"/>
    <col min="12806" max="12806" width="0" style="63" hidden="1" customWidth="1"/>
    <col min="12807" max="12807" width="15.28515625" style="63" customWidth="1"/>
    <col min="12808" max="12808" width="10.42578125" style="63" customWidth="1"/>
    <col min="12809" max="12809" width="10.85546875" style="63" customWidth="1"/>
    <col min="12810" max="12810" width="13" style="63" customWidth="1"/>
    <col min="12811" max="12812" width="9.42578125" style="63" customWidth="1"/>
    <col min="12813" max="12813" width="15.28515625" style="63" customWidth="1"/>
    <col min="12814" max="13055" width="9.140625" style="63"/>
    <col min="13056" max="13056" width="7.7109375" style="63" customWidth="1"/>
    <col min="13057" max="13057" width="9.140625" style="63"/>
    <col min="13058" max="13058" width="8" style="63" customWidth="1"/>
    <col min="13059" max="13060" width="9.140625" style="63"/>
    <col min="13061" max="13061" width="3" style="63" customWidth="1"/>
    <col min="13062" max="13062" width="0" style="63" hidden="1" customWidth="1"/>
    <col min="13063" max="13063" width="15.28515625" style="63" customWidth="1"/>
    <col min="13064" max="13064" width="10.42578125" style="63" customWidth="1"/>
    <col min="13065" max="13065" width="10.85546875" style="63" customWidth="1"/>
    <col min="13066" max="13066" width="13" style="63" customWidth="1"/>
    <col min="13067" max="13068" width="9.42578125" style="63" customWidth="1"/>
    <col min="13069" max="13069" width="15.28515625" style="63" customWidth="1"/>
    <col min="13070" max="13311" width="9.140625" style="63"/>
    <col min="13312" max="13312" width="7.7109375" style="63" customWidth="1"/>
    <col min="13313" max="13313" width="9.140625" style="63"/>
    <col min="13314" max="13314" width="8" style="63" customWidth="1"/>
    <col min="13315" max="13316" width="9.140625" style="63"/>
    <col min="13317" max="13317" width="3" style="63" customWidth="1"/>
    <col min="13318" max="13318" width="0" style="63" hidden="1" customWidth="1"/>
    <col min="13319" max="13319" width="15.28515625" style="63" customWidth="1"/>
    <col min="13320" max="13320" width="10.42578125" style="63" customWidth="1"/>
    <col min="13321" max="13321" width="10.85546875" style="63" customWidth="1"/>
    <col min="13322" max="13322" width="13" style="63" customWidth="1"/>
    <col min="13323" max="13324" width="9.42578125" style="63" customWidth="1"/>
    <col min="13325" max="13325" width="15.28515625" style="63" customWidth="1"/>
    <col min="13326" max="13567" width="9.140625" style="63"/>
    <col min="13568" max="13568" width="7.7109375" style="63" customWidth="1"/>
    <col min="13569" max="13569" width="9.140625" style="63"/>
    <col min="13570" max="13570" width="8" style="63" customWidth="1"/>
    <col min="13571" max="13572" width="9.140625" style="63"/>
    <col min="13573" max="13573" width="3" style="63" customWidth="1"/>
    <col min="13574" max="13574" width="0" style="63" hidden="1" customWidth="1"/>
    <col min="13575" max="13575" width="15.28515625" style="63" customWidth="1"/>
    <col min="13576" max="13576" width="10.42578125" style="63" customWidth="1"/>
    <col min="13577" max="13577" width="10.85546875" style="63" customWidth="1"/>
    <col min="13578" max="13578" width="13" style="63" customWidth="1"/>
    <col min="13579" max="13580" width="9.42578125" style="63" customWidth="1"/>
    <col min="13581" max="13581" width="15.28515625" style="63" customWidth="1"/>
    <col min="13582" max="13823" width="9.140625" style="63"/>
    <col min="13824" max="13824" width="7.7109375" style="63" customWidth="1"/>
    <col min="13825" max="13825" width="9.140625" style="63"/>
    <col min="13826" max="13826" width="8" style="63" customWidth="1"/>
    <col min="13827" max="13828" width="9.140625" style="63"/>
    <col min="13829" max="13829" width="3" style="63" customWidth="1"/>
    <col min="13830" max="13830" width="0" style="63" hidden="1" customWidth="1"/>
    <col min="13831" max="13831" width="15.28515625" style="63" customWidth="1"/>
    <col min="13832" max="13832" width="10.42578125" style="63" customWidth="1"/>
    <col min="13833" max="13833" width="10.85546875" style="63" customWidth="1"/>
    <col min="13834" max="13834" width="13" style="63" customWidth="1"/>
    <col min="13835" max="13836" width="9.42578125" style="63" customWidth="1"/>
    <col min="13837" max="13837" width="15.28515625" style="63" customWidth="1"/>
    <col min="13838" max="14079" width="9.140625" style="63"/>
    <col min="14080" max="14080" width="7.7109375" style="63" customWidth="1"/>
    <col min="14081" max="14081" width="9.140625" style="63"/>
    <col min="14082" max="14082" width="8" style="63" customWidth="1"/>
    <col min="14083" max="14084" width="9.140625" style="63"/>
    <col min="14085" max="14085" width="3" style="63" customWidth="1"/>
    <col min="14086" max="14086" width="0" style="63" hidden="1" customWidth="1"/>
    <col min="14087" max="14087" width="15.28515625" style="63" customWidth="1"/>
    <col min="14088" max="14088" width="10.42578125" style="63" customWidth="1"/>
    <col min="14089" max="14089" width="10.85546875" style="63" customWidth="1"/>
    <col min="14090" max="14090" width="13" style="63" customWidth="1"/>
    <col min="14091" max="14092" width="9.42578125" style="63" customWidth="1"/>
    <col min="14093" max="14093" width="15.28515625" style="63" customWidth="1"/>
    <col min="14094" max="14335" width="9.140625" style="63"/>
    <col min="14336" max="14336" width="7.7109375" style="63" customWidth="1"/>
    <col min="14337" max="14337" width="9.140625" style="63"/>
    <col min="14338" max="14338" width="8" style="63" customWidth="1"/>
    <col min="14339" max="14340" width="9.140625" style="63"/>
    <col min="14341" max="14341" width="3" style="63" customWidth="1"/>
    <col min="14342" max="14342" width="0" style="63" hidden="1" customWidth="1"/>
    <col min="14343" max="14343" width="15.28515625" style="63" customWidth="1"/>
    <col min="14344" max="14344" width="10.42578125" style="63" customWidth="1"/>
    <col min="14345" max="14345" width="10.85546875" style="63" customWidth="1"/>
    <col min="14346" max="14346" width="13" style="63" customWidth="1"/>
    <col min="14347" max="14348" width="9.42578125" style="63" customWidth="1"/>
    <col min="14349" max="14349" width="15.28515625" style="63" customWidth="1"/>
    <col min="14350" max="14591" width="9.140625" style="63"/>
    <col min="14592" max="14592" width="7.7109375" style="63" customWidth="1"/>
    <col min="14593" max="14593" width="9.140625" style="63"/>
    <col min="14594" max="14594" width="8" style="63" customWidth="1"/>
    <col min="14595" max="14596" width="9.140625" style="63"/>
    <col min="14597" max="14597" width="3" style="63" customWidth="1"/>
    <col min="14598" max="14598" width="0" style="63" hidden="1" customWidth="1"/>
    <col min="14599" max="14599" width="15.28515625" style="63" customWidth="1"/>
    <col min="14600" max="14600" width="10.42578125" style="63" customWidth="1"/>
    <col min="14601" max="14601" width="10.85546875" style="63" customWidth="1"/>
    <col min="14602" max="14602" width="13" style="63" customWidth="1"/>
    <col min="14603" max="14604" width="9.42578125" style="63" customWidth="1"/>
    <col min="14605" max="14605" width="15.28515625" style="63" customWidth="1"/>
    <col min="14606" max="14847" width="9.140625" style="63"/>
    <col min="14848" max="14848" width="7.7109375" style="63" customWidth="1"/>
    <col min="14849" max="14849" width="9.140625" style="63"/>
    <col min="14850" max="14850" width="8" style="63" customWidth="1"/>
    <col min="14851" max="14852" width="9.140625" style="63"/>
    <col min="14853" max="14853" width="3" style="63" customWidth="1"/>
    <col min="14854" max="14854" width="0" style="63" hidden="1" customWidth="1"/>
    <col min="14855" max="14855" width="15.28515625" style="63" customWidth="1"/>
    <col min="14856" max="14856" width="10.42578125" style="63" customWidth="1"/>
    <col min="14857" max="14857" width="10.85546875" style="63" customWidth="1"/>
    <col min="14858" max="14858" width="13" style="63" customWidth="1"/>
    <col min="14859" max="14860" width="9.42578125" style="63" customWidth="1"/>
    <col min="14861" max="14861" width="15.28515625" style="63" customWidth="1"/>
    <col min="14862" max="15103" width="9.140625" style="63"/>
    <col min="15104" max="15104" width="7.7109375" style="63" customWidth="1"/>
    <col min="15105" max="15105" width="9.140625" style="63"/>
    <col min="15106" max="15106" width="8" style="63" customWidth="1"/>
    <col min="15107" max="15108" width="9.140625" style="63"/>
    <col min="15109" max="15109" width="3" style="63" customWidth="1"/>
    <col min="15110" max="15110" width="0" style="63" hidden="1" customWidth="1"/>
    <col min="15111" max="15111" width="15.28515625" style="63" customWidth="1"/>
    <col min="15112" max="15112" width="10.42578125" style="63" customWidth="1"/>
    <col min="15113" max="15113" width="10.85546875" style="63" customWidth="1"/>
    <col min="15114" max="15114" width="13" style="63" customWidth="1"/>
    <col min="15115" max="15116" width="9.42578125" style="63" customWidth="1"/>
    <col min="15117" max="15117" width="15.28515625" style="63" customWidth="1"/>
    <col min="15118" max="15359" width="9.140625" style="63"/>
    <col min="15360" max="15360" width="7.7109375" style="63" customWidth="1"/>
    <col min="15361" max="15361" width="9.140625" style="63"/>
    <col min="15362" max="15362" width="8" style="63" customWidth="1"/>
    <col min="15363" max="15364" width="9.140625" style="63"/>
    <col min="15365" max="15365" width="3" style="63" customWidth="1"/>
    <col min="15366" max="15366" width="0" style="63" hidden="1" customWidth="1"/>
    <col min="15367" max="15367" width="15.28515625" style="63" customWidth="1"/>
    <col min="15368" max="15368" width="10.42578125" style="63" customWidth="1"/>
    <col min="15369" max="15369" width="10.85546875" style="63" customWidth="1"/>
    <col min="15370" max="15370" width="13" style="63" customWidth="1"/>
    <col min="15371" max="15372" width="9.42578125" style="63" customWidth="1"/>
    <col min="15373" max="15373" width="15.28515625" style="63" customWidth="1"/>
    <col min="15374" max="15615" width="9.140625" style="63"/>
    <col min="15616" max="15616" width="7.7109375" style="63" customWidth="1"/>
    <col min="15617" max="15617" width="9.140625" style="63"/>
    <col min="15618" max="15618" width="8" style="63" customWidth="1"/>
    <col min="15619" max="15620" width="9.140625" style="63"/>
    <col min="15621" max="15621" width="3" style="63" customWidth="1"/>
    <col min="15622" max="15622" width="0" style="63" hidden="1" customWidth="1"/>
    <col min="15623" max="15623" width="15.28515625" style="63" customWidth="1"/>
    <col min="15624" max="15624" width="10.42578125" style="63" customWidth="1"/>
    <col min="15625" max="15625" width="10.85546875" style="63" customWidth="1"/>
    <col min="15626" max="15626" width="13" style="63" customWidth="1"/>
    <col min="15627" max="15628" width="9.42578125" style="63" customWidth="1"/>
    <col min="15629" max="15629" width="15.28515625" style="63" customWidth="1"/>
    <col min="15630" max="15871" width="9.140625" style="63"/>
    <col min="15872" max="15872" width="7.7109375" style="63" customWidth="1"/>
    <col min="15873" max="15873" width="9.140625" style="63"/>
    <col min="15874" max="15874" width="8" style="63" customWidth="1"/>
    <col min="15875" max="15876" width="9.140625" style="63"/>
    <col min="15877" max="15877" width="3" style="63" customWidth="1"/>
    <col min="15878" max="15878" width="0" style="63" hidden="1" customWidth="1"/>
    <col min="15879" max="15879" width="15.28515625" style="63" customWidth="1"/>
    <col min="15880" max="15880" width="10.42578125" style="63" customWidth="1"/>
    <col min="15881" max="15881" width="10.85546875" style="63" customWidth="1"/>
    <col min="15882" max="15882" width="13" style="63" customWidth="1"/>
    <col min="15883" max="15884" width="9.42578125" style="63" customWidth="1"/>
    <col min="15885" max="15885" width="15.28515625" style="63" customWidth="1"/>
    <col min="15886" max="16127" width="9.140625" style="63"/>
    <col min="16128" max="16128" width="7.7109375" style="63" customWidth="1"/>
    <col min="16129" max="16129" width="9.140625" style="63"/>
    <col min="16130" max="16130" width="8" style="63" customWidth="1"/>
    <col min="16131" max="16132" width="9.140625" style="63"/>
    <col min="16133" max="16133" width="3" style="63" customWidth="1"/>
    <col min="16134" max="16134" width="0" style="63" hidden="1" customWidth="1"/>
    <col min="16135" max="16135" width="15.28515625" style="63" customWidth="1"/>
    <col min="16136" max="16136" width="10.42578125" style="63" customWidth="1"/>
    <col min="16137" max="16137" width="10.85546875" style="63" customWidth="1"/>
    <col min="16138" max="16138" width="13" style="63" customWidth="1"/>
    <col min="16139" max="16140" width="9.42578125" style="63" customWidth="1"/>
    <col min="16141" max="16141" width="15.28515625" style="63" customWidth="1"/>
    <col min="16142" max="16384" width="9.140625" style="63"/>
  </cols>
  <sheetData>
    <row r="1" spans="1:14" s="366" customFormat="1" ht="12" x14ac:dyDescent="0.2">
      <c r="N1" s="445" t="s">
        <v>336</v>
      </c>
    </row>
    <row r="2" spans="1:14" s="366" customFormat="1" ht="24" customHeight="1" x14ac:dyDescent="0.2">
      <c r="K2" s="804" t="s">
        <v>4</v>
      </c>
      <c r="L2" s="804"/>
      <c r="M2" s="804"/>
      <c r="N2" s="804"/>
    </row>
    <row r="3" spans="1:14" ht="14.25" customHeight="1" x14ac:dyDescent="0.2">
      <c r="A3" s="366"/>
      <c r="B3" s="366"/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  <c r="N3" s="366"/>
    </row>
    <row r="4" spans="1:14" x14ac:dyDescent="0.2">
      <c r="A4" s="805" t="s">
        <v>337</v>
      </c>
      <c r="B4" s="805"/>
      <c r="C4" s="805"/>
      <c r="D4" s="805"/>
      <c r="E4" s="805"/>
      <c r="F4" s="805"/>
      <c r="G4" s="805"/>
      <c r="H4" s="805"/>
      <c r="I4" s="805"/>
      <c r="J4" s="805"/>
      <c r="K4" s="805"/>
      <c r="L4" s="805"/>
      <c r="M4" s="805"/>
      <c r="N4" s="805"/>
    </row>
    <row r="5" spans="1:14" ht="14.25" customHeight="1" x14ac:dyDescent="0.2">
      <c r="A5" s="366"/>
      <c r="B5" s="366"/>
      <c r="C5" s="366"/>
      <c r="D5" s="366"/>
      <c r="E5" s="366"/>
      <c r="F5" s="366"/>
      <c r="G5" s="366"/>
      <c r="H5" s="366"/>
      <c r="I5" s="366"/>
      <c r="J5" s="366"/>
      <c r="K5" s="366"/>
      <c r="L5" s="366"/>
      <c r="M5" s="366"/>
      <c r="N5" s="366"/>
    </row>
    <row r="6" spans="1:14" s="446" customFormat="1" ht="15" x14ac:dyDescent="0.25">
      <c r="A6" s="366" t="s">
        <v>338</v>
      </c>
      <c r="B6" s="366"/>
      <c r="C6" s="366"/>
      <c r="D6" s="806" t="s">
        <v>181</v>
      </c>
      <c r="E6" s="806"/>
      <c r="F6" s="806"/>
      <c r="G6" s="806"/>
      <c r="H6" s="366"/>
      <c r="I6" s="366"/>
      <c r="J6" s="366"/>
      <c r="K6" s="366"/>
      <c r="L6" s="366"/>
      <c r="M6" s="366"/>
      <c r="N6" s="366"/>
    </row>
    <row r="7" spans="1:14" s="368" customFormat="1" ht="12" x14ac:dyDescent="0.2">
      <c r="A7" s="366"/>
      <c r="B7" s="366"/>
      <c r="C7" s="366"/>
      <c r="D7" s="447" t="s">
        <v>5</v>
      </c>
      <c r="E7" s="447"/>
      <c r="F7" s="447"/>
      <c r="G7" s="447"/>
      <c r="H7" s="366"/>
      <c r="I7" s="366"/>
      <c r="J7" s="366"/>
      <c r="K7" s="366"/>
      <c r="L7" s="366"/>
      <c r="M7" s="366"/>
      <c r="N7" s="366"/>
    </row>
    <row r="8" spans="1:14" ht="4.1500000000000004" customHeight="1" x14ac:dyDescent="0.2">
      <c r="A8" s="366"/>
      <c r="B8" s="366"/>
      <c r="C8" s="366"/>
      <c r="D8" s="366"/>
      <c r="E8" s="366"/>
      <c r="F8" s="366"/>
      <c r="G8" s="366"/>
      <c r="H8" s="366"/>
      <c r="I8" s="366"/>
      <c r="J8" s="366"/>
      <c r="K8" s="366"/>
      <c r="L8" s="366"/>
      <c r="M8" s="366"/>
      <c r="N8" s="366"/>
    </row>
    <row r="9" spans="1:14" s="446" customFormat="1" ht="15" x14ac:dyDescent="0.25">
      <c r="A9" s="366"/>
      <c r="B9" s="366"/>
      <c r="C9" s="366"/>
      <c r="D9" s="445" t="s">
        <v>339</v>
      </c>
      <c r="E9" s="806" t="s">
        <v>340</v>
      </c>
      <c r="F9" s="806"/>
      <c r="G9" s="806"/>
      <c r="H9" s="806"/>
      <c r="I9" s="366"/>
      <c r="J9" s="366"/>
      <c r="K9" s="366"/>
      <c r="L9" s="366"/>
      <c r="M9" s="366"/>
      <c r="N9" s="366"/>
    </row>
    <row r="10" spans="1:14" ht="4.1500000000000004" customHeight="1" x14ac:dyDescent="0.2">
      <c r="A10" s="366"/>
      <c r="B10" s="366"/>
      <c r="C10" s="366"/>
      <c r="D10" s="366"/>
      <c r="E10" s="366"/>
      <c r="F10" s="366"/>
      <c r="G10" s="366"/>
      <c r="H10" s="366"/>
      <c r="I10" s="366"/>
      <c r="J10" s="366"/>
      <c r="K10" s="366"/>
      <c r="L10" s="366"/>
      <c r="M10" s="366"/>
      <c r="N10" s="366"/>
    </row>
    <row r="11" spans="1:14" s="446" customFormat="1" ht="15" x14ac:dyDescent="0.25">
      <c r="A11" s="366"/>
      <c r="B11" s="366"/>
      <c r="C11" s="366"/>
      <c r="D11" s="366"/>
      <c r="E11" s="366"/>
      <c r="F11" s="366"/>
      <c r="G11" s="445" t="s">
        <v>341</v>
      </c>
      <c r="H11" s="553">
        <f>'10'!J9</f>
        <v>2026</v>
      </c>
      <c r="I11" s="366" t="s">
        <v>7</v>
      </c>
      <c r="J11" s="366"/>
      <c r="K11" s="366"/>
      <c r="L11" s="366"/>
      <c r="M11" s="366"/>
      <c r="N11" s="366"/>
    </row>
    <row r="12" spans="1:14" x14ac:dyDescent="0.2">
      <c r="A12" s="366"/>
      <c r="B12" s="366"/>
      <c r="C12" s="366"/>
      <c r="D12" s="366"/>
      <c r="E12" s="366"/>
      <c r="F12" s="366"/>
      <c r="G12" s="366"/>
      <c r="H12" s="366"/>
      <c r="I12" s="366"/>
      <c r="J12" s="366"/>
      <c r="K12" s="366"/>
      <c r="L12" s="366"/>
      <c r="M12" s="366"/>
      <c r="N12" s="366"/>
    </row>
    <row r="13" spans="1:14" s="446" customFormat="1" ht="15" x14ac:dyDescent="0.25">
      <c r="A13" s="366" t="s">
        <v>8</v>
      </c>
      <c r="B13" s="366"/>
      <c r="C13" s="366"/>
      <c r="D13" s="366"/>
      <c r="E13" s="366"/>
      <c r="F13" s="366"/>
      <c r="G13" s="366"/>
      <c r="H13" s="616" t="str">
        <f>'10'!H11</f>
        <v>приказ министра энергетики МО №146 от 25.12.2025</v>
      </c>
      <c r="I13" s="622"/>
      <c r="J13" s="622"/>
      <c r="K13" s="622"/>
      <c r="L13" s="622"/>
      <c r="M13" s="448"/>
      <c r="N13" s="448"/>
    </row>
    <row r="14" spans="1:14" s="368" customFormat="1" ht="12" x14ac:dyDescent="0.2">
      <c r="A14" s="449" t="s">
        <v>9</v>
      </c>
      <c r="B14" s="366"/>
      <c r="C14" s="366"/>
      <c r="D14" s="366"/>
      <c r="E14" s="366"/>
      <c r="F14" s="366"/>
      <c r="G14" s="366"/>
      <c r="H14" s="366"/>
      <c r="I14" s="366"/>
      <c r="J14" s="366"/>
      <c r="K14" s="366"/>
      <c r="L14" s="366"/>
      <c r="M14" s="366"/>
      <c r="N14" s="366"/>
    </row>
    <row r="15" spans="1:14" ht="14.25" customHeight="1" x14ac:dyDescent="0.2">
      <c r="A15" s="366"/>
      <c r="B15" s="366"/>
      <c r="C15" s="366"/>
      <c r="D15" s="366"/>
      <c r="E15" s="366"/>
      <c r="F15" s="366"/>
      <c r="G15" s="366"/>
      <c r="H15" s="366"/>
      <c r="I15" s="366"/>
      <c r="J15" s="366"/>
      <c r="K15" s="366"/>
      <c r="L15" s="366"/>
      <c r="M15" s="366"/>
      <c r="N15" s="366"/>
    </row>
    <row r="16" spans="1:14" s="446" customFormat="1" ht="15.75" thickBot="1" x14ac:dyDescent="0.3">
      <c r="A16" s="805" t="s">
        <v>342</v>
      </c>
      <c r="B16" s="805"/>
      <c r="C16" s="805"/>
      <c r="D16" s="805"/>
      <c r="E16" s="805"/>
      <c r="F16" s="805"/>
      <c r="G16" s="805"/>
      <c r="H16" s="805"/>
      <c r="I16" s="805"/>
      <c r="J16" s="805"/>
      <c r="K16" s="805"/>
      <c r="L16" s="805"/>
      <c r="M16" s="805"/>
      <c r="N16" s="805"/>
    </row>
    <row r="17" spans="1:14" s="366" customFormat="1" ht="35.25" customHeight="1" x14ac:dyDescent="0.2">
      <c r="A17" s="807" t="s">
        <v>343</v>
      </c>
      <c r="B17" s="809" t="s">
        <v>344</v>
      </c>
      <c r="C17" s="810"/>
      <c r="D17" s="810"/>
      <c r="E17" s="810"/>
      <c r="F17" s="810"/>
      <c r="G17" s="810"/>
      <c r="H17" s="811"/>
      <c r="I17" s="815" t="s">
        <v>345</v>
      </c>
      <c r="J17" s="818" t="s">
        <v>1113</v>
      </c>
      <c r="K17" s="819"/>
      <c r="L17" s="816" t="s">
        <v>346</v>
      </c>
      <c r="M17" s="817"/>
      <c r="N17" s="786" t="s">
        <v>347</v>
      </c>
    </row>
    <row r="18" spans="1:14" s="366" customFormat="1" ht="36" x14ac:dyDescent="0.2">
      <c r="A18" s="808"/>
      <c r="B18" s="812"/>
      <c r="C18" s="813"/>
      <c r="D18" s="813"/>
      <c r="E18" s="813"/>
      <c r="F18" s="813"/>
      <c r="G18" s="813"/>
      <c r="H18" s="814"/>
      <c r="I18" s="787"/>
      <c r="J18" s="450" t="s">
        <v>1114</v>
      </c>
      <c r="K18" s="154" t="s">
        <v>1116</v>
      </c>
      <c r="L18" s="154" t="s">
        <v>348</v>
      </c>
      <c r="M18" s="154" t="s">
        <v>349</v>
      </c>
      <c r="N18" s="787"/>
    </row>
    <row r="19" spans="1:14" s="368" customFormat="1" thickBot="1" x14ac:dyDescent="0.25">
      <c r="A19" s="155">
        <v>1</v>
      </c>
      <c r="B19" s="788">
        <v>2</v>
      </c>
      <c r="C19" s="789"/>
      <c r="D19" s="789"/>
      <c r="E19" s="789"/>
      <c r="F19" s="789"/>
      <c r="G19" s="789"/>
      <c r="H19" s="790"/>
      <c r="I19" s="156">
        <v>3</v>
      </c>
      <c r="J19" s="443">
        <v>4</v>
      </c>
      <c r="K19" s="157">
        <v>5</v>
      </c>
      <c r="L19" s="157">
        <v>6</v>
      </c>
      <c r="M19" s="157">
        <v>7</v>
      </c>
      <c r="N19" s="158">
        <v>8</v>
      </c>
    </row>
    <row r="20" spans="1:14" ht="13.5" thickBot="1" x14ac:dyDescent="0.25">
      <c r="A20" s="791" t="s">
        <v>350</v>
      </c>
      <c r="B20" s="792"/>
      <c r="C20" s="792"/>
      <c r="D20" s="792"/>
      <c r="E20" s="792"/>
      <c r="F20" s="792"/>
      <c r="G20" s="792"/>
      <c r="H20" s="792"/>
      <c r="I20" s="792"/>
      <c r="J20" s="793"/>
      <c r="K20" s="793"/>
      <c r="L20" s="793"/>
      <c r="M20" s="793"/>
      <c r="N20" s="794"/>
    </row>
    <row r="21" spans="1:14" s="451" customFormat="1" x14ac:dyDescent="0.2">
      <c r="A21" s="454" t="s">
        <v>351</v>
      </c>
      <c r="B21" s="795" t="s">
        <v>352</v>
      </c>
      <c r="C21" s="796"/>
      <c r="D21" s="796"/>
      <c r="E21" s="796"/>
      <c r="F21" s="796"/>
      <c r="G21" s="796"/>
      <c r="H21" s="797"/>
      <c r="I21" s="455" t="s">
        <v>353</v>
      </c>
      <c r="J21" s="494">
        <f>J22+J26+J27+J28+J29+J30+J31+J32+J35</f>
        <v>1310</v>
      </c>
      <c r="K21" s="494">
        <f>K22+K26+K27+K28+K29+K30+K31+K32+K35</f>
        <v>759</v>
      </c>
      <c r="L21" s="456"/>
      <c r="M21" s="457"/>
      <c r="N21" s="458"/>
    </row>
    <row r="22" spans="1:14" s="366" customFormat="1" x14ac:dyDescent="0.2">
      <c r="A22" s="487" t="s">
        <v>354</v>
      </c>
      <c r="B22" s="798" t="s">
        <v>355</v>
      </c>
      <c r="C22" s="799"/>
      <c r="D22" s="799"/>
      <c r="E22" s="799"/>
      <c r="F22" s="799"/>
      <c r="G22" s="799"/>
      <c r="H22" s="800"/>
      <c r="I22" s="488" t="s">
        <v>353</v>
      </c>
      <c r="J22" s="531">
        <f>SUM(J23:J25)</f>
        <v>0</v>
      </c>
      <c r="K22" s="502">
        <f>SUM(K23:K25)</f>
        <v>0</v>
      </c>
      <c r="L22" s="490"/>
      <c r="M22" s="490"/>
      <c r="N22" s="491"/>
    </row>
    <row r="23" spans="1:14" s="479" customFormat="1" ht="24" customHeight="1" x14ac:dyDescent="0.2">
      <c r="A23" s="475" t="s">
        <v>356</v>
      </c>
      <c r="B23" s="801" t="s">
        <v>357</v>
      </c>
      <c r="C23" s="802"/>
      <c r="D23" s="802"/>
      <c r="E23" s="802"/>
      <c r="F23" s="802"/>
      <c r="G23" s="802"/>
      <c r="H23" s="803"/>
      <c r="I23" s="476" t="s">
        <v>353</v>
      </c>
      <c r="J23" s="532"/>
      <c r="K23" s="495"/>
      <c r="L23" s="477"/>
      <c r="M23" s="477"/>
      <c r="N23" s="478"/>
    </row>
    <row r="24" spans="1:14" s="479" customFormat="1" ht="24" customHeight="1" x14ac:dyDescent="0.2">
      <c r="A24" s="475" t="s">
        <v>358</v>
      </c>
      <c r="B24" s="801" t="s">
        <v>359</v>
      </c>
      <c r="C24" s="802"/>
      <c r="D24" s="802"/>
      <c r="E24" s="802"/>
      <c r="F24" s="802"/>
      <c r="G24" s="802"/>
      <c r="H24" s="803"/>
      <c r="I24" s="476" t="s">
        <v>353</v>
      </c>
      <c r="J24" s="532"/>
      <c r="K24" s="495"/>
      <c r="L24" s="477"/>
      <c r="M24" s="477"/>
      <c r="N24" s="478"/>
    </row>
    <row r="25" spans="1:14" s="479" customFormat="1" ht="24" customHeight="1" x14ac:dyDescent="0.2">
      <c r="A25" s="475" t="s">
        <v>360</v>
      </c>
      <c r="B25" s="801" t="s">
        <v>361</v>
      </c>
      <c r="C25" s="802"/>
      <c r="D25" s="802"/>
      <c r="E25" s="802"/>
      <c r="F25" s="802"/>
      <c r="G25" s="802"/>
      <c r="H25" s="803"/>
      <c r="I25" s="476" t="s">
        <v>353</v>
      </c>
      <c r="J25" s="532"/>
      <c r="K25" s="495"/>
      <c r="L25" s="477"/>
      <c r="M25" s="477"/>
      <c r="N25" s="478"/>
    </row>
    <row r="26" spans="1:14" s="366" customFormat="1" x14ac:dyDescent="0.2">
      <c r="A26" s="159" t="s">
        <v>362</v>
      </c>
      <c r="B26" s="820" t="s">
        <v>363</v>
      </c>
      <c r="C26" s="821"/>
      <c r="D26" s="821"/>
      <c r="E26" s="821"/>
      <c r="F26" s="821"/>
      <c r="G26" s="821"/>
      <c r="H26" s="822"/>
      <c r="I26" s="160" t="s">
        <v>353</v>
      </c>
      <c r="J26" s="533"/>
      <c r="K26" s="496"/>
      <c r="L26" s="162"/>
      <c r="M26" s="162"/>
      <c r="N26" s="163"/>
    </row>
    <row r="27" spans="1:14" s="366" customFormat="1" x14ac:dyDescent="0.2">
      <c r="A27" s="159" t="s">
        <v>364</v>
      </c>
      <c r="B27" s="820" t="s">
        <v>365</v>
      </c>
      <c r="C27" s="821"/>
      <c r="D27" s="821"/>
      <c r="E27" s="821"/>
      <c r="F27" s="821"/>
      <c r="G27" s="821"/>
      <c r="H27" s="822"/>
      <c r="I27" s="160" t="s">
        <v>353</v>
      </c>
      <c r="J27" s="533">
        <v>1275</v>
      </c>
      <c r="K27" s="496">
        <v>695</v>
      </c>
      <c r="L27" s="162"/>
      <c r="M27" s="162"/>
      <c r="N27" s="163"/>
    </row>
    <row r="28" spans="1:14" s="366" customFormat="1" x14ac:dyDescent="0.2">
      <c r="A28" s="159" t="s">
        <v>366</v>
      </c>
      <c r="B28" s="820" t="s">
        <v>367</v>
      </c>
      <c r="C28" s="821"/>
      <c r="D28" s="821"/>
      <c r="E28" s="821"/>
      <c r="F28" s="821"/>
      <c r="G28" s="821"/>
      <c r="H28" s="822"/>
      <c r="I28" s="160" t="s">
        <v>353</v>
      </c>
      <c r="J28" s="533"/>
      <c r="K28" s="496"/>
      <c r="L28" s="162"/>
      <c r="M28" s="162"/>
      <c r="N28" s="163"/>
    </row>
    <row r="29" spans="1:14" s="366" customFormat="1" x14ac:dyDescent="0.2">
      <c r="A29" s="159" t="s">
        <v>368</v>
      </c>
      <c r="B29" s="820" t="s">
        <v>369</v>
      </c>
      <c r="C29" s="821"/>
      <c r="D29" s="821"/>
      <c r="E29" s="821"/>
      <c r="F29" s="821"/>
      <c r="G29" s="821"/>
      <c r="H29" s="822"/>
      <c r="I29" s="160" t="s">
        <v>353</v>
      </c>
      <c r="J29" s="533">
        <v>25</v>
      </c>
      <c r="K29" s="496">
        <v>60</v>
      </c>
      <c r="L29" s="162"/>
      <c r="M29" s="162"/>
      <c r="N29" s="163"/>
    </row>
    <row r="30" spans="1:14" s="366" customFormat="1" x14ac:dyDescent="0.2">
      <c r="A30" s="159" t="s">
        <v>370</v>
      </c>
      <c r="B30" s="820" t="s">
        <v>371</v>
      </c>
      <c r="C30" s="821"/>
      <c r="D30" s="821"/>
      <c r="E30" s="821"/>
      <c r="F30" s="821"/>
      <c r="G30" s="821"/>
      <c r="H30" s="822"/>
      <c r="I30" s="160" t="s">
        <v>353</v>
      </c>
      <c r="J30" s="533"/>
      <c r="K30" s="496"/>
      <c r="L30" s="162"/>
      <c r="M30" s="162"/>
      <c r="N30" s="163"/>
    </row>
    <row r="31" spans="1:14" s="366" customFormat="1" x14ac:dyDescent="0.2">
      <c r="A31" s="159" t="s">
        <v>372</v>
      </c>
      <c r="B31" s="820" t="s">
        <v>373</v>
      </c>
      <c r="C31" s="821"/>
      <c r="D31" s="821"/>
      <c r="E31" s="821"/>
      <c r="F31" s="821"/>
      <c r="G31" s="821"/>
      <c r="H31" s="822"/>
      <c r="I31" s="160" t="s">
        <v>353</v>
      </c>
      <c r="J31" s="533"/>
      <c r="K31" s="496"/>
      <c r="L31" s="162"/>
      <c r="M31" s="162"/>
      <c r="N31" s="163"/>
    </row>
    <row r="32" spans="1:14" s="366" customFormat="1" ht="24" customHeight="1" x14ac:dyDescent="0.2">
      <c r="A32" s="487" t="s">
        <v>374</v>
      </c>
      <c r="B32" s="823" t="s">
        <v>375</v>
      </c>
      <c r="C32" s="824"/>
      <c r="D32" s="824"/>
      <c r="E32" s="824"/>
      <c r="F32" s="824"/>
      <c r="G32" s="824"/>
      <c r="H32" s="825"/>
      <c r="I32" s="488" t="s">
        <v>353</v>
      </c>
      <c r="J32" s="531">
        <f>J33+J34</f>
        <v>0</v>
      </c>
      <c r="K32" s="502">
        <f>K33+K34</f>
        <v>0</v>
      </c>
      <c r="L32" s="490"/>
      <c r="M32" s="490"/>
      <c r="N32" s="491"/>
    </row>
    <row r="33" spans="1:14" s="479" customFormat="1" x14ac:dyDescent="0.2">
      <c r="A33" s="475" t="s">
        <v>376</v>
      </c>
      <c r="B33" s="826" t="s">
        <v>377</v>
      </c>
      <c r="C33" s="827"/>
      <c r="D33" s="827"/>
      <c r="E33" s="827"/>
      <c r="F33" s="827"/>
      <c r="G33" s="827"/>
      <c r="H33" s="828"/>
      <c r="I33" s="476" t="s">
        <v>353</v>
      </c>
      <c r="J33" s="532"/>
      <c r="K33" s="495"/>
      <c r="L33" s="477"/>
      <c r="M33" s="477"/>
      <c r="N33" s="478"/>
    </row>
    <row r="34" spans="1:14" s="479" customFormat="1" x14ac:dyDescent="0.2">
      <c r="A34" s="475" t="s">
        <v>378</v>
      </c>
      <c r="B34" s="826" t="s">
        <v>379</v>
      </c>
      <c r="C34" s="827"/>
      <c r="D34" s="827"/>
      <c r="E34" s="827"/>
      <c r="F34" s="827"/>
      <c r="G34" s="827"/>
      <c r="H34" s="828"/>
      <c r="I34" s="476" t="s">
        <v>353</v>
      </c>
      <c r="J34" s="532"/>
      <c r="K34" s="495"/>
      <c r="L34" s="477"/>
      <c r="M34" s="477"/>
      <c r="N34" s="478"/>
    </row>
    <row r="35" spans="1:14" s="366" customFormat="1" ht="13.5" thickBot="1" x14ac:dyDescent="0.25">
      <c r="A35" s="164" t="s">
        <v>380</v>
      </c>
      <c r="B35" s="829" t="s">
        <v>381</v>
      </c>
      <c r="C35" s="830"/>
      <c r="D35" s="830"/>
      <c r="E35" s="830"/>
      <c r="F35" s="830"/>
      <c r="G35" s="830"/>
      <c r="H35" s="831"/>
      <c r="I35" s="165" t="s">
        <v>353</v>
      </c>
      <c r="J35" s="534">
        <v>10</v>
      </c>
      <c r="K35" s="497">
        <v>4</v>
      </c>
      <c r="L35" s="166"/>
      <c r="M35" s="166"/>
      <c r="N35" s="167"/>
    </row>
    <row r="36" spans="1:14" s="451" customFormat="1" ht="24" customHeight="1" x14ac:dyDescent="0.2">
      <c r="A36" s="459" t="s">
        <v>382</v>
      </c>
      <c r="B36" s="832" t="s">
        <v>383</v>
      </c>
      <c r="C36" s="833"/>
      <c r="D36" s="833"/>
      <c r="E36" s="833"/>
      <c r="F36" s="833"/>
      <c r="G36" s="833"/>
      <c r="H36" s="834"/>
      <c r="I36" s="460" t="s">
        <v>353</v>
      </c>
      <c r="J36" s="498">
        <f>J37+J41+J42+J43+J44+J45+J46+J47+J50</f>
        <v>1285</v>
      </c>
      <c r="K36" s="498">
        <f>K37+K41+K42+K43+K44+K45+K46+K47+K50</f>
        <v>652</v>
      </c>
      <c r="L36" s="461"/>
      <c r="M36" s="461"/>
      <c r="N36" s="462"/>
    </row>
    <row r="37" spans="1:14" s="366" customFormat="1" x14ac:dyDescent="0.2">
      <c r="A37" s="487" t="s">
        <v>384</v>
      </c>
      <c r="B37" s="798" t="s">
        <v>355</v>
      </c>
      <c r="C37" s="799"/>
      <c r="D37" s="799"/>
      <c r="E37" s="799"/>
      <c r="F37" s="799"/>
      <c r="G37" s="799"/>
      <c r="H37" s="800"/>
      <c r="I37" s="488" t="s">
        <v>353</v>
      </c>
      <c r="J37" s="502">
        <f>SUM(J38:J40)</f>
        <v>0</v>
      </c>
      <c r="K37" s="502">
        <f>SUM(K38:K40)</f>
        <v>0</v>
      </c>
      <c r="L37" s="490"/>
      <c r="M37" s="490"/>
      <c r="N37" s="491"/>
    </row>
    <row r="38" spans="1:14" s="479" customFormat="1" ht="24" customHeight="1" x14ac:dyDescent="0.2">
      <c r="A38" s="475" t="s">
        <v>385</v>
      </c>
      <c r="B38" s="801" t="s">
        <v>357</v>
      </c>
      <c r="C38" s="802"/>
      <c r="D38" s="802"/>
      <c r="E38" s="802"/>
      <c r="F38" s="802"/>
      <c r="G38" s="802"/>
      <c r="H38" s="803"/>
      <c r="I38" s="476" t="s">
        <v>353</v>
      </c>
      <c r="J38" s="500"/>
      <c r="K38" s="495"/>
      <c r="L38" s="477"/>
      <c r="M38" s="477"/>
      <c r="N38" s="478"/>
    </row>
    <row r="39" spans="1:14" s="479" customFormat="1" ht="24" customHeight="1" x14ac:dyDescent="0.2">
      <c r="A39" s="475" t="s">
        <v>386</v>
      </c>
      <c r="B39" s="801" t="s">
        <v>359</v>
      </c>
      <c r="C39" s="802"/>
      <c r="D39" s="802"/>
      <c r="E39" s="802"/>
      <c r="F39" s="802"/>
      <c r="G39" s="802"/>
      <c r="H39" s="803"/>
      <c r="I39" s="476" t="s">
        <v>353</v>
      </c>
      <c r="J39" s="500"/>
      <c r="K39" s="495"/>
      <c r="L39" s="477"/>
      <c r="M39" s="477"/>
      <c r="N39" s="478"/>
    </row>
    <row r="40" spans="1:14" s="479" customFormat="1" ht="24" customHeight="1" x14ac:dyDescent="0.2">
      <c r="A40" s="475" t="s">
        <v>387</v>
      </c>
      <c r="B40" s="801" t="s">
        <v>361</v>
      </c>
      <c r="C40" s="802"/>
      <c r="D40" s="802"/>
      <c r="E40" s="802"/>
      <c r="F40" s="802"/>
      <c r="G40" s="802"/>
      <c r="H40" s="803"/>
      <c r="I40" s="476" t="s">
        <v>353</v>
      </c>
      <c r="J40" s="500"/>
      <c r="K40" s="495"/>
      <c r="L40" s="477"/>
      <c r="M40" s="477"/>
      <c r="N40" s="478"/>
    </row>
    <row r="41" spans="1:14" s="366" customFormat="1" x14ac:dyDescent="0.2">
      <c r="A41" s="159" t="s">
        <v>388</v>
      </c>
      <c r="B41" s="820" t="s">
        <v>363</v>
      </c>
      <c r="C41" s="821"/>
      <c r="D41" s="821"/>
      <c r="E41" s="821"/>
      <c r="F41" s="821"/>
      <c r="G41" s="821"/>
      <c r="H41" s="822"/>
      <c r="I41" s="160" t="s">
        <v>353</v>
      </c>
      <c r="J41" s="499"/>
      <c r="K41" s="496"/>
      <c r="L41" s="162"/>
      <c r="M41" s="162"/>
      <c r="N41" s="163"/>
    </row>
    <row r="42" spans="1:14" s="366" customFormat="1" x14ac:dyDescent="0.2">
      <c r="A42" s="159" t="s">
        <v>389</v>
      </c>
      <c r="B42" s="820" t="s">
        <v>365</v>
      </c>
      <c r="C42" s="821"/>
      <c r="D42" s="821"/>
      <c r="E42" s="821"/>
      <c r="F42" s="821"/>
      <c r="G42" s="821"/>
      <c r="H42" s="822"/>
      <c r="I42" s="160" t="s">
        <v>353</v>
      </c>
      <c r="J42" s="499">
        <v>1270</v>
      </c>
      <c r="K42" s="496">
        <v>630</v>
      </c>
      <c r="L42" s="162"/>
      <c r="M42" s="162"/>
      <c r="N42" s="163"/>
    </row>
    <row r="43" spans="1:14" s="366" customFormat="1" x14ac:dyDescent="0.2">
      <c r="A43" s="159" t="s">
        <v>390</v>
      </c>
      <c r="B43" s="820" t="s">
        <v>367</v>
      </c>
      <c r="C43" s="821"/>
      <c r="D43" s="821"/>
      <c r="E43" s="821"/>
      <c r="F43" s="821"/>
      <c r="G43" s="821"/>
      <c r="H43" s="822"/>
      <c r="I43" s="160" t="s">
        <v>353</v>
      </c>
      <c r="J43" s="499"/>
      <c r="K43" s="496"/>
      <c r="L43" s="162"/>
      <c r="M43" s="162"/>
      <c r="N43" s="163"/>
    </row>
    <row r="44" spans="1:14" s="366" customFormat="1" x14ac:dyDescent="0.2">
      <c r="A44" s="159" t="s">
        <v>391</v>
      </c>
      <c r="B44" s="820" t="s">
        <v>369</v>
      </c>
      <c r="C44" s="821"/>
      <c r="D44" s="821"/>
      <c r="E44" s="821"/>
      <c r="F44" s="821"/>
      <c r="G44" s="821"/>
      <c r="H44" s="822"/>
      <c r="I44" s="160" t="s">
        <v>353</v>
      </c>
      <c r="J44" s="499">
        <v>10</v>
      </c>
      <c r="K44" s="496">
        <v>20</v>
      </c>
      <c r="L44" s="162"/>
      <c r="M44" s="162"/>
      <c r="N44" s="163"/>
    </row>
    <row r="45" spans="1:14" s="366" customFormat="1" x14ac:dyDescent="0.2">
      <c r="A45" s="159" t="s">
        <v>392</v>
      </c>
      <c r="B45" s="820" t="s">
        <v>371</v>
      </c>
      <c r="C45" s="821"/>
      <c r="D45" s="821"/>
      <c r="E45" s="821"/>
      <c r="F45" s="821"/>
      <c r="G45" s="821"/>
      <c r="H45" s="822"/>
      <c r="I45" s="160" t="s">
        <v>353</v>
      </c>
      <c r="J45" s="499"/>
      <c r="K45" s="496"/>
      <c r="L45" s="162"/>
      <c r="M45" s="162"/>
      <c r="N45" s="163"/>
    </row>
    <row r="46" spans="1:14" s="366" customFormat="1" x14ac:dyDescent="0.2">
      <c r="A46" s="159" t="s">
        <v>393</v>
      </c>
      <c r="B46" s="820" t="s">
        <v>373</v>
      </c>
      <c r="C46" s="821"/>
      <c r="D46" s="821"/>
      <c r="E46" s="821"/>
      <c r="F46" s="821"/>
      <c r="G46" s="821"/>
      <c r="H46" s="822"/>
      <c r="I46" s="160" t="s">
        <v>353</v>
      </c>
      <c r="J46" s="499"/>
      <c r="K46" s="496"/>
      <c r="L46" s="162"/>
      <c r="M46" s="162"/>
      <c r="N46" s="163"/>
    </row>
    <row r="47" spans="1:14" s="366" customFormat="1" ht="24" customHeight="1" x14ac:dyDescent="0.2">
      <c r="A47" s="487" t="s">
        <v>394</v>
      </c>
      <c r="B47" s="823" t="s">
        <v>375</v>
      </c>
      <c r="C47" s="824"/>
      <c r="D47" s="824"/>
      <c r="E47" s="824"/>
      <c r="F47" s="824"/>
      <c r="G47" s="824"/>
      <c r="H47" s="825"/>
      <c r="I47" s="488" t="s">
        <v>353</v>
      </c>
      <c r="J47" s="502">
        <f>J48+J49</f>
        <v>0</v>
      </c>
      <c r="K47" s="502">
        <f>K48+K49</f>
        <v>0</v>
      </c>
      <c r="L47" s="490"/>
      <c r="M47" s="490"/>
      <c r="N47" s="491"/>
    </row>
    <row r="48" spans="1:14" s="479" customFormat="1" x14ac:dyDescent="0.2">
      <c r="A48" s="475" t="s">
        <v>395</v>
      </c>
      <c r="B48" s="826" t="s">
        <v>377</v>
      </c>
      <c r="C48" s="827"/>
      <c r="D48" s="827"/>
      <c r="E48" s="827"/>
      <c r="F48" s="827"/>
      <c r="G48" s="827"/>
      <c r="H48" s="828"/>
      <c r="I48" s="476" t="s">
        <v>353</v>
      </c>
      <c r="J48" s="500"/>
      <c r="K48" s="495"/>
      <c r="L48" s="477"/>
      <c r="M48" s="477"/>
      <c r="N48" s="478"/>
    </row>
    <row r="49" spans="1:14" s="479" customFormat="1" x14ac:dyDescent="0.2">
      <c r="A49" s="475" t="s">
        <v>396</v>
      </c>
      <c r="B49" s="826" t="s">
        <v>379</v>
      </c>
      <c r="C49" s="827"/>
      <c r="D49" s="827"/>
      <c r="E49" s="827"/>
      <c r="F49" s="827"/>
      <c r="G49" s="827"/>
      <c r="H49" s="828"/>
      <c r="I49" s="476" t="s">
        <v>353</v>
      </c>
      <c r="J49" s="500"/>
      <c r="K49" s="495"/>
      <c r="L49" s="477"/>
      <c r="M49" s="477"/>
      <c r="N49" s="478"/>
    </row>
    <row r="50" spans="1:14" s="366" customFormat="1" x14ac:dyDescent="0.2">
      <c r="A50" s="159" t="s">
        <v>397</v>
      </c>
      <c r="B50" s="820" t="s">
        <v>381</v>
      </c>
      <c r="C50" s="821"/>
      <c r="D50" s="821"/>
      <c r="E50" s="821"/>
      <c r="F50" s="821"/>
      <c r="G50" s="821"/>
      <c r="H50" s="822"/>
      <c r="I50" s="160" t="s">
        <v>353</v>
      </c>
      <c r="J50" s="499">
        <v>5</v>
      </c>
      <c r="K50" s="496">
        <v>2</v>
      </c>
      <c r="L50" s="162"/>
      <c r="M50" s="162"/>
      <c r="N50" s="163"/>
    </row>
    <row r="51" spans="1:14" s="366" customFormat="1" ht="15" customHeight="1" x14ac:dyDescent="0.2">
      <c r="A51" s="467" t="s">
        <v>398</v>
      </c>
      <c r="B51" s="835" t="s">
        <v>399</v>
      </c>
      <c r="C51" s="836"/>
      <c r="D51" s="836"/>
      <c r="E51" s="836"/>
      <c r="F51" s="836"/>
      <c r="G51" s="836"/>
      <c r="H51" s="837"/>
      <c r="I51" s="468" t="s">
        <v>353</v>
      </c>
      <c r="J51" s="501">
        <f>J52+J53+J58+J59</f>
        <v>441</v>
      </c>
      <c r="K51" s="501">
        <f>K52+K53+K58+K59</f>
        <v>206</v>
      </c>
      <c r="L51" s="469"/>
      <c r="M51" s="469"/>
      <c r="N51" s="470"/>
    </row>
    <row r="52" spans="1:14" s="366" customFormat="1" x14ac:dyDescent="0.2">
      <c r="A52" s="159" t="s">
        <v>385</v>
      </c>
      <c r="B52" s="820" t="s">
        <v>400</v>
      </c>
      <c r="C52" s="821"/>
      <c r="D52" s="821"/>
      <c r="E52" s="821"/>
      <c r="F52" s="821"/>
      <c r="G52" s="821"/>
      <c r="H52" s="822"/>
      <c r="I52" s="160" t="s">
        <v>353</v>
      </c>
      <c r="J52" s="499"/>
      <c r="K52" s="496"/>
      <c r="L52" s="162"/>
      <c r="M52" s="162"/>
      <c r="N52" s="163"/>
    </row>
    <row r="53" spans="1:14" s="366" customFormat="1" x14ac:dyDescent="0.2">
      <c r="A53" s="487" t="s">
        <v>386</v>
      </c>
      <c r="B53" s="798" t="s">
        <v>401</v>
      </c>
      <c r="C53" s="799"/>
      <c r="D53" s="799"/>
      <c r="E53" s="799"/>
      <c r="F53" s="799"/>
      <c r="G53" s="799"/>
      <c r="H53" s="800"/>
      <c r="I53" s="488" t="s">
        <v>353</v>
      </c>
      <c r="J53" s="502">
        <f>J54+J57</f>
        <v>382</v>
      </c>
      <c r="K53" s="502">
        <f>K54+K57</f>
        <v>181</v>
      </c>
      <c r="L53" s="490"/>
      <c r="M53" s="490"/>
      <c r="N53" s="491"/>
    </row>
    <row r="54" spans="1:14" s="366" customFormat="1" x14ac:dyDescent="0.2">
      <c r="A54" s="487" t="s">
        <v>402</v>
      </c>
      <c r="B54" s="798" t="s">
        <v>403</v>
      </c>
      <c r="C54" s="799"/>
      <c r="D54" s="799"/>
      <c r="E54" s="799"/>
      <c r="F54" s="799"/>
      <c r="G54" s="799"/>
      <c r="H54" s="800"/>
      <c r="I54" s="488" t="s">
        <v>353</v>
      </c>
      <c r="J54" s="502">
        <f>J55+J56</f>
        <v>382</v>
      </c>
      <c r="K54" s="502">
        <f>K55+K56</f>
        <v>181</v>
      </c>
      <c r="L54" s="490"/>
      <c r="M54" s="490"/>
      <c r="N54" s="491"/>
    </row>
    <row r="55" spans="1:14" s="479" customFormat="1" ht="12" customHeight="1" x14ac:dyDescent="0.2">
      <c r="A55" s="475" t="s">
        <v>404</v>
      </c>
      <c r="B55" s="826" t="s">
        <v>405</v>
      </c>
      <c r="C55" s="827"/>
      <c r="D55" s="827"/>
      <c r="E55" s="827"/>
      <c r="F55" s="827"/>
      <c r="G55" s="827"/>
      <c r="H55" s="828"/>
      <c r="I55" s="476" t="s">
        <v>353</v>
      </c>
      <c r="J55" s="500">
        <v>382</v>
      </c>
      <c r="K55" s="495">
        <v>181</v>
      </c>
      <c r="L55" s="477"/>
      <c r="M55" s="477"/>
      <c r="N55" s="478"/>
    </row>
    <row r="56" spans="1:14" s="479" customFormat="1" x14ac:dyDescent="0.2">
      <c r="A56" s="475" t="s">
        <v>406</v>
      </c>
      <c r="B56" s="826" t="s">
        <v>407</v>
      </c>
      <c r="C56" s="827"/>
      <c r="D56" s="827"/>
      <c r="E56" s="827"/>
      <c r="F56" s="827"/>
      <c r="G56" s="827"/>
      <c r="H56" s="828"/>
      <c r="I56" s="476" t="s">
        <v>353</v>
      </c>
      <c r="J56" s="500"/>
      <c r="K56" s="495"/>
      <c r="L56" s="477"/>
      <c r="M56" s="477"/>
      <c r="N56" s="478"/>
    </row>
    <row r="57" spans="1:14" s="366" customFormat="1" x14ac:dyDescent="0.2">
      <c r="A57" s="159" t="s">
        <v>408</v>
      </c>
      <c r="B57" s="820" t="s">
        <v>409</v>
      </c>
      <c r="C57" s="821"/>
      <c r="D57" s="821"/>
      <c r="E57" s="821"/>
      <c r="F57" s="821"/>
      <c r="G57" s="821"/>
      <c r="H57" s="822"/>
      <c r="I57" s="160" t="s">
        <v>353</v>
      </c>
      <c r="J57" s="499"/>
      <c r="K57" s="496"/>
      <c r="L57" s="162"/>
      <c r="M57" s="162"/>
      <c r="N57" s="163"/>
    </row>
    <row r="58" spans="1:14" s="366" customFormat="1" x14ac:dyDescent="0.2">
      <c r="A58" s="159" t="s">
        <v>387</v>
      </c>
      <c r="B58" s="820" t="s">
        <v>410</v>
      </c>
      <c r="C58" s="821"/>
      <c r="D58" s="821"/>
      <c r="E58" s="821"/>
      <c r="F58" s="821"/>
      <c r="G58" s="821"/>
      <c r="H58" s="822"/>
      <c r="I58" s="160" t="s">
        <v>353</v>
      </c>
      <c r="J58" s="499">
        <v>59</v>
      </c>
      <c r="K58" s="496">
        <v>25</v>
      </c>
      <c r="L58" s="162"/>
      <c r="M58" s="162"/>
      <c r="N58" s="163"/>
    </row>
    <row r="59" spans="1:14" s="366" customFormat="1" x14ac:dyDescent="0.2">
      <c r="A59" s="159" t="s">
        <v>411</v>
      </c>
      <c r="B59" s="820" t="s">
        <v>412</v>
      </c>
      <c r="C59" s="821"/>
      <c r="D59" s="821"/>
      <c r="E59" s="821"/>
      <c r="F59" s="821"/>
      <c r="G59" s="821"/>
      <c r="H59" s="822"/>
      <c r="I59" s="160" t="s">
        <v>353</v>
      </c>
      <c r="J59" s="499"/>
      <c r="K59" s="496"/>
      <c r="L59" s="162"/>
      <c r="M59" s="162"/>
      <c r="N59" s="163"/>
    </row>
    <row r="60" spans="1:14" s="366" customFormat="1" x14ac:dyDescent="0.2">
      <c r="A60" s="467" t="s">
        <v>413</v>
      </c>
      <c r="B60" s="835" t="s">
        <v>414</v>
      </c>
      <c r="C60" s="836"/>
      <c r="D60" s="836"/>
      <c r="E60" s="836"/>
      <c r="F60" s="836"/>
      <c r="G60" s="836"/>
      <c r="H60" s="837"/>
      <c r="I60" s="468" t="s">
        <v>353</v>
      </c>
      <c r="J60" s="501">
        <f>SUM(J61:J65)</f>
        <v>223</v>
      </c>
      <c r="K60" s="501">
        <f>SUM(K61:K65)</f>
        <v>63</v>
      </c>
      <c r="L60" s="469"/>
      <c r="M60" s="469"/>
      <c r="N60" s="470"/>
    </row>
    <row r="61" spans="1:14" s="366" customFormat="1" ht="24" customHeight="1" x14ac:dyDescent="0.2">
      <c r="A61" s="159" t="s">
        <v>415</v>
      </c>
      <c r="B61" s="838" t="s">
        <v>416</v>
      </c>
      <c r="C61" s="839"/>
      <c r="D61" s="839"/>
      <c r="E61" s="839"/>
      <c r="F61" s="839"/>
      <c r="G61" s="839"/>
      <c r="H61" s="840"/>
      <c r="I61" s="160" t="s">
        <v>353</v>
      </c>
      <c r="J61" s="499"/>
      <c r="K61" s="496"/>
      <c r="L61" s="162"/>
      <c r="M61" s="162"/>
      <c r="N61" s="163"/>
    </row>
    <row r="62" spans="1:14" s="366" customFormat="1" ht="24" customHeight="1" x14ac:dyDescent="0.2">
      <c r="A62" s="159" t="s">
        <v>417</v>
      </c>
      <c r="B62" s="838" t="s">
        <v>418</v>
      </c>
      <c r="C62" s="839"/>
      <c r="D62" s="839"/>
      <c r="E62" s="839"/>
      <c r="F62" s="839"/>
      <c r="G62" s="839"/>
      <c r="H62" s="840"/>
      <c r="I62" s="160" t="s">
        <v>353</v>
      </c>
      <c r="J62" s="499">
        <v>190</v>
      </c>
      <c r="K62" s="496">
        <v>48</v>
      </c>
      <c r="L62" s="162"/>
      <c r="M62" s="162"/>
      <c r="N62" s="163"/>
    </row>
    <row r="63" spans="1:14" s="366" customFormat="1" x14ac:dyDescent="0.2">
      <c r="A63" s="159" t="s">
        <v>419</v>
      </c>
      <c r="B63" s="820" t="s">
        <v>420</v>
      </c>
      <c r="C63" s="821"/>
      <c r="D63" s="821"/>
      <c r="E63" s="821"/>
      <c r="F63" s="821"/>
      <c r="G63" s="821"/>
      <c r="H63" s="822"/>
      <c r="I63" s="160" t="s">
        <v>353</v>
      </c>
      <c r="J63" s="499"/>
      <c r="K63" s="496"/>
      <c r="L63" s="162"/>
      <c r="M63" s="162"/>
      <c r="N63" s="163"/>
    </row>
    <row r="64" spans="1:14" s="366" customFormat="1" x14ac:dyDescent="0.2">
      <c r="A64" s="159" t="s">
        <v>421</v>
      </c>
      <c r="B64" s="820" t="s">
        <v>422</v>
      </c>
      <c r="C64" s="821"/>
      <c r="D64" s="821"/>
      <c r="E64" s="821"/>
      <c r="F64" s="821"/>
      <c r="G64" s="821"/>
      <c r="H64" s="822"/>
      <c r="I64" s="160" t="s">
        <v>353</v>
      </c>
      <c r="J64" s="499"/>
      <c r="K64" s="496"/>
      <c r="L64" s="162"/>
      <c r="M64" s="162"/>
      <c r="N64" s="163"/>
    </row>
    <row r="65" spans="1:14" s="366" customFormat="1" x14ac:dyDescent="0.2">
      <c r="A65" s="159" t="s">
        <v>423</v>
      </c>
      <c r="B65" s="820" t="s">
        <v>424</v>
      </c>
      <c r="C65" s="821"/>
      <c r="D65" s="821"/>
      <c r="E65" s="821"/>
      <c r="F65" s="821"/>
      <c r="G65" s="821"/>
      <c r="H65" s="822"/>
      <c r="I65" s="160" t="s">
        <v>353</v>
      </c>
      <c r="J65" s="499">
        <v>33</v>
      </c>
      <c r="K65" s="496">
        <v>15</v>
      </c>
      <c r="L65" s="162"/>
      <c r="M65" s="162"/>
      <c r="N65" s="163"/>
    </row>
    <row r="66" spans="1:14" s="366" customFormat="1" x14ac:dyDescent="0.2">
      <c r="A66" s="467" t="s">
        <v>425</v>
      </c>
      <c r="B66" s="835" t="s">
        <v>426</v>
      </c>
      <c r="C66" s="836"/>
      <c r="D66" s="836"/>
      <c r="E66" s="836"/>
      <c r="F66" s="836"/>
      <c r="G66" s="836"/>
      <c r="H66" s="837"/>
      <c r="I66" s="468" t="s">
        <v>353</v>
      </c>
      <c r="J66" s="535">
        <v>247</v>
      </c>
      <c r="K66" s="501">
        <v>141</v>
      </c>
      <c r="L66" s="469"/>
      <c r="M66" s="469"/>
      <c r="N66" s="470"/>
    </row>
    <row r="67" spans="1:14" s="366" customFormat="1" x14ac:dyDescent="0.2">
      <c r="A67" s="467" t="s">
        <v>427</v>
      </c>
      <c r="B67" s="835" t="s">
        <v>428</v>
      </c>
      <c r="C67" s="836"/>
      <c r="D67" s="836"/>
      <c r="E67" s="836"/>
      <c r="F67" s="836"/>
      <c r="G67" s="836"/>
      <c r="H67" s="837"/>
      <c r="I67" s="468" t="s">
        <v>353</v>
      </c>
      <c r="J67" s="535">
        <v>145</v>
      </c>
      <c r="K67" s="501">
        <v>86</v>
      </c>
      <c r="L67" s="469"/>
      <c r="M67" s="469"/>
      <c r="N67" s="470"/>
    </row>
    <row r="68" spans="1:14" s="366" customFormat="1" x14ac:dyDescent="0.2">
      <c r="A68" s="467" t="s">
        <v>429</v>
      </c>
      <c r="B68" s="835" t="s">
        <v>430</v>
      </c>
      <c r="C68" s="836"/>
      <c r="D68" s="836"/>
      <c r="E68" s="836"/>
      <c r="F68" s="836"/>
      <c r="G68" s="836"/>
      <c r="H68" s="837"/>
      <c r="I68" s="468" t="s">
        <v>353</v>
      </c>
      <c r="J68" s="501">
        <f>J69+J70</f>
        <v>0</v>
      </c>
      <c r="K68" s="501">
        <f>K69+K70</f>
        <v>0</v>
      </c>
      <c r="L68" s="469"/>
      <c r="M68" s="469"/>
      <c r="N68" s="470"/>
    </row>
    <row r="69" spans="1:14" s="366" customFormat="1" x14ac:dyDescent="0.2">
      <c r="A69" s="159" t="s">
        <v>431</v>
      </c>
      <c r="B69" s="820" t="s">
        <v>432</v>
      </c>
      <c r="C69" s="821"/>
      <c r="D69" s="821"/>
      <c r="E69" s="821"/>
      <c r="F69" s="821"/>
      <c r="G69" s="821"/>
      <c r="H69" s="822"/>
      <c r="I69" s="160" t="s">
        <v>353</v>
      </c>
      <c r="J69" s="499"/>
      <c r="K69" s="496"/>
      <c r="L69" s="162"/>
      <c r="M69" s="162"/>
      <c r="N69" s="163"/>
    </row>
    <row r="70" spans="1:14" s="366" customFormat="1" x14ac:dyDescent="0.2">
      <c r="A70" s="159" t="s">
        <v>433</v>
      </c>
      <c r="B70" s="820" t="s">
        <v>434</v>
      </c>
      <c r="C70" s="821"/>
      <c r="D70" s="821"/>
      <c r="E70" s="821"/>
      <c r="F70" s="821"/>
      <c r="G70" s="821"/>
      <c r="H70" s="822"/>
      <c r="I70" s="160" t="s">
        <v>353</v>
      </c>
      <c r="J70" s="499"/>
      <c r="K70" s="496"/>
      <c r="L70" s="162"/>
      <c r="M70" s="162"/>
      <c r="N70" s="163"/>
    </row>
    <row r="71" spans="1:14" s="366" customFormat="1" x14ac:dyDescent="0.2">
      <c r="A71" s="467" t="s">
        <v>435</v>
      </c>
      <c r="B71" s="835" t="s">
        <v>436</v>
      </c>
      <c r="C71" s="836"/>
      <c r="D71" s="836"/>
      <c r="E71" s="836"/>
      <c r="F71" s="836"/>
      <c r="G71" s="836"/>
      <c r="H71" s="837"/>
      <c r="I71" s="468" t="s">
        <v>353</v>
      </c>
      <c r="J71" s="501">
        <f>SUM(J72:J74)</f>
        <v>165</v>
      </c>
      <c r="K71" s="501">
        <f>SUM(K72:K74)</f>
        <v>59</v>
      </c>
      <c r="L71" s="469"/>
      <c r="M71" s="469"/>
      <c r="N71" s="470"/>
    </row>
    <row r="72" spans="1:14" s="366" customFormat="1" x14ac:dyDescent="0.2">
      <c r="A72" s="159" t="s">
        <v>437</v>
      </c>
      <c r="B72" s="820" t="s">
        <v>438</v>
      </c>
      <c r="C72" s="821"/>
      <c r="D72" s="821"/>
      <c r="E72" s="821"/>
      <c r="F72" s="821"/>
      <c r="G72" s="821"/>
      <c r="H72" s="822"/>
      <c r="I72" s="160" t="s">
        <v>353</v>
      </c>
      <c r="J72" s="499"/>
      <c r="K72" s="496"/>
      <c r="L72" s="162"/>
      <c r="M72" s="162"/>
      <c r="N72" s="163"/>
    </row>
    <row r="73" spans="1:14" s="366" customFormat="1" x14ac:dyDescent="0.2">
      <c r="A73" s="159" t="s">
        <v>439</v>
      </c>
      <c r="B73" s="820" t="s">
        <v>440</v>
      </c>
      <c r="C73" s="821"/>
      <c r="D73" s="821"/>
      <c r="E73" s="821"/>
      <c r="F73" s="821"/>
      <c r="G73" s="821"/>
      <c r="H73" s="822"/>
      <c r="I73" s="160" t="s">
        <v>353</v>
      </c>
      <c r="J73" s="499">
        <v>116</v>
      </c>
      <c r="K73" s="496">
        <v>29</v>
      </c>
      <c r="L73" s="162"/>
      <c r="M73" s="162"/>
      <c r="N73" s="163"/>
    </row>
    <row r="74" spans="1:14" s="366" customFormat="1" ht="13.5" thickBot="1" x14ac:dyDescent="0.25">
      <c r="A74" s="164" t="s">
        <v>441</v>
      </c>
      <c r="B74" s="829" t="s">
        <v>442</v>
      </c>
      <c r="C74" s="830"/>
      <c r="D74" s="830"/>
      <c r="E74" s="830"/>
      <c r="F74" s="830"/>
      <c r="G74" s="830"/>
      <c r="H74" s="831"/>
      <c r="I74" s="165" t="s">
        <v>353</v>
      </c>
      <c r="J74" s="579">
        <v>49</v>
      </c>
      <c r="K74" s="580">
        <v>30</v>
      </c>
      <c r="L74" s="168"/>
      <c r="M74" s="168"/>
      <c r="N74" s="169"/>
    </row>
    <row r="75" spans="1:14" s="366" customFormat="1" x14ac:dyDescent="0.2">
      <c r="A75" s="471" t="s">
        <v>443</v>
      </c>
      <c r="B75" s="844" t="s">
        <v>444</v>
      </c>
      <c r="C75" s="845"/>
      <c r="D75" s="845"/>
      <c r="E75" s="845"/>
      <c r="F75" s="845"/>
      <c r="G75" s="845"/>
      <c r="H75" s="846"/>
      <c r="I75" s="472" t="s">
        <v>353</v>
      </c>
      <c r="J75" s="503">
        <f>SUM(J76:J78)</f>
        <v>64</v>
      </c>
      <c r="K75" s="503">
        <f>SUM(K76:K78)</f>
        <v>97</v>
      </c>
      <c r="L75" s="473"/>
      <c r="M75" s="473"/>
      <c r="N75" s="474"/>
    </row>
    <row r="76" spans="1:14" s="366" customFormat="1" x14ac:dyDescent="0.2">
      <c r="A76" s="159" t="s">
        <v>445</v>
      </c>
      <c r="B76" s="820" t="s">
        <v>446</v>
      </c>
      <c r="C76" s="821"/>
      <c r="D76" s="821"/>
      <c r="E76" s="821"/>
      <c r="F76" s="821"/>
      <c r="G76" s="821"/>
      <c r="H76" s="822"/>
      <c r="I76" s="160" t="s">
        <v>353</v>
      </c>
      <c r="J76" s="533">
        <v>64</v>
      </c>
      <c r="K76" s="496">
        <v>25</v>
      </c>
      <c r="L76" s="162"/>
      <c r="M76" s="162"/>
      <c r="N76" s="163"/>
    </row>
    <row r="77" spans="1:14" s="366" customFormat="1" x14ac:dyDescent="0.2">
      <c r="A77" s="159" t="s">
        <v>447</v>
      </c>
      <c r="B77" s="820" t="s">
        <v>448</v>
      </c>
      <c r="C77" s="821"/>
      <c r="D77" s="821"/>
      <c r="E77" s="821"/>
      <c r="F77" s="821"/>
      <c r="G77" s="821"/>
      <c r="H77" s="822"/>
      <c r="I77" s="160" t="s">
        <v>353</v>
      </c>
      <c r="J77" s="533"/>
      <c r="K77" s="496"/>
      <c r="L77" s="162"/>
      <c r="M77" s="162"/>
      <c r="N77" s="163"/>
    </row>
    <row r="78" spans="1:14" s="366" customFormat="1" ht="13.5" thickBot="1" x14ac:dyDescent="0.25">
      <c r="A78" s="164" t="s">
        <v>449</v>
      </c>
      <c r="B78" s="829" t="s">
        <v>450</v>
      </c>
      <c r="C78" s="830"/>
      <c r="D78" s="830"/>
      <c r="E78" s="830"/>
      <c r="F78" s="830"/>
      <c r="G78" s="830"/>
      <c r="H78" s="831"/>
      <c r="I78" s="165" t="s">
        <v>353</v>
      </c>
      <c r="J78" s="534"/>
      <c r="K78" s="497">
        <v>72</v>
      </c>
      <c r="L78" s="166"/>
      <c r="M78" s="166"/>
      <c r="N78" s="167"/>
    </row>
    <row r="79" spans="1:14" s="451" customFormat="1" x14ac:dyDescent="0.2">
      <c r="A79" s="459" t="s">
        <v>451</v>
      </c>
      <c r="B79" s="841" t="s">
        <v>452</v>
      </c>
      <c r="C79" s="842"/>
      <c r="D79" s="842"/>
      <c r="E79" s="842"/>
      <c r="F79" s="842"/>
      <c r="G79" s="842"/>
      <c r="H79" s="843"/>
      <c r="I79" s="460" t="s">
        <v>353</v>
      </c>
      <c r="J79" s="498">
        <f>J80+J84+J85+J86+J87+J88+J89+J90+J93</f>
        <v>25</v>
      </c>
      <c r="K79" s="498">
        <f>K80+K84+K85+K86+K87+K88+K89+K90+K93</f>
        <v>107</v>
      </c>
      <c r="L79" s="461"/>
      <c r="M79" s="461"/>
      <c r="N79" s="462"/>
    </row>
    <row r="80" spans="1:14" s="366" customFormat="1" x14ac:dyDescent="0.2">
      <c r="A80" s="487" t="s">
        <v>453</v>
      </c>
      <c r="B80" s="798" t="s">
        <v>355</v>
      </c>
      <c r="C80" s="799"/>
      <c r="D80" s="799"/>
      <c r="E80" s="799"/>
      <c r="F80" s="799"/>
      <c r="G80" s="799"/>
      <c r="H80" s="800"/>
      <c r="I80" s="488" t="s">
        <v>353</v>
      </c>
      <c r="J80" s="502">
        <f>SUM(J81:J83)</f>
        <v>0</v>
      </c>
      <c r="K80" s="502">
        <f>SUM(K81:K83)</f>
        <v>0</v>
      </c>
      <c r="L80" s="490"/>
      <c r="M80" s="490"/>
      <c r="N80" s="491"/>
    </row>
    <row r="81" spans="1:14" s="479" customFormat="1" ht="24" customHeight="1" x14ac:dyDescent="0.2">
      <c r="A81" s="475" t="s">
        <v>454</v>
      </c>
      <c r="B81" s="801" t="s">
        <v>357</v>
      </c>
      <c r="C81" s="802"/>
      <c r="D81" s="802"/>
      <c r="E81" s="802"/>
      <c r="F81" s="802"/>
      <c r="G81" s="802"/>
      <c r="H81" s="803"/>
      <c r="I81" s="476" t="s">
        <v>353</v>
      </c>
      <c r="J81" s="500"/>
      <c r="K81" s="495"/>
      <c r="L81" s="477"/>
      <c r="M81" s="477"/>
      <c r="N81" s="478"/>
    </row>
    <row r="82" spans="1:14" s="479" customFormat="1" ht="24" customHeight="1" x14ac:dyDescent="0.2">
      <c r="A82" s="475" t="s">
        <v>455</v>
      </c>
      <c r="B82" s="801" t="s">
        <v>359</v>
      </c>
      <c r="C82" s="802"/>
      <c r="D82" s="802"/>
      <c r="E82" s="802"/>
      <c r="F82" s="802"/>
      <c r="G82" s="802"/>
      <c r="H82" s="803"/>
      <c r="I82" s="476" t="s">
        <v>353</v>
      </c>
      <c r="J82" s="500"/>
      <c r="K82" s="495"/>
      <c r="L82" s="477"/>
      <c r="M82" s="477"/>
      <c r="N82" s="478"/>
    </row>
    <row r="83" spans="1:14" s="479" customFormat="1" ht="24" customHeight="1" x14ac:dyDescent="0.2">
      <c r="A83" s="475" t="s">
        <v>456</v>
      </c>
      <c r="B83" s="801" t="s">
        <v>361</v>
      </c>
      <c r="C83" s="802"/>
      <c r="D83" s="802"/>
      <c r="E83" s="802"/>
      <c r="F83" s="802"/>
      <c r="G83" s="802"/>
      <c r="H83" s="803"/>
      <c r="I83" s="476" t="s">
        <v>353</v>
      </c>
      <c r="J83" s="500"/>
      <c r="K83" s="495"/>
      <c r="L83" s="477"/>
      <c r="M83" s="477"/>
      <c r="N83" s="478"/>
    </row>
    <row r="84" spans="1:14" s="366" customFormat="1" x14ac:dyDescent="0.2">
      <c r="A84" s="159" t="s">
        <v>457</v>
      </c>
      <c r="B84" s="820" t="s">
        <v>363</v>
      </c>
      <c r="C84" s="821"/>
      <c r="D84" s="821"/>
      <c r="E84" s="821"/>
      <c r="F84" s="821"/>
      <c r="G84" s="821"/>
      <c r="H84" s="822"/>
      <c r="I84" s="160" t="s">
        <v>353</v>
      </c>
      <c r="J84" s="499"/>
      <c r="K84" s="496"/>
      <c r="L84" s="162"/>
      <c r="M84" s="162"/>
      <c r="N84" s="163"/>
    </row>
    <row r="85" spans="1:14" s="366" customFormat="1" x14ac:dyDescent="0.2">
      <c r="A85" s="159" t="s">
        <v>458</v>
      </c>
      <c r="B85" s="820" t="s">
        <v>365</v>
      </c>
      <c r="C85" s="821"/>
      <c r="D85" s="821"/>
      <c r="E85" s="821"/>
      <c r="F85" s="821"/>
      <c r="G85" s="821"/>
      <c r="H85" s="822"/>
      <c r="I85" s="160" t="s">
        <v>353</v>
      </c>
      <c r="J85" s="499">
        <v>5</v>
      </c>
      <c r="K85" s="496">
        <v>65</v>
      </c>
      <c r="L85" s="162"/>
      <c r="M85" s="162"/>
      <c r="N85" s="163"/>
    </row>
    <row r="86" spans="1:14" s="366" customFormat="1" x14ac:dyDescent="0.2">
      <c r="A86" s="159" t="s">
        <v>459</v>
      </c>
      <c r="B86" s="820" t="s">
        <v>367</v>
      </c>
      <c r="C86" s="821"/>
      <c r="D86" s="821"/>
      <c r="E86" s="821"/>
      <c r="F86" s="821"/>
      <c r="G86" s="821"/>
      <c r="H86" s="822"/>
      <c r="I86" s="160" t="s">
        <v>353</v>
      </c>
      <c r="J86" s="499"/>
      <c r="K86" s="496"/>
      <c r="L86" s="162"/>
      <c r="M86" s="162"/>
      <c r="N86" s="163"/>
    </row>
    <row r="87" spans="1:14" s="366" customFormat="1" x14ac:dyDescent="0.2">
      <c r="A87" s="159" t="s">
        <v>460</v>
      </c>
      <c r="B87" s="820" t="s">
        <v>369</v>
      </c>
      <c r="C87" s="821"/>
      <c r="D87" s="821"/>
      <c r="E87" s="821"/>
      <c r="F87" s="821"/>
      <c r="G87" s="821"/>
      <c r="H87" s="822"/>
      <c r="I87" s="160" t="s">
        <v>353</v>
      </c>
      <c r="J87" s="499">
        <f t="shared" ref="J87" si="0">J29-J44</f>
        <v>15</v>
      </c>
      <c r="K87" s="499">
        <v>40</v>
      </c>
      <c r="L87" s="162"/>
      <c r="M87" s="162"/>
      <c r="N87" s="163"/>
    </row>
    <row r="88" spans="1:14" s="366" customFormat="1" x14ac:dyDescent="0.2">
      <c r="A88" s="159" t="s">
        <v>461</v>
      </c>
      <c r="B88" s="820" t="s">
        <v>371</v>
      </c>
      <c r="C88" s="821"/>
      <c r="D88" s="821"/>
      <c r="E88" s="821"/>
      <c r="F88" s="821"/>
      <c r="G88" s="821"/>
      <c r="H88" s="822"/>
      <c r="I88" s="160" t="s">
        <v>353</v>
      </c>
      <c r="J88" s="499"/>
      <c r="K88" s="496"/>
      <c r="L88" s="162"/>
      <c r="M88" s="162"/>
      <c r="N88" s="163"/>
    </row>
    <row r="89" spans="1:14" s="366" customFormat="1" x14ac:dyDescent="0.2">
      <c r="A89" s="159" t="s">
        <v>462</v>
      </c>
      <c r="B89" s="820" t="s">
        <v>373</v>
      </c>
      <c r="C89" s="821"/>
      <c r="D89" s="821"/>
      <c r="E89" s="821"/>
      <c r="F89" s="821"/>
      <c r="G89" s="821"/>
      <c r="H89" s="822"/>
      <c r="I89" s="160" t="s">
        <v>353</v>
      </c>
      <c r="J89" s="499"/>
      <c r="K89" s="496"/>
      <c r="L89" s="162"/>
      <c r="M89" s="162"/>
      <c r="N89" s="163"/>
    </row>
    <row r="90" spans="1:14" s="366" customFormat="1" ht="24" customHeight="1" x14ac:dyDescent="0.2">
      <c r="A90" s="487" t="s">
        <v>463</v>
      </c>
      <c r="B90" s="823" t="s">
        <v>375</v>
      </c>
      <c r="C90" s="824"/>
      <c r="D90" s="824"/>
      <c r="E90" s="824"/>
      <c r="F90" s="824"/>
      <c r="G90" s="824"/>
      <c r="H90" s="825"/>
      <c r="I90" s="488" t="s">
        <v>353</v>
      </c>
      <c r="J90" s="502">
        <f>J91+J92</f>
        <v>0</v>
      </c>
      <c r="K90" s="502">
        <f>K91+K92</f>
        <v>0</v>
      </c>
      <c r="L90" s="490"/>
      <c r="M90" s="490"/>
      <c r="N90" s="491"/>
    </row>
    <row r="91" spans="1:14" s="479" customFormat="1" x14ac:dyDescent="0.2">
      <c r="A91" s="475" t="s">
        <v>464</v>
      </c>
      <c r="B91" s="826" t="s">
        <v>377</v>
      </c>
      <c r="C91" s="827"/>
      <c r="D91" s="827"/>
      <c r="E91" s="827"/>
      <c r="F91" s="827"/>
      <c r="G91" s="827"/>
      <c r="H91" s="828"/>
      <c r="I91" s="476" t="s">
        <v>353</v>
      </c>
      <c r="J91" s="500"/>
      <c r="K91" s="495"/>
      <c r="L91" s="477"/>
      <c r="M91" s="477"/>
      <c r="N91" s="478"/>
    </row>
    <row r="92" spans="1:14" s="479" customFormat="1" x14ac:dyDescent="0.2">
      <c r="A92" s="475" t="s">
        <v>465</v>
      </c>
      <c r="B92" s="826" t="s">
        <v>379</v>
      </c>
      <c r="C92" s="827"/>
      <c r="D92" s="827"/>
      <c r="E92" s="827"/>
      <c r="F92" s="827"/>
      <c r="G92" s="827"/>
      <c r="H92" s="828"/>
      <c r="I92" s="476" t="s">
        <v>353</v>
      </c>
      <c r="J92" s="500"/>
      <c r="K92" s="495"/>
      <c r="L92" s="477"/>
      <c r="M92" s="477"/>
      <c r="N92" s="478"/>
    </row>
    <row r="93" spans="1:14" s="366" customFormat="1" x14ac:dyDescent="0.2">
      <c r="A93" s="159" t="s">
        <v>466</v>
      </c>
      <c r="B93" s="820" t="s">
        <v>381</v>
      </c>
      <c r="C93" s="821"/>
      <c r="D93" s="821"/>
      <c r="E93" s="821"/>
      <c r="F93" s="821"/>
      <c r="G93" s="821"/>
      <c r="H93" s="822"/>
      <c r="I93" s="160" t="s">
        <v>353</v>
      </c>
      <c r="J93" s="499">
        <f t="shared" ref="J93:K93" si="1">J35-J50</f>
        <v>5</v>
      </c>
      <c r="K93" s="499">
        <f t="shared" si="1"/>
        <v>2</v>
      </c>
      <c r="L93" s="162"/>
      <c r="M93" s="162"/>
      <c r="N93" s="163"/>
    </row>
    <row r="94" spans="1:14" s="451" customFormat="1" x14ac:dyDescent="0.2">
      <c r="A94" s="463" t="s">
        <v>467</v>
      </c>
      <c r="B94" s="847" t="s">
        <v>468</v>
      </c>
      <c r="C94" s="848"/>
      <c r="D94" s="848"/>
      <c r="E94" s="848"/>
      <c r="F94" s="848"/>
      <c r="G94" s="848"/>
      <c r="H94" s="849"/>
      <c r="I94" s="464" t="s">
        <v>353</v>
      </c>
      <c r="J94" s="504">
        <f>J95-J101</f>
        <v>-21</v>
      </c>
      <c r="K94" s="504">
        <f>K95-K101</f>
        <v>-32</v>
      </c>
      <c r="L94" s="465"/>
      <c r="M94" s="465"/>
      <c r="N94" s="466"/>
    </row>
    <row r="95" spans="1:14" s="366" customFormat="1" x14ac:dyDescent="0.2">
      <c r="A95" s="487" t="s">
        <v>154</v>
      </c>
      <c r="B95" s="798" t="s">
        <v>469</v>
      </c>
      <c r="C95" s="799"/>
      <c r="D95" s="799"/>
      <c r="E95" s="799"/>
      <c r="F95" s="799"/>
      <c r="G95" s="799"/>
      <c r="H95" s="800"/>
      <c r="I95" s="488" t="s">
        <v>353</v>
      </c>
      <c r="J95" s="502">
        <f>J96+J97+J98+J100</f>
        <v>23</v>
      </c>
      <c r="K95" s="502">
        <f>K96+K97+K98+K100</f>
        <v>7</v>
      </c>
      <c r="L95" s="490"/>
      <c r="M95" s="490"/>
      <c r="N95" s="491"/>
    </row>
    <row r="96" spans="1:14" s="366" customFormat="1" x14ac:dyDescent="0.2">
      <c r="A96" s="159" t="s">
        <v>470</v>
      </c>
      <c r="B96" s="820" t="s">
        <v>471</v>
      </c>
      <c r="C96" s="821"/>
      <c r="D96" s="821"/>
      <c r="E96" s="821"/>
      <c r="F96" s="821"/>
      <c r="G96" s="821"/>
      <c r="H96" s="822"/>
      <c r="I96" s="160" t="s">
        <v>353</v>
      </c>
      <c r="J96" s="499"/>
      <c r="K96" s="496"/>
      <c r="L96" s="162"/>
      <c r="M96" s="162"/>
      <c r="N96" s="163"/>
    </row>
    <row r="97" spans="1:14" s="366" customFormat="1" x14ac:dyDescent="0.2">
      <c r="A97" s="159" t="s">
        <v>472</v>
      </c>
      <c r="B97" s="820" t="s">
        <v>473</v>
      </c>
      <c r="C97" s="821"/>
      <c r="D97" s="821"/>
      <c r="E97" s="821"/>
      <c r="F97" s="821"/>
      <c r="G97" s="821"/>
      <c r="H97" s="822"/>
      <c r="I97" s="160" t="s">
        <v>353</v>
      </c>
      <c r="J97" s="499">
        <v>7</v>
      </c>
      <c r="K97" s="496">
        <v>3</v>
      </c>
      <c r="L97" s="162"/>
      <c r="M97" s="162"/>
      <c r="N97" s="163"/>
    </row>
    <row r="98" spans="1:14" s="366" customFormat="1" x14ac:dyDescent="0.2">
      <c r="A98" s="487" t="s">
        <v>474</v>
      </c>
      <c r="B98" s="798" t="s">
        <v>475</v>
      </c>
      <c r="C98" s="799"/>
      <c r="D98" s="799"/>
      <c r="E98" s="799"/>
      <c r="F98" s="799"/>
      <c r="G98" s="799"/>
      <c r="H98" s="800"/>
      <c r="I98" s="488" t="s">
        <v>353</v>
      </c>
      <c r="J98" s="502">
        <f>J99</f>
        <v>0</v>
      </c>
      <c r="K98" s="502">
        <f>K99</f>
        <v>0</v>
      </c>
      <c r="L98" s="490"/>
      <c r="M98" s="490"/>
      <c r="N98" s="491"/>
    </row>
    <row r="99" spans="1:14" s="479" customFormat="1" x14ac:dyDescent="0.2">
      <c r="A99" s="475" t="s">
        <v>476</v>
      </c>
      <c r="B99" s="826" t="s">
        <v>477</v>
      </c>
      <c r="C99" s="827"/>
      <c r="D99" s="827"/>
      <c r="E99" s="827"/>
      <c r="F99" s="827"/>
      <c r="G99" s="827"/>
      <c r="H99" s="828"/>
      <c r="I99" s="476" t="s">
        <v>353</v>
      </c>
      <c r="J99" s="500"/>
      <c r="K99" s="495"/>
      <c r="L99" s="477"/>
      <c r="M99" s="477"/>
      <c r="N99" s="478"/>
    </row>
    <row r="100" spans="1:14" s="366" customFormat="1" x14ac:dyDescent="0.2">
      <c r="A100" s="159" t="s">
        <v>478</v>
      </c>
      <c r="B100" s="820" t="s">
        <v>479</v>
      </c>
      <c r="C100" s="821"/>
      <c r="D100" s="821"/>
      <c r="E100" s="821"/>
      <c r="F100" s="821"/>
      <c r="G100" s="821"/>
      <c r="H100" s="822"/>
      <c r="I100" s="160" t="s">
        <v>353</v>
      </c>
      <c r="J100" s="499">
        <v>16</v>
      </c>
      <c r="K100" s="496">
        <v>4</v>
      </c>
      <c r="L100" s="162"/>
      <c r="M100" s="162"/>
      <c r="N100" s="163"/>
    </row>
    <row r="101" spans="1:14" s="366" customFormat="1" x14ac:dyDescent="0.2">
      <c r="A101" s="487" t="s">
        <v>155</v>
      </c>
      <c r="B101" s="798" t="s">
        <v>436</v>
      </c>
      <c r="C101" s="799"/>
      <c r="D101" s="799"/>
      <c r="E101" s="799"/>
      <c r="F101" s="799"/>
      <c r="G101" s="799"/>
      <c r="H101" s="800"/>
      <c r="I101" s="488" t="s">
        <v>353</v>
      </c>
      <c r="J101" s="502">
        <f>J102+J103+J104+J106</f>
        <v>44</v>
      </c>
      <c r="K101" s="502">
        <f>K102+K103+K104+K106</f>
        <v>39</v>
      </c>
      <c r="L101" s="490"/>
      <c r="M101" s="490"/>
      <c r="N101" s="491"/>
    </row>
    <row r="102" spans="1:14" s="366" customFormat="1" x14ac:dyDescent="0.2">
      <c r="A102" s="159" t="s">
        <v>480</v>
      </c>
      <c r="B102" s="820" t="s">
        <v>481</v>
      </c>
      <c r="C102" s="821"/>
      <c r="D102" s="821"/>
      <c r="E102" s="821"/>
      <c r="F102" s="821"/>
      <c r="G102" s="821"/>
      <c r="H102" s="822"/>
      <c r="I102" s="160" t="s">
        <v>353</v>
      </c>
      <c r="J102" s="499"/>
      <c r="K102" s="496"/>
      <c r="L102" s="162"/>
      <c r="M102" s="162"/>
      <c r="N102" s="163"/>
    </row>
    <row r="103" spans="1:14" s="366" customFormat="1" x14ac:dyDescent="0.2">
      <c r="A103" s="159" t="s">
        <v>482</v>
      </c>
      <c r="B103" s="820" t="s">
        <v>483</v>
      </c>
      <c r="C103" s="821"/>
      <c r="D103" s="821"/>
      <c r="E103" s="821"/>
      <c r="F103" s="821"/>
      <c r="G103" s="821"/>
      <c r="H103" s="822"/>
      <c r="I103" s="160" t="s">
        <v>353</v>
      </c>
      <c r="J103" s="499">
        <v>35</v>
      </c>
      <c r="K103" s="496">
        <v>36</v>
      </c>
      <c r="L103" s="162"/>
      <c r="M103" s="162"/>
      <c r="N103" s="163"/>
    </row>
    <row r="104" spans="1:14" s="366" customFormat="1" x14ac:dyDescent="0.2">
      <c r="A104" s="487" t="s">
        <v>484</v>
      </c>
      <c r="B104" s="798" t="s">
        <v>485</v>
      </c>
      <c r="C104" s="799"/>
      <c r="D104" s="799"/>
      <c r="E104" s="799"/>
      <c r="F104" s="799"/>
      <c r="G104" s="799"/>
      <c r="H104" s="800"/>
      <c r="I104" s="488" t="s">
        <v>353</v>
      </c>
      <c r="J104" s="502">
        <f>J105</f>
        <v>0</v>
      </c>
      <c r="K104" s="502">
        <f>K105</f>
        <v>0</v>
      </c>
      <c r="L104" s="490"/>
      <c r="M104" s="490"/>
      <c r="N104" s="491"/>
    </row>
    <row r="105" spans="1:14" s="479" customFormat="1" x14ac:dyDescent="0.2">
      <c r="A105" s="475" t="s">
        <v>486</v>
      </c>
      <c r="B105" s="826" t="s">
        <v>477</v>
      </c>
      <c r="C105" s="827"/>
      <c r="D105" s="827"/>
      <c r="E105" s="827"/>
      <c r="F105" s="827"/>
      <c r="G105" s="827"/>
      <c r="H105" s="828"/>
      <c r="I105" s="476" t="s">
        <v>353</v>
      </c>
      <c r="J105" s="500"/>
      <c r="K105" s="495"/>
      <c r="L105" s="477"/>
      <c r="M105" s="477"/>
      <c r="N105" s="478"/>
    </row>
    <row r="106" spans="1:14" s="366" customFormat="1" x14ac:dyDescent="0.2">
      <c r="A106" s="159" t="s">
        <v>487</v>
      </c>
      <c r="B106" s="820" t="s">
        <v>488</v>
      </c>
      <c r="C106" s="821"/>
      <c r="D106" s="821"/>
      <c r="E106" s="821"/>
      <c r="F106" s="821"/>
      <c r="G106" s="821"/>
      <c r="H106" s="822"/>
      <c r="I106" s="160" t="s">
        <v>353</v>
      </c>
      <c r="J106" s="499">
        <v>9</v>
      </c>
      <c r="K106" s="496">
        <v>3</v>
      </c>
      <c r="L106" s="162"/>
      <c r="M106" s="162"/>
      <c r="N106" s="163"/>
    </row>
    <row r="107" spans="1:14" s="451" customFormat="1" x14ac:dyDescent="0.2">
      <c r="A107" s="463" t="s">
        <v>489</v>
      </c>
      <c r="B107" s="847" t="s">
        <v>490</v>
      </c>
      <c r="C107" s="848"/>
      <c r="D107" s="848"/>
      <c r="E107" s="848"/>
      <c r="F107" s="848"/>
      <c r="G107" s="848"/>
      <c r="H107" s="849"/>
      <c r="I107" s="464" t="s">
        <v>353</v>
      </c>
      <c r="J107" s="504">
        <f>J108+J112+J113+J114+J115+J116+J117+J118+J121</f>
        <v>4</v>
      </c>
      <c r="K107" s="504">
        <f>K108+K112+K113+K114+K115+K116+K117+K118+K121</f>
        <v>75</v>
      </c>
      <c r="L107" s="465"/>
      <c r="M107" s="465"/>
      <c r="N107" s="466"/>
    </row>
    <row r="108" spans="1:14" s="366" customFormat="1" ht="24" customHeight="1" x14ac:dyDescent="0.2">
      <c r="A108" s="487" t="s">
        <v>48</v>
      </c>
      <c r="B108" s="823" t="s">
        <v>491</v>
      </c>
      <c r="C108" s="824"/>
      <c r="D108" s="824"/>
      <c r="E108" s="824"/>
      <c r="F108" s="824"/>
      <c r="G108" s="824"/>
      <c r="H108" s="825"/>
      <c r="I108" s="488" t="s">
        <v>353</v>
      </c>
      <c r="J108" s="502">
        <f>SUM(J109:J111)</f>
        <v>0</v>
      </c>
      <c r="K108" s="502">
        <f>SUM(K109:K111)</f>
        <v>0</v>
      </c>
      <c r="L108" s="490"/>
      <c r="M108" s="490"/>
      <c r="N108" s="491"/>
    </row>
    <row r="109" spans="1:14" s="479" customFormat="1" ht="24" customHeight="1" x14ac:dyDescent="0.2">
      <c r="A109" s="475" t="s">
        <v>55</v>
      </c>
      <c r="B109" s="801" t="s">
        <v>357</v>
      </c>
      <c r="C109" s="802"/>
      <c r="D109" s="802"/>
      <c r="E109" s="802"/>
      <c r="F109" s="802"/>
      <c r="G109" s="802"/>
      <c r="H109" s="803"/>
      <c r="I109" s="476" t="s">
        <v>353</v>
      </c>
      <c r="J109" s="500"/>
      <c r="K109" s="495">
        <v>0</v>
      </c>
      <c r="L109" s="477"/>
      <c r="M109" s="477"/>
      <c r="N109" s="478"/>
    </row>
    <row r="110" spans="1:14" s="479" customFormat="1" ht="24" customHeight="1" x14ac:dyDescent="0.2">
      <c r="A110" s="475" t="s">
        <v>56</v>
      </c>
      <c r="B110" s="801" t="s">
        <v>359</v>
      </c>
      <c r="C110" s="802"/>
      <c r="D110" s="802"/>
      <c r="E110" s="802"/>
      <c r="F110" s="802"/>
      <c r="G110" s="802"/>
      <c r="H110" s="803"/>
      <c r="I110" s="476" t="s">
        <v>353</v>
      </c>
      <c r="J110" s="500"/>
      <c r="K110" s="495">
        <v>0</v>
      </c>
      <c r="L110" s="477"/>
      <c r="M110" s="477"/>
      <c r="N110" s="478"/>
    </row>
    <row r="111" spans="1:14" s="479" customFormat="1" ht="24" customHeight="1" x14ac:dyDescent="0.2">
      <c r="A111" s="475" t="s">
        <v>57</v>
      </c>
      <c r="B111" s="801" t="s">
        <v>361</v>
      </c>
      <c r="C111" s="802"/>
      <c r="D111" s="802"/>
      <c r="E111" s="802"/>
      <c r="F111" s="802"/>
      <c r="G111" s="802"/>
      <c r="H111" s="803"/>
      <c r="I111" s="476" t="s">
        <v>353</v>
      </c>
      <c r="J111" s="500"/>
      <c r="K111" s="495">
        <v>0</v>
      </c>
      <c r="L111" s="477"/>
      <c r="M111" s="477"/>
      <c r="N111" s="478"/>
    </row>
    <row r="112" spans="1:14" s="366" customFormat="1" x14ac:dyDescent="0.2">
      <c r="A112" s="159" t="s">
        <v>49</v>
      </c>
      <c r="B112" s="820" t="s">
        <v>363</v>
      </c>
      <c r="C112" s="821"/>
      <c r="D112" s="821"/>
      <c r="E112" s="821"/>
      <c r="F112" s="821"/>
      <c r="G112" s="821"/>
      <c r="H112" s="822"/>
      <c r="I112" s="160" t="s">
        <v>353</v>
      </c>
      <c r="J112" s="499"/>
      <c r="K112" s="496">
        <v>0</v>
      </c>
      <c r="L112" s="162"/>
      <c r="M112" s="162"/>
      <c r="N112" s="163"/>
    </row>
    <row r="113" spans="1:14" s="366" customFormat="1" x14ac:dyDescent="0.2">
      <c r="A113" s="159" t="s">
        <v>50</v>
      </c>
      <c r="B113" s="820" t="s">
        <v>365</v>
      </c>
      <c r="C113" s="821"/>
      <c r="D113" s="821"/>
      <c r="E113" s="821"/>
      <c r="F113" s="821"/>
      <c r="G113" s="821"/>
      <c r="H113" s="822"/>
      <c r="I113" s="160" t="s">
        <v>353</v>
      </c>
      <c r="J113" s="499">
        <v>3</v>
      </c>
      <c r="K113" s="496">
        <v>39</v>
      </c>
      <c r="L113" s="162"/>
      <c r="M113" s="162"/>
      <c r="N113" s="163"/>
    </row>
    <row r="114" spans="1:14" s="366" customFormat="1" x14ac:dyDescent="0.2">
      <c r="A114" s="159" t="s">
        <v>51</v>
      </c>
      <c r="B114" s="820" t="s">
        <v>367</v>
      </c>
      <c r="C114" s="821"/>
      <c r="D114" s="821"/>
      <c r="E114" s="821"/>
      <c r="F114" s="821"/>
      <c r="G114" s="821"/>
      <c r="H114" s="822"/>
      <c r="I114" s="160" t="s">
        <v>353</v>
      </c>
      <c r="J114" s="499"/>
      <c r="K114" s="496"/>
      <c r="L114" s="162"/>
      <c r="M114" s="162"/>
      <c r="N114" s="163"/>
    </row>
    <row r="115" spans="1:14" s="366" customFormat="1" x14ac:dyDescent="0.2">
      <c r="A115" s="159" t="s">
        <v>52</v>
      </c>
      <c r="B115" s="820" t="s">
        <v>369</v>
      </c>
      <c r="C115" s="821"/>
      <c r="D115" s="821"/>
      <c r="E115" s="821"/>
      <c r="F115" s="821"/>
      <c r="G115" s="821"/>
      <c r="H115" s="822"/>
      <c r="I115" s="160" t="s">
        <v>353</v>
      </c>
      <c r="J115" s="499">
        <v>1</v>
      </c>
      <c r="K115" s="496">
        <v>35</v>
      </c>
      <c r="L115" s="162"/>
      <c r="M115" s="162"/>
      <c r="N115" s="163"/>
    </row>
    <row r="116" spans="1:14" s="366" customFormat="1" x14ac:dyDescent="0.2">
      <c r="A116" s="159" t="s">
        <v>53</v>
      </c>
      <c r="B116" s="820" t="s">
        <v>371</v>
      </c>
      <c r="C116" s="821"/>
      <c r="D116" s="821"/>
      <c r="E116" s="821"/>
      <c r="F116" s="821"/>
      <c r="G116" s="821"/>
      <c r="H116" s="822"/>
      <c r="I116" s="160" t="s">
        <v>353</v>
      </c>
      <c r="J116" s="499"/>
      <c r="K116" s="496"/>
      <c r="L116" s="162"/>
      <c r="M116" s="162"/>
      <c r="N116" s="163"/>
    </row>
    <row r="117" spans="1:14" s="366" customFormat="1" x14ac:dyDescent="0.2">
      <c r="A117" s="159" t="s">
        <v>54</v>
      </c>
      <c r="B117" s="820" t="s">
        <v>373</v>
      </c>
      <c r="C117" s="821"/>
      <c r="D117" s="821"/>
      <c r="E117" s="821"/>
      <c r="F117" s="821"/>
      <c r="G117" s="821"/>
      <c r="H117" s="822"/>
      <c r="I117" s="160" t="s">
        <v>353</v>
      </c>
      <c r="J117" s="499"/>
      <c r="K117" s="496"/>
      <c r="L117" s="162"/>
      <c r="M117" s="162"/>
      <c r="N117" s="163"/>
    </row>
    <row r="118" spans="1:14" s="366" customFormat="1" ht="24" customHeight="1" x14ac:dyDescent="0.2">
      <c r="A118" s="487" t="s">
        <v>312</v>
      </c>
      <c r="B118" s="823" t="s">
        <v>375</v>
      </c>
      <c r="C118" s="824"/>
      <c r="D118" s="824"/>
      <c r="E118" s="824"/>
      <c r="F118" s="824"/>
      <c r="G118" s="824"/>
      <c r="H118" s="825"/>
      <c r="I118" s="488" t="s">
        <v>353</v>
      </c>
      <c r="J118" s="502">
        <f>J119+J120</f>
        <v>0</v>
      </c>
      <c r="K118" s="502">
        <f>K119+K120</f>
        <v>0</v>
      </c>
      <c r="L118" s="490"/>
      <c r="M118" s="490"/>
      <c r="N118" s="491"/>
    </row>
    <row r="119" spans="1:14" s="479" customFormat="1" x14ac:dyDescent="0.2">
      <c r="A119" s="475" t="s">
        <v>492</v>
      </c>
      <c r="B119" s="826" t="s">
        <v>377</v>
      </c>
      <c r="C119" s="827"/>
      <c r="D119" s="827"/>
      <c r="E119" s="827"/>
      <c r="F119" s="827"/>
      <c r="G119" s="827"/>
      <c r="H119" s="828"/>
      <c r="I119" s="476" t="s">
        <v>353</v>
      </c>
      <c r="J119" s="500"/>
      <c r="K119" s="495"/>
      <c r="L119" s="477"/>
      <c r="M119" s="477"/>
      <c r="N119" s="478"/>
    </row>
    <row r="120" spans="1:14" s="479" customFormat="1" x14ac:dyDescent="0.2">
      <c r="A120" s="475" t="s">
        <v>493</v>
      </c>
      <c r="B120" s="826" t="s">
        <v>379</v>
      </c>
      <c r="C120" s="827"/>
      <c r="D120" s="827"/>
      <c r="E120" s="827"/>
      <c r="F120" s="827"/>
      <c r="G120" s="827"/>
      <c r="H120" s="828"/>
      <c r="I120" s="476" t="s">
        <v>353</v>
      </c>
      <c r="J120" s="500"/>
      <c r="K120" s="495"/>
      <c r="L120" s="477"/>
      <c r="M120" s="477"/>
      <c r="N120" s="478"/>
    </row>
    <row r="121" spans="1:14" s="366" customFormat="1" x14ac:dyDescent="0.2">
      <c r="A121" s="159" t="s">
        <v>494</v>
      </c>
      <c r="B121" s="820" t="s">
        <v>381</v>
      </c>
      <c r="C121" s="821"/>
      <c r="D121" s="821"/>
      <c r="E121" s="821"/>
      <c r="F121" s="821"/>
      <c r="G121" s="821"/>
      <c r="H121" s="822"/>
      <c r="I121" s="160" t="s">
        <v>353</v>
      </c>
      <c r="J121" s="499"/>
      <c r="K121" s="496">
        <v>1</v>
      </c>
      <c r="L121" s="162"/>
      <c r="M121" s="162"/>
      <c r="N121" s="163"/>
    </row>
    <row r="122" spans="1:14" s="451" customFormat="1" x14ac:dyDescent="0.2">
      <c r="A122" s="463" t="s">
        <v>495</v>
      </c>
      <c r="B122" s="847" t="s">
        <v>496</v>
      </c>
      <c r="C122" s="848"/>
      <c r="D122" s="848"/>
      <c r="E122" s="848"/>
      <c r="F122" s="848"/>
      <c r="G122" s="848"/>
      <c r="H122" s="849"/>
      <c r="I122" s="464" t="s">
        <v>353</v>
      </c>
      <c r="J122" s="581">
        <v>1</v>
      </c>
      <c r="K122" s="582">
        <v>3</v>
      </c>
      <c r="L122" s="465"/>
      <c r="M122" s="465"/>
      <c r="N122" s="466"/>
    </row>
    <row r="123" spans="1:14" s="366" customFormat="1" x14ac:dyDescent="0.2">
      <c r="A123" s="159" t="s">
        <v>83</v>
      </c>
      <c r="B123" s="820" t="s">
        <v>355</v>
      </c>
      <c r="C123" s="821"/>
      <c r="D123" s="821"/>
      <c r="E123" s="821"/>
      <c r="F123" s="821"/>
      <c r="G123" s="821"/>
      <c r="H123" s="822"/>
      <c r="I123" s="160" t="s">
        <v>353</v>
      </c>
      <c r="J123" s="499"/>
      <c r="K123" s="499"/>
      <c r="L123" s="162"/>
      <c r="M123" s="162"/>
      <c r="N123" s="163"/>
    </row>
    <row r="124" spans="1:14" s="479" customFormat="1" ht="24" customHeight="1" x14ac:dyDescent="0.2">
      <c r="A124" s="475" t="s">
        <v>90</v>
      </c>
      <c r="B124" s="801" t="s">
        <v>357</v>
      </c>
      <c r="C124" s="802"/>
      <c r="D124" s="802"/>
      <c r="E124" s="802"/>
      <c r="F124" s="802"/>
      <c r="G124" s="802"/>
      <c r="H124" s="803"/>
      <c r="I124" s="476" t="s">
        <v>353</v>
      </c>
      <c r="J124" s="500"/>
      <c r="K124" s="500"/>
      <c r="L124" s="477"/>
      <c r="M124" s="477"/>
      <c r="N124" s="478"/>
    </row>
    <row r="125" spans="1:14" s="479" customFormat="1" ht="24" customHeight="1" x14ac:dyDescent="0.2">
      <c r="A125" s="475" t="s">
        <v>91</v>
      </c>
      <c r="B125" s="801" t="s">
        <v>359</v>
      </c>
      <c r="C125" s="802"/>
      <c r="D125" s="802"/>
      <c r="E125" s="802"/>
      <c r="F125" s="802"/>
      <c r="G125" s="802"/>
      <c r="H125" s="803"/>
      <c r="I125" s="476" t="s">
        <v>353</v>
      </c>
      <c r="J125" s="500"/>
      <c r="K125" s="500"/>
      <c r="L125" s="477"/>
      <c r="M125" s="477"/>
      <c r="N125" s="478"/>
    </row>
    <row r="126" spans="1:14" s="479" customFormat="1" ht="24" customHeight="1" x14ac:dyDescent="0.2">
      <c r="A126" s="475" t="s">
        <v>92</v>
      </c>
      <c r="B126" s="801" t="s">
        <v>361</v>
      </c>
      <c r="C126" s="802"/>
      <c r="D126" s="802"/>
      <c r="E126" s="802"/>
      <c r="F126" s="802"/>
      <c r="G126" s="802"/>
      <c r="H126" s="803"/>
      <c r="I126" s="476" t="s">
        <v>353</v>
      </c>
      <c r="J126" s="500"/>
      <c r="K126" s="500"/>
      <c r="L126" s="477"/>
      <c r="M126" s="477"/>
      <c r="N126" s="478"/>
    </row>
    <row r="127" spans="1:14" s="366" customFormat="1" x14ac:dyDescent="0.2">
      <c r="A127" s="159" t="s">
        <v>84</v>
      </c>
      <c r="B127" s="820" t="s">
        <v>497</v>
      </c>
      <c r="C127" s="821"/>
      <c r="D127" s="821"/>
      <c r="E127" s="821"/>
      <c r="F127" s="821"/>
      <c r="G127" s="821"/>
      <c r="H127" s="822"/>
      <c r="I127" s="160" t="s">
        <v>353</v>
      </c>
      <c r="J127" s="499"/>
      <c r="K127" s="499"/>
      <c r="L127" s="162"/>
      <c r="M127" s="162"/>
      <c r="N127" s="163"/>
    </row>
    <row r="128" spans="1:14" s="366" customFormat="1" x14ac:dyDescent="0.2">
      <c r="A128" s="159" t="s">
        <v>85</v>
      </c>
      <c r="B128" s="820" t="s">
        <v>498</v>
      </c>
      <c r="C128" s="821"/>
      <c r="D128" s="821"/>
      <c r="E128" s="821"/>
      <c r="F128" s="821"/>
      <c r="G128" s="821"/>
      <c r="H128" s="822"/>
      <c r="I128" s="160" t="s">
        <v>353</v>
      </c>
      <c r="J128" s="499"/>
      <c r="K128" s="499"/>
      <c r="L128" s="162"/>
      <c r="M128" s="162"/>
      <c r="N128" s="163"/>
    </row>
    <row r="129" spans="1:14" s="366" customFormat="1" x14ac:dyDescent="0.2">
      <c r="A129" s="159" t="s">
        <v>86</v>
      </c>
      <c r="B129" s="820" t="s">
        <v>499</v>
      </c>
      <c r="C129" s="821"/>
      <c r="D129" s="821"/>
      <c r="E129" s="821"/>
      <c r="F129" s="821"/>
      <c r="G129" s="821"/>
      <c r="H129" s="822"/>
      <c r="I129" s="160" t="s">
        <v>353</v>
      </c>
      <c r="J129" s="499"/>
      <c r="K129" s="499"/>
      <c r="L129" s="162"/>
      <c r="M129" s="162"/>
      <c r="N129" s="163"/>
    </row>
    <row r="130" spans="1:14" s="366" customFormat="1" x14ac:dyDescent="0.2">
      <c r="A130" s="159" t="s">
        <v>87</v>
      </c>
      <c r="B130" s="820" t="s">
        <v>500</v>
      </c>
      <c r="C130" s="821"/>
      <c r="D130" s="821"/>
      <c r="E130" s="821"/>
      <c r="F130" s="821"/>
      <c r="G130" s="821"/>
      <c r="H130" s="822"/>
      <c r="I130" s="160" t="s">
        <v>353</v>
      </c>
      <c r="J130" s="499"/>
      <c r="K130" s="499"/>
      <c r="L130" s="162"/>
      <c r="M130" s="162"/>
      <c r="N130" s="163"/>
    </row>
    <row r="131" spans="1:14" s="366" customFormat="1" x14ac:dyDescent="0.2">
      <c r="A131" s="159" t="s">
        <v>88</v>
      </c>
      <c r="B131" s="820" t="s">
        <v>501</v>
      </c>
      <c r="C131" s="821"/>
      <c r="D131" s="821"/>
      <c r="E131" s="821"/>
      <c r="F131" s="821"/>
      <c r="G131" s="821"/>
      <c r="H131" s="822"/>
      <c r="I131" s="160" t="s">
        <v>353</v>
      </c>
      <c r="J131" s="499"/>
      <c r="K131" s="499"/>
      <c r="L131" s="162"/>
      <c r="M131" s="162"/>
      <c r="N131" s="163"/>
    </row>
    <row r="132" spans="1:14" s="366" customFormat="1" x14ac:dyDescent="0.2">
      <c r="A132" s="159" t="s">
        <v>89</v>
      </c>
      <c r="B132" s="820" t="s">
        <v>502</v>
      </c>
      <c r="C132" s="821"/>
      <c r="D132" s="821"/>
      <c r="E132" s="821"/>
      <c r="F132" s="821"/>
      <c r="G132" s="821"/>
      <c r="H132" s="822"/>
      <c r="I132" s="160" t="s">
        <v>353</v>
      </c>
      <c r="J132" s="499"/>
      <c r="K132" s="499"/>
      <c r="L132" s="162"/>
      <c r="M132" s="162"/>
      <c r="N132" s="163"/>
    </row>
    <row r="133" spans="1:14" s="366" customFormat="1" ht="24" customHeight="1" x14ac:dyDescent="0.2">
      <c r="A133" s="159" t="s">
        <v>315</v>
      </c>
      <c r="B133" s="838" t="s">
        <v>375</v>
      </c>
      <c r="C133" s="839"/>
      <c r="D133" s="839"/>
      <c r="E133" s="839"/>
      <c r="F133" s="839"/>
      <c r="G133" s="839"/>
      <c r="H133" s="840"/>
      <c r="I133" s="160" t="s">
        <v>353</v>
      </c>
      <c r="J133" s="499"/>
      <c r="K133" s="499"/>
      <c r="L133" s="162"/>
      <c r="M133" s="162"/>
      <c r="N133" s="163"/>
    </row>
    <row r="134" spans="1:14" s="479" customFormat="1" x14ac:dyDescent="0.2">
      <c r="A134" s="475" t="s">
        <v>503</v>
      </c>
      <c r="B134" s="826" t="s">
        <v>377</v>
      </c>
      <c r="C134" s="827"/>
      <c r="D134" s="827"/>
      <c r="E134" s="827"/>
      <c r="F134" s="827"/>
      <c r="G134" s="827"/>
      <c r="H134" s="828"/>
      <c r="I134" s="476" t="s">
        <v>353</v>
      </c>
      <c r="J134" s="500"/>
      <c r="K134" s="500"/>
      <c r="L134" s="477"/>
      <c r="M134" s="477"/>
      <c r="N134" s="478"/>
    </row>
    <row r="135" spans="1:14" s="479" customFormat="1" x14ac:dyDescent="0.2">
      <c r="A135" s="475" t="s">
        <v>504</v>
      </c>
      <c r="B135" s="826" t="s">
        <v>379</v>
      </c>
      <c r="C135" s="827"/>
      <c r="D135" s="827"/>
      <c r="E135" s="827"/>
      <c r="F135" s="827"/>
      <c r="G135" s="827"/>
      <c r="H135" s="828"/>
      <c r="I135" s="476" t="s">
        <v>353</v>
      </c>
      <c r="J135" s="500"/>
      <c r="K135" s="500"/>
      <c r="L135" s="477"/>
      <c r="M135" s="477"/>
      <c r="N135" s="478"/>
    </row>
    <row r="136" spans="1:14" s="366" customFormat="1" x14ac:dyDescent="0.2">
      <c r="A136" s="159" t="s">
        <v>505</v>
      </c>
      <c r="B136" s="820" t="s">
        <v>506</v>
      </c>
      <c r="C136" s="821"/>
      <c r="D136" s="821"/>
      <c r="E136" s="821"/>
      <c r="F136" s="821"/>
      <c r="G136" s="821"/>
      <c r="H136" s="822"/>
      <c r="I136" s="160" t="s">
        <v>353</v>
      </c>
      <c r="J136" s="499"/>
      <c r="K136" s="499"/>
      <c r="L136" s="162"/>
      <c r="M136" s="162"/>
      <c r="N136" s="163"/>
    </row>
    <row r="137" spans="1:14" s="451" customFormat="1" x14ac:dyDescent="0.2">
      <c r="A137" s="463" t="s">
        <v>507</v>
      </c>
      <c r="B137" s="847" t="s">
        <v>508</v>
      </c>
      <c r="C137" s="848"/>
      <c r="D137" s="848"/>
      <c r="E137" s="848"/>
      <c r="F137" s="848"/>
      <c r="G137" s="848"/>
      <c r="H137" s="849"/>
      <c r="I137" s="464" t="s">
        <v>353</v>
      </c>
      <c r="J137" s="505">
        <f>J138+J142+J143+J144+J145+J146+J147+J148+J151</f>
        <v>3</v>
      </c>
      <c r="K137" s="505">
        <v>72</v>
      </c>
      <c r="L137" s="465"/>
      <c r="M137" s="465"/>
      <c r="N137" s="466"/>
    </row>
    <row r="138" spans="1:14" s="366" customFormat="1" x14ac:dyDescent="0.2">
      <c r="A138" s="487" t="s">
        <v>118</v>
      </c>
      <c r="B138" s="798" t="s">
        <v>355</v>
      </c>
      <c r="C138" s="799"/>
      <c r="D138" s="799"/>
      <c r="E138" s="799"/>
      <c r="F138" s="799"/>
      <c r="G138" s="799"/>
      <c r="H138" s="800"/>
      <c r="I138" s="488" t="s">
        <v>353</v>
      </c>
      <c r="J138" s="502">
        <f>SUM(J139:J141)</f>
        <v>0</v>
      </c>
      <c r="K138" s="502">
        <f>SUM(K139:K141)</f>
        <v>0</v>
      </c>
      <c r="L138" s="490"/>
      <c r="M138" s="490"/>
      <c r="N138" s="491"/>
    </row>
    <row r="139" spans="1:14" s="479" customFormat="1" ht="24" customHeight="1" x14ac:dyDescent="0.2">
      <c r="A139" s="475" t="s">
        <v>130</v>
      </c>
      <c r="B139" s="801" t="s">
        <v>357</v>
      </c>
      <c r="C139" s="802"/>
      <c r="D139" s="802"/>
      <c r="E139" s="802"/>
      <c r="F139" s="802"/>
      <c r="G139" s="802"/>
      <c r="H139" s="803"/>
      <c r="I139" s="476" t="s">
        <v>353</v>
      </c>
      <c r="J139" s="500"/>
      <c r="K139" s="495"/>
      <c r="L139" s="477"/>
      <c r="M139" s="477"/>
      <c r="N139" s="478"/>
    </row>
    <row r="140" spans="1:14" s="479" customFormat="1" ht="24" customHeight="1" x14ac:dyDescent="0.2">
      <c r="A140" s="475" t="s">
        <v>131</v>
      </c>
      <c r="B140" s="801" t="s">
        <v>359</v>
      </c>
      <c r="C140" s="802"/>
      <c r="D140" s="802"/>
      <c r="E140" s="802"/>
      <c r="F140" s="802"/>
      <c r="G140" s="802"/>
      <c r="H140" s="803"/>
      <c r="I140" s="476" t="s">
        <v>353</v>
      </c>
      <c r="J140" s="500"/>
      <c r="K140" s="495"/>
      <c r="L140" s="477"/>
      <c r="M140" s="477"/>
      <c r="N140" s="478"/>
    </row>
    <row r="141" spans="1:14" s="479" customFormat="1" ht="24" customHeight="1" x14ac:dyDescent="0.2">
      <c r="A141" s="475" t="s">
        <v>132</v>
      </c>
      <c r="B141" s="801" t="s">
        <v>361</v>
      </c>
      <c r="C141" s="802"/>
      <c r="D141" s="802"/>
      <c r="E141" s="802"/>
      <c r="F141" s="802"/>
      <c r="G141" s="802"/>
      <c r="H141" s="803"/>
      <c r="I141" s="476" t="s">
        <v>353</v>
      </c>
      <c r="J141" s="500"/>
      <c r="K141" s="495"/>
      <c r="L141" s="477"/>
      <c r="M141" s="477"/>
      <c r="N141" s="478"/>
    </row>
    <row r="142" spans="1:14" s="366" customFormat="1" x14ac:dyDescent="0.2">
      <c r="A142" s="159" t="s">
        <v>119</v>
      </c>
      <c r="B142" s="820" t="s">
        <v>363</v>
      </c>
      <c r="C142" s="821"/>
      <c r="D142" s="821"/>
      <c r="E142" s="821"/>
      <c r="F142" s="821"/>
      <c r="G142" s="821"/>
      <c r="H142" s="822"/>
      <c r="I142" s="160" t="s">
        <v>353</v>
      </c>
      <c r="J142" s="499"/>
      <c r="K142" s="496"/>
      <c r="L142" s="162"/>
      <c r="M142" s="162"/>
      <c r="N142" s="163"/>
    </row>
    <row r="143" spans="1:14" s="366" customFormat="1" x14ac:dyDescent="0.2">
      <c r="A143" s="159" t="s">
        <v>120</v>
      </c>
      <c r="B143" s="820" t="s">
        <v>365</v>
      </c>
      <c r="C143" s="821"/>
      <c r="D143" s="821"/>
      <c r="E143" s="821"/>
      <c r="F143" s="821"/>
      <c r="G143" s="821"/>
      <c r="H143" s="822"/>
      <c r="I143" s="160" t="s">
        <v>353</v>
      </c>
      <c r="J143" s="499">
        <v>2</v>
      </c>
      <c r="K143" s="496">
        <v>37</v>
      </c>
      <c r="L143" s="162"/>
      <c r="M143" s="162"/>
      <c r="N143" s="163"/>
    </row>
    <row r="144" spans="1:14" s="366" customFormat="1" x14ac:dyDescent="0.2">
      <c r="A144" s="159" t="s">
        <v>121</v>
      </c>
      <c r="B144" s="820" t="s">
        <v>367</v>
      </c>
      <c r="C144" s="821"/>
      <c r="D144" s="821"/>
      <c r="E144" s="821"/>
      <c r="F144" s="821"/>
      <c r="G144" s="821"/>
      <c r="H144" s="822"/>
      <c r="I144" s="160" t="s">
        <v>353</v>
      </c>
      <c r="J144" s="499"/>
      <c r="K144" s="496"/>
      <c r="L144" s="162"/>
      <c r="M144" s="162"/>
      <c r="N144" s="163"/>
    </row>
    <row r="145" spans="1:14" s="366" customFormat="1" x14ac:dyDescent="0.2">
      <c r="A145" s="159" t="s">
        <v>122</v>
      </c>
      <c r="B145" s="820" t="s">
        <v>369</v>
      </c>
      <c r="C145" s="821"/>
      <c r="D145" s="821"/>
      <c r="E145" s="821"/>
      <c r="F145" s="821"/>
      <c r="G145" s="821"/>
      <c r="H145" s="822"/>
      <c r="I145" s="160" t="s">
        <v>353</v>
      </c>
      <c r="J145" s="499">
        <v>1</v>
      </c>
      <c r="K145" s="496">
        <v>34</v>
      </c>
      <c r="L145" s="162"/>
      <c r="M145" s="162"/>
      <c r="N145" s="163"/>
    </row>
    <row r="146" spans="1:14" s="366" customFormat="1" x14ac:dyDescent="0.2">
      <c r="A146" s="159" t="s">
        <v>299</v>
      </c>
      <c r="B146" s="820" t="s">
        <v>371</v>
      </c>
      <c r="C146" s="821"/>
      <c r="D146" s="821"/>
      <c r="E146" s="821"/>
      <c r="F146" s="821"/>
      <c r="G146" s="821"/>
      <c r="H146" s="822"/>
      <c r="I146" s="160" t="s">
        <v>353</v>
      </c>
      <c r="J146" s="499"/>
      <c r="K146" s="496"/>
      <c r="L146" s="162"/>
      <c r="M146" s="162"/>
      <c r="N146" s="163"/>
    </row>
    <row r="147" spans="1:14" s="366" customFormat="1" x14ac:dyDescent="0.2">
      <c r="A147" s="159" t="s">
        <v>308</v>
      </c>
      <c r="B147" s="820" t="s">
        <v>373</v>
      </c>
      <c r="C147" s="821"/>
      <c r="D147" s="821"/>
      <c r="E147" s="821"/>
      <c r="F147" s="821"/>
      <c r="G147" s="821"/>
      <c r="H147" s="822"/>
      <c r="I147" s="160" t="s">
        <v>353</v>
      </c>
      <c r="J147" s="499"/>
      <c r="K147" s="496"/>
      <c r="L147" s="162"/>
      <c r="M147" s="162"/>
      <c r="N147" s="163"/>
    </row>
    <row r="148" spans="1:14" s="366" customFormat="1" ht="24" customHeight="1" x14ac:dyDescent="0.2">
      <c r="A148" s="487" t="s">
        <v>318</v>
      </c>
      <c r="B148" s="823" t="s">
        <v>375</v>
      </c>
      <c r="C148" s="824"/>
      <c r="D148" s="824"/>
      <c r="E148" s="824"/>
      <c r="F148" s="824"/>
      <c r="G148" s="824"/>
      <c r="H148" s="825"/>
      <c r="I148" s="488" t="s">
        <v>353</v>
      </c>
      <c r="J148" s="502">
        <f>J149+J150</f>
        <v>0</v>
      </c>
      <c r="K148" s="502">
        <f>K149+K150</f>
        <v>0</v>
      </c>
      <c r="L148" s="490"/>
      <c r="M148" s="490"/>
      <c r="N148" s="491"/>
    </row>
    <row r="149" spans="1:14" s="479" customFormat="1" ht="12.75" customHeight="1" x14ac:dyDescent="0.2">
      <c r="A149" s="475" t="s">
        <v>509</v>
      </c>
      <c r="B149" s="826" t="s">
        <v>377</v>
      </c>
      <c r="C149" s="827"/>
      <c r="D149" s="827"/>
      <c r="E149" s="827"/>
      <c r="F149" s="827"/>
      <c r="G149" s="827"/>
      <c r="H149" s="828"/>
      <c r="I149" s="476" t="s">
        <v>353</v>
      </c>
      <c r="J149" s="500"/>
      <c r="K149" s="495"/>
      <c r="L149" s="477"/>
      <c r="M149" s="477"/>
      <c r="N149" s="478"/>
    </row>
    <row r="150" spans="1:14" s="479" customFormat="1" ht="12.75" customHeight="1" x14ac:dyDescent="0.2">
      <c r="A150" s="475" t="s">
        <v>510</v>
      </c>
      <c r="B150" s="826" t="s">
        <v>379</v>
      </c>
      <c r="C150" s="827"/>
      <c r="D150" s="827"/>
      <c r="E150" s="827"/>
      <c r="F150" s="827"/>
      <c r="G150" s="827"/>
      <c r="H150" s="828"/>
      <c r="I150" s="476" t="s">
        <v>353</v>
      </c>
      <c r="J150" s="500"/>
      <c r="K150" s="495"/>
      <c r="L150" s="477"/>
      <c r="M150" s="477"/>
      <c r="N150" s="478"/>
    </row>
    <row r="151" spans="1:14" s="366" customFormat="1" ht="12.75" customHeight="1" x14ac:dyDescent="0.2">
      <c r="A151" s="159" t="s">
        <v>511</v>
      </c>
      <c r="B151" s="820" t="s">
        <v>381</v>
      </c>
      <c r="C151" s="821"/>
      <c r="D151" s="821"/>
      <c r="E151" s="821"/>
      <c r="F151" s="821"/>
      <c r="G151" s="821"/>
      <c r="H151" s="822"/>
      <c r="I151" s="160" t="s">
        <v>353</v>
      </c>
      <c r="J151" s="499"/>
      <c r="K151" s="496">
        <v>1</v>
      </c>
      <c r="L151" s="162"/>
      <c r="M151" s="162"/>
      <c r="N151" s="163"/>
    </row>
    <row r="152" spans="1:14" s="366" customFormat="1" ht="12.75" customHeight="1" x14ac:dyDescent="0.2">
      <c r="A152" s="463" t="s">
        <v>818</v>
      </c>
      <c r="B152" s="847" t="s">
        <v>959</v>
      </c>
      <c r="C152" s="848"/>
      <c r="D152" s="848"/>
      <c r="E152" s="848"/>
      <c r="F152" s="848"/>
      <c r="G152" s="848"/>
      <c r="H152" s="849"/>
      <c r="I152" s="464"/>
      <c r="J152" s="505"/>
      <c r="K152" s="504"/>
      <c r="L152" s="465"/>
      <c r="M152" s="465"/>
      <c r="N152" s="466"/>
    </row>
    <row r="153" spans="1:14" s="366" customFormat="1" ht="12.75" customHeight="1" x14ac:dyDescent="0.2">
      <c r="A153" s="159" t="s">
        <v>512</v>
      </c>
      <c r="B153" s="820" t="s">
        <v>513</v>
      </c>
      <c r="C153" s="821"/>
      <c r="D153" s="821"/>
      <c r="E153" s="821"/>
      <c r="F153" s="821"/>
      <c r="G153" s="821"/>
      <c r="H153" s="822"/>
      <c r="I153" s="160" t="s">
        <v>353</v>
      </c>
      <c r="J153" s="499"/>
      <c r="K153" s="496"/>
      <c r="L153" s="162"/>
      <c r="M153" s="162"/>
      <c r="N153" s="163"/>
    </row>
    <row r="154" spans="1:14" s="366" customFormat="1" ht="12.75" customHeight="1" x14ac:dyDescent="0.2">
      <c r="A154" s="159" t="s">
        <v>514</v>
      </c>
      <c r="B154" s="820" t="s">
        <v>515</v>
      </c>
      <c r="C154" s="821"/>
      <c r="D154" s="821"/>
      <c r="E154" s="821"/>
      <c r="F154" s="821"/>
      <c r="G154" s="821"/>
      <c r="H154" s="822"/>
      <c r="I154" s="160" t="s">
        <v>353</v>
      </c>
      <c r="J154" s="499"/>
      <c r="K154" s="496"/>
      <c r="L154" s="162"/>
      <c r="M154" s="162"/>
      <c r="N154" s="163"/>
    </row>
    <row r="155" spans="1:14" s="366" customFormat="1" ht="12.75" customHeight="1" x14ac:dyDescent="0.2">
      <c r="A155" s="159" t="s">
        <v>516</v>
      </c>
      <c r="B155" s="820" t="s">
        <v>517</v>
      </c>
      <c r="C155" s="821"/>
      <c r="D155" s="821"/>
      <c r="E155" s="821"/>
      <c r="F155" s="821"/>
      <c r="G155" s="821"/>
      <c r="H155" s="822"/>
      <c r="I155" s="160" t="s">
        <v>353</v>
      </c>
      <c r="J155" s="499"/>
      <c r="K155" s="496"/>
      <c r="L155" s="162"/>
      <c r="M155" s="162"/>
      <c r="N155" s="163"/>
    </row>
    <row r="156" spans="1:14" s="366" customFormat="1" ht="24" customHeight="1" x14ac:dyDescent="0.2">
      <c r="A156" s="467" t="s">
        <v>518</v>
      </c>
      <c r="B156" s="856" t="s">
        <v>519</v>
      </c>
      <c r="C156" s="857"/>
      <c r="D156" s="857"/>
      <c r="E156" s="857"/>
      <c r="F156" s="857"/>
      <c r="G156" s="857"/>
      <c r="H156" s="858"/>
      <c r="I156" s="468" t="s">
        <v>353</v>
      </c>
      <c r="J156" s="535"/>
      <c r="K156" s="501"/>
      <c r="L156" s="469"/>
      <c r="M156" s="469"/>
      <c r="N156" s="470"/>
    </row>
    <row r="157" spans="1:14" s="366" customFormat="1" ht="24" customHeight="1" x14ac:dyDescent="0.2">
      <c r="A157" s="467" t="s">
        <v>520</v>
      </c>
      <c r="B157" s="856" t="s">
        <v>521</v>
      </c>
      <c r="C157" s="857"/>
      <c r="D157" s="857"/>
      <c r="E157" s="857"/>
      <c r="F157" s="857"/>
      <c r="G157" s="857"/>
      <c r="H157" s="858"/>
      <c r="I157" s="468" t="s">
        <v>353</v>
      </c>
      <c r="J157" s="535"/>
      <c r="K157" s="501"/>
      <c r="L157" s="469"/>
      <c r="M157" s="469"/>
      <c r="N157" s="470"/>
    </row>
    <row r="158" spans="1:14" s="366" customFormat="1" x14ac:dyDescent="0.2">
      <c r="A158" s="159" t="s">
        <v>522</v>
      </c>
      <c r="B158" s="820" t="s">
        <v>523</v>
      </c>
      <c r="C158" s="821"/>
      <c r="D158" s="821"/>
      <c r="E158" s="821"/>
      <c r="F158" s="821"/>
      <c r="G158" s="821"/>
      <c r="H158" s="822"/>
      <c r="I158" s="160" t="s">
        <v>353</v>
      </c>
      <c r="J158" s="499"/>
      <c r="K158" s="496"/>
      <c r="L158" s="162"/>
      <c r="M158" s="162"/>
      <c r="N158" s="163"/>
    </row>
    <row r="159" spans="1:14" s="366" customFormat="1" x14ac:dyDescent="0.2">
      <c r="A159" s="159" t="s">
        <v>524</v>
      </c>
      <c r="B159" s="820" t="s">
        <v>525</v>
      </c>
      <c r="C159" s="821"/>
      <c r="D159" s="821"/>
      <c r="E159" s="821"/>
      <c r="F159" s="821"/>
      <c r="G159" s="821"/>
      <c r="H159" s="822"/>
      <c r="I159" s="160" t="s">
        <v>353</v>
      </c>
      <c r="J159" s="499"/>
      <c r="K159" s="496"/>
      <c r="L159" s="162"/>
      <c r="M159" s="162"/>
      <c r="N159" s="163"/>
    </row>
    <row r="160" spans="1:14" s="366" customFormat="1" ht="24" customHeight="1" x14ac:dyDescent="0.2">
      <c r="A160" s="467" t="s">
        <v>526</v>
      </c>
      <c r="B160" s="856" t="s">
        <v>527</v>
      </c>
      <c r="C160" s="857"/>
      <c r="D160" s="857"/>
      <c r="E160" s="857"/>
      <c r="F160" s="857"/>
      <c r="G160" s="857"/>
      <c r="H160" s="858"/>
      <c r="I160" s="468" t="s">
        <v>353</v>
      </c>
      <c r="J160" s="535"/>
      <c r="K160" s="501"/>
      <c r="L160" s="469"/>
      <c r="M160" s="469"/>
      <c r="N160" s="470"/>
    </row>
    <row r="161" spans="1:14" s="366" customFormat="1" x14ac:dyDescent="0.2">
      <c r="A161" s="159" t="s">
        <v>528</v>
      </c>
      <c r="B161" s="820" t="s">
        <v>529</v>
      </c>
      <c r="C161" s="821"/>
      <c r="D161" s="821"/>
      <c r="E161" s="821"/>
      <c r="F161" s="821"/>
      <c r="G161" s="821"/>
      <c r="H161" s="822"/>
      <c r="I161" s="160" t="s">
        <v>353</v>
      </c>
      <c r="J161" s="499"/>
      <c r="K161" s="496"/>
      <c r="L161" s="162"/>
      <c r="M161" s="162"/>
      <c r="N161" s="163"/>
    </row>
    <row r="162" spans="1:14" s="366" customFormat="1" x14ac:dyDescent="0.2">
      <c r="A162" s="159" t="s">
        <v>530</v>
      </c>
      <c r="B162" s="820" t="s">
        <v>531</v>
      </c>
      <c r="C162" s="821"/>
      <c r="D162" s="821"/>
      <c r="E162" s="821"/>
      <c r="F162" s="821"/>
      <c r="G162" s="821"/>
      <c r="H162" s="822"/>
      <c r="I162" s="160" t="s">
        <v>353</v>
      </c>
      <c r="J162" s="499"/>
      <c r="K162" s="496"/>
      <c r="L162" s="162"/>
      <c r="M162" s="162"/>
      <c r="N162" s="163"/>
    </row>
    <row r="163" spans="1:14" s="366" customFormat="1" x14ac:dyDescent="0.2">
      <c r="A163" s="467" t="s">
        <v>532</v>
      </c>
      <c r="B163" s="835" t="s">
        <v>533</v>
      </c>
      <c r="C163" s="836"/>
      <c r="D163" s="836"/>
      <c r="E163" s="836"/>
      <c r="F163" s="836"/>
      <c r="G163" s="836"/>
      <c r="H163" s="837"/>
      <c r="I163" s="468" t="s">
        <v>353</v>
      </c>
      <c r="J163" s="535"/>
      <c r="K163" s="501"/>
      <c r="L163" s="469"/>
      <c r="M163" s="469"/>
      <c r="N163" s="470"/>
    </row>
    <row r="164" spans="1:14" s="366" customFormat="1" x14ac:dyDescent="0.2">
      <c r="A164" s="467" t="s">
        <v>534</v>
      </c>
      <c r="B164" s="835" t="s">
        <v>535</v>
      </c>
      <c r="C164" s="836"/>
      <c r="D164" s="836"/>
      <c r="E164" s="836"/>
      <c r="F164" s="836"/>
      <c r="G164" s="836"/>
      <c r="H164" s="837"/>
      <c r="I164" s="468" t="s">
        <v>353</v>
      </c>
      <c r="J164" s="535"/>
      <c r="K164" s="501"/>
      <c r="L164" s="469"/>
      <c r="M164" s="469"/>
      <c r="N164" s="470"/>
    </row>
    <row r="165" spans="1:14" s="366" customFormat="1" x14ac:dyDescent="0.2">
      <c r="A165" s="467" t="s">
        <v>536</v>
      </c>
      <c r="B165" s="835" t="s">
        <v>537</v>
      </c>
      <c r="C165" s="836"/>
      <c r="D165" s="836"/>
      <c r="E165" s="836"/>
      <c r="F165" s="836"/>
      <c r="G165" s="836"/>
      <c r="H165" s="837"/>
      <c r="I165" s="468" t="s">
        <v>353</v>
      </c>
      <c r="J165" s="535">
        <v>31</v>
      </c>
      <c r="K165" s="501">
        <v>94</v>
      </c>
      <c r="L165" s="469"/>
      <c r="M165" s="469"/>
      <c r="N165" s="470"/>
    </row>
    <row r="166" spans="1:14" s="366" customFormat="1" ht="13.5" thickBot="1" x14ac:dyDescent="0.25">
      <c r="A166" s="483" t="s">
        <v>538</v>
      </c>
      <c r="B166" s="850" t="s">
        <v>539</v>
      </c>
      <c r="C166" s="851"/>
      <c r="D166" s="851"/>
      <c r="E166" s="851"/>
      <c r="F166" s="851"/>
      <c r="G166" s="851"/>
      <c r="H166" s="852"/>
      <c r="I166" s="484" t="s">
        <v>353</v>
      </c>
      <c r="J166" s="583">
        <v>60</v>
      </c>
      <c r="K166" s="584">
        <v>98</v>
      </c>
      <c r="L166" s="528"/>
      <c r="M166" s="528"/>
      <c r="N166" s="529"/>
    </row>
    <row r="167" spans="1:14" s="366" customFormat="1" x14ac:dyDescent="0.2">
      <c r="A167" s="522" t="s">
        <v>540</v>
      </c>
      <c r="B167" s="853" t="s">
        <v>444</v>
      </c>
      <c r="C167" s="854"/>
      <c r="D167" s="854"/>
      <c r="E167" s="854"/>
      <c r="F167" s="854"/>
      <c r="G167" s="854"/>
      <c r="H167" s="855"/>
      <c r="I167" s="523" t="s">
        <v>541</v>
      </c>
      <c r="J167" s="536" t="s">
        <v>541</v>
      </c>
      <c r="K167" s="530"/>
      <c r="L167" s="473"/>
      <c r="M167" s="473"/>
      <c r="N167" s="474"/>
    </row>
    <row r="168" spans="1:14" s="366" customFormat="1" x14ac:dyDescent="0.2">
      <c r="A168" s="487" t="s">
        <v>542</v>
      </c>
      <c r="B168" s="798" t="s">
        <v>543</v>
      </c>
      <c r="C168" s="799"/>
      <c r="D168" s="799"/>
      <c r="E168" s="799"/>
      <c r="F168" s="799"/>
      <c r="G168" s="799"/>
      <c r="H168" s="800"/>
      <c r="I168" s="488" t="s">
        <v>353</v>
      </c>
      <c r="J168" s="502">
        <f>J169+J177+J179+J181+J183+J185+J187+J189+J195</f>
        <v>289</v>
      </c>
      <c r="K168" s="502">
        <f>K169+K177+K179+K181+K183+K187+K189+K195</f>
        <v>195</v>
      </c>
      <c r="L168" s="490"/>
      <c r="M168" s="490"/>
      <c r="N168" s="491"/>
    </row>
    <row r="169" spans="1:14" s="366" customFormat="1" x14ac:dyDescent="0.2">
      <c r="A169" s="487" t="s">
        <v>544</v>
      </c>
      <c r="B169" s="798" t="s">
        <v>545</v>
      </c>
      <c r="C169" s="799"/>
      <c r="D169" s="799"/>
      <c r="E169" s="799"/>
      <c r="F169" s="799"/>
      <c r="G169" s="799"/>
      <c r="H169" s="800"/>
      <c r="I169" s="160" t="s">
        <v>353</v>
      </c>
      <c r="J169" s="502"/>
      <c r="K169" s="506"/>
      <c r="L169" s="490"/>
      <c r="M169" s="490"/>
      <c r="N169" s="491"/>
    </row>
    <row r="170" spans="1:14" s="366" customFormat="1" x14ac:dyDescent="0.2">
      <c r="A170" s="159" t="s">
        <v>546</v>
      </c>
      <c r="B170" s="820" t="s">
        <v>547</v>
      </c>
      <c r="C170" s="821"/>
      <c r="D170" s="821"/>
      <c r="E170" s="821"/>
      <c r="F170" s="821"/>
      <c r="G170" s="821"/>
      <c r="H170" s="822"/>
      <c r="I170" s="160" t="s">
        <v>353</v>
      </c>
      <c r="J170" s="499"/>
      <c r="K170" s="496"/>
      <c r="L170" s="162"/>
      <c r="M170" s="162"/>
      <c r="N170" s="163"/>
    </row>
    <row r="171" spans="1:14" s="366" customFormat="1" ht="24" customHeight="1" x14ac:dyDescent="0.2">
      <c r="A171" s="159" t="s">
        <v>548</v>
      </c>
      <c r="B171" s="838" t="s">
        <v>357</v>
      </c>
      <c r="C171" s="839"/>
      <c r="D171" s="839"/>
      <c r="E171" s="839"/>
      <c r="F171" s="839"/>
      <c r="G171" s="839"/>
      <c r="H171" s="840"/>
      <c r="I171" s="160" t="s">
        <v>353</v>
      </c>
      <c r="J171" s="499"/>
      <c r="K171" s="496"/>
      <c r="L171" s="162"/>
      <c r="M171" s="162"/>
      <c r="N171" s="163"/>
    </row>
    <row r="172" spans="1:14" s="366" customFormat="1" x14ac:dyDescent="0.2">
      <c r="A172" s="159" t="s">
        <v>549</v>
      </c>
      <c r="B172" s="820" t="s">
        <v>547</v>
      </c>
      <c r="C172" s="821"/>
      <c r="D172" s="821"/>
      <c r="E172" s="821"/>
      <c r="F172" s="821"/>
      <c r="G172" s="821"/>
      <c r="H172" s="822"/>
      <c r="I172" s="160" t="s">
        <v>353</v>
      </c>
      <c r="J172" s="499"/>
      <c r="K172" s="496"/>
      <c r="L172" s="162"/>
      <c r="M172" s="162"/>
      <c r="N172" s="163"/>
    </row>
    <row r="173" spans="1:14" s="366" customFormat="1" ht="24" customHeight="1" x14ac:dyDescent="0.2">
      <c r="A173" s="159" t="s">
        <v>550</v>
      </c>
      <c r="B173" s="838" t="s">
        <v>359</v>
      </c>
      <c r="C173" s="839"/>
      <c r="D173" s="839"/>
      <c r="E173" s="839"/>
      <c r="F173" s="839"/>
      <c r="G173" s="839"/>
      <c r="H173" s="840"/>
      <c r="I173" s="160" t="s">
        <v>353</v>
      </c>
      <c r="J173" s="499"/>
      <c r="K173" s="496"/>
      <c r="L173" s="162"/>
      <c r="M173" s="162"/>
      <c r="N173" s="163"/>
    </row>
    <row r="174" spans="1:14" s="366" customFormat="1" x14ac:dyDescent="0.2">
      <c r="A174" s="159" t="s">
        <v>551</v>
      </c>
      <c r="B174" s="820" t="s">
        <v>547</v>
      </c>
      <c r="C174" s="821"/>
      <c r="D174" s="821"/>
      <c r="E174" s="821"/>
      <c r="F174" s="821"/>
      <c r="G174" s="821"/>
      <c r="H174" s="822"/>
      <c r="I174" s="160" t="s">
        <v>353</v>
      </c>
      <c r="J174" s="499"/>
      <c r="K174" s="496"/>
      <c r="L174" s="162"/>
      <c r="M174" s="162"/>
      <c r="N174" s="163"/>
    </row>
    <row r="175" spans="1:14" s="366" customFormat="1" ht="24" customHeight="1" x14ac:dyDescent="0.2">
      <c r="A175" s="159" t="s">
        <v>552</v>
      </c>
      <c r="B175" s="838" t="s">
        <v>361</v>
      </c>
      <c r="C175" s="839"/>
      <c r="D175" s="839"/>
      <c r="E175" s="839"/>
      <c r="F175" s="839"/>
      <c r="G175" s="839"/>
      <c r="H175" s="840"/>
      <c r="I175" s="160" t="s">
        <v>353</v>
      </c>
      <c r="J175" s="499"/>
      <c r="K175" s="496"/>
      <c r="L175" s="162"/>
      <c r="M175" s="162"/>
      <c r="N175" s="163"/>
    </row>
    <row r="176" spans="1:14" s="366" customFormat="1" x14ac:dyDescent="0.2">
      <c r="A176" s="159" t="s">
        <v>553</v>
      </c>
      <c r="B176" s="820" t="s">
        <v>547</v>
      </c>
      <c r="C176" s="821"/>
      <c r="D176" s="821"/>
      <c r="E176" s="821"/>
      <c r="F176" s="821"/>
      <c r="G176" s="821"/>
      <c r="H176" s="822"/>
      <c r="I176" s="160" t="s">
        <v>353</v>
      </c>
      <c r="J176" s="499"/>
      <c r="K176" s="496"/>
      <c r="L176" s="162"/>
      <c r="M176" s="162"/>
      <c r="N176" s="163"/>
    </row>
    <row r="177" spans="1:14" s="366" customFormat="1" x14ac:dyDescent="0.2">
      <c r="A177" s="487" t="s">
        <v>554</v>
      </c>
      <c r="B177" s="798" t="s">
        <v>555</v>
      </c>
      <c r="C177" s="799"/>
      <c r="D177" s="799"/>
      <c r="E177" s="799"/>
      <c r="F177" s="799"/>
      <c r="G177" s="799"/>
      <c r="H177" s="800"/>
      <c r="I177" s="160" t="s">
        <v>353</v>
      </c>
      <c r="J177" s="502"/>
      <c r="K177" s="506"/>
      <c r="L177" s="490"/>
      <c r="M177" s="490"/>
      <c r="N177" s="491"/>
    </row>
    <row r="178" spans="1:14" s="366" customFormat="1" x14ac:dyDescent="0.2">
      <c r="A178" s="159" t="s">
        <v>556</v>
      </c>
      <c r="B178" s="820" t="s">
        <v>547</v>
      </c>
      <c r="C178" s="821"/>
      <c r="D178" s="821"/>
      <c r="E178" s="821"/>
      <c r="F178" s="821"/>
      <c r="G178" s="821"/>
      <c r="H178" s="822"/>
      <c r="I178" s="160" t="s">
        <v>353</v>
      </c>
      <c r="J178" s="499"/>
      <c r="K178" s="496"/>
      <c r="L178" s="162"/>
      <c r="M178" s="162"/>
      <c r="N178" s="163"/>
    </row>
    <row r="179" spans="1:14" s="366" customFormat="1" x14ac:dyDescent="0.2">
      <c r="A179" s="487" t="s">
        <v>557</v>
      </c>
      <c r="B179" s="798" t="s">
        <v>558</v>
      </c>
      <c r="C179" s="799"/>
      <c r="D179" s="799"/>
      <c r="E179" s="799"/>
      <c r="F179" s="799"/>
      <c r="G179" s="799"/>
      <c r="H179" s="800"/>
      <c r="I179" s="160" t="s">
        <v>353</v>
      </c>
      <c r="J179" s="502">
        <v>49</v>
      </c>
      <c r="K179" s="506">
        <v>12</v>
      </c>
      <c r="L179" s="490"/>
      <c r="M179" s="490"/>
      <c r="N179" s="491"/>
    </row>
    <row r="180" spans="1:14" s="366" customFormat="1" x14ac:dyDescent="0.2">
      <c r="A180" s="159" t="s">
        <v>559</v>
      </c>
      <c r="B180" s="820" t="s">
        <v>547</v>
      </c>
      <c r="C180" s="821"/>
      <c r="D180" s="821"/>
      <c r="E180" s="821"/>
      <c r="F180" s="821"/>
      <c r="G180" s="821"/>
      <c r="H180" s="822"/>
      <c r="I180" s="160" t="s">
        <v>353</v>
      </c>
      <c r="J180" s="499"/>
      <c r="K180" s="496"/>
      <c r="L180" s="162"/>
      <c r="M180" s="162"/>
      <c r="N180" s="163"/>
    </row>
    <row r="181" spans="1:14" s="366" customFormat="1" x14ac:dyDescent="0.2">
      <c r="A181" s="487" t="s">
        <v>560</v>
      </c>
      <c r="B181" s="798" t="s">
        <v>561</v>
      </c>
      <c r="C181" s="799"/>
      <c r="D181" s="799"/>
      <c r="E181" s="799"/>
      <c r="F181" s="799"/>
      <c r="G181" s="799"/>
      <c r="H181" s="800"/>
      <c r="I181" s="160" t="s">
        <v>353</v>
      </c>
      <c r="J181" s="502"/>
      <c r="K181" s="506"/>
      <c r="L181" s="490"/>
      <c r="M181" s="490"/>
      <c r="N181" s="491"/>
    </row>
    <row r="182" spans="1:14" s="366" customFormat="1" x14ac:dyDescent="0.2">
      <c r="A182" s="159" t="s">
        <v>562</v>
      </c>
      <c r="B182" s="820" t="s">
        <v>547</v>
      </c>
      <c r="C182" s="821"/>
      <c r="D182" s="821"/>
      <c r="E182" s="821"/>
      <c r="F182" s="821"/>
      <c r="G182" s="821"/>
      <c r="H182" s="822"/>
      <c r="I182" s="160" t="s">
        <v>353</v>
      </c>
      <c r="J182" s="499"/>
      <c r="K182" s="496"/>
      <c r="L182" s="162"/>
      <c r="M182" s="162"/>
      <c r="N182" s="163"/>
    </row>
    <row r="183" spans="1:14" s="366" customFormat="1" x14ac:dyDescent="0.2">
      <c r="A183" s="487" t="s">
        <v>563</v>
      </c>
      <c r="B183" s="798" t="s">
        <v>564</v>
      </c>
      <c r="C183" s="799"/>
      <c r="D183" s="799"/>
      <c r="E183" s="799"/>
      <c r="F183" s="799"/>
      <c r="G183" s="799"/>
      <c r="H183" s="800"/>
      <c r="I183" s="160" t="s">
        <v>353</v>
      </c>
      <c r="J183" s="502">
        <v>240</v>
      </c>
      <c r="K183" s="506">
        <v>183</v>
      </c>
      <c r="L183" s="490"/>
      <c r="M183" s="490"/>
      <c r="N183" s="491"/>
    </row>
    <row r="184" spans="1:14" s="366" customFormat="1" x14ac:dyDescent="0.2">
      <c r="A184" s="159" t="s">
        <v>565</v>
      </c>
      <c r="B184" s="820" t="s">
        <v>547</v>
      </c>
      <c r="C184" s="821"/>
      <c r="D184" s="821"/>
      <c r="E184" s="821"/>
      <c r="F184" s="821"/>
      <c r="G184" s="821"/>
      <c r="H184" s="822"/>
      <c r="I184" s="160" t="s">
        <v>353</v>
      </c>
      <c r="J184" s="499"/>
      <c r="K184" s="496"/>
      <c r="L184" s="162"/>
      <c r="M184" s="162"/>
      <c r="N184" s="163"/>
    </row>
    <row r="185" spans="1:14" s="366" customFormat="1" x14ac:dyDescent="0.2">
      <c r="A185" s="487" t="s">
        <v>1093</v>
      </c>
      <c r="B185" s="798" t="s">
        <v>567</v>
      </c>
      <c r="C185" s="799"/>
      <c r="D185" s="799"/>
      <c r="E185" s="799"/>
      <c r="F185" s="799"/>
      <c r="G185" s="799"/>
      <c r="H185" s="800"/>
      <c r="I185" s="160" t="s">
        <v>353</v>
      </c>
      <c r="J185" s="502"/>
      <c r="K185" s="506"/>
      <c r="L185" s="490"/>
      <c r="M185" s="490"/>
      <c r="N185" s="491"/>
    </row>
    <row r="186" spans="1:14" s="366" customFormat="1" x14ac:dyDescent="0.2">
      <c r="A186" s="159" t="s">
        <v>568</v>
      </c>
      <c r="B186" s="820" t="s">
        <v>547</v>
      </c>
      <c r="C186" s="821"/>
      <c r="D186" s="821"/>
      <c r="E186" s="821"/>
      <c r="F186" s="821"/>
      <c r="G186" s="821"/>
      <c r="H186" s="822"/>
      <c r="I186" s="160" t="s">
        <v>353</v>
      </c>
      <c r="J186" s="499"/>
      <c r="K186" s="496"/>
      <c r="L186" s="162"/>
      <c r="M186" s="162"/>
      <c r="N186" s="163"/>
    </row>
    <row r="187" spans="1:14" s="366" customFormat="1" x14ac:dyDescent="0.2">
      <c r="A187" s="487" t="s">
        <v>566</v>
      </c>
      <c r="B187" s="798" t="s">
        <v>569</v>
      </c>
      <c r="C187" s="799"/>
      <c r="D187" s="799"/>
      <c r="E187" s="799"/>
      <c r="F187" s="799"/>
      <c r="G187" s="799"/>
      <c r="H187" s="800"/>
      <c r="I187" s="160" t="s">
        <v>353</v>
      </c>
      <c r="J187" s="502"/>
      <c r="K187" s="506"/>
      <c r="L187" s="490"/>
      <c r="M187" s="490"/>
      <c r="N187" s="491"/>
    </row>
    <row r="188" spans="1:14" s="366" customFormat="1" x14ac:dyDescent="0.2">
      <c r="A188" s="159" t="s">
        <v>570</v>
      </c>
      <c r="B188" s="820" t="s">
        <v>547</v>
      </c>
      <c r="C188" s="821"/>
      <c r="D188" s="821"/>
      <c r="E188" s="821"/>
      <c r="F188" s="821"/>
      <c r="G188" s="821"/>
      <c r="H188" s="822"/>
      <c r="I188" s="160" t="s">
        <v>353</v>
      </c>
      <c r="J188" s="499"/>
      <c r="K188" s="496"/>
      <c r="L188" s="162"/>
      <c r="M188" s="162"/>
      <c r="N188" s="163"/>
    </row>
    <row r="189" spans="1:14" s="366" customFormat="1" ht="24" customHeight="1" x14ac:dyDescent="0.2">
      <c r="A189" s="487" t="s">
        <v>571</v>
      </c>
      <c r="B189" s="823" t="s">
        <v>572</v>
      </c>
      <c r="C189" s="824"/>
      <c r="D189" s="824"/>
      <c r="E189" s="824"/>
      <c r="F189" s="824"/>
      <c r="G189" s="824"/>
      <c r="H189" s="825"/>
      <c r="I189" s="160" t="s">
        <v>353</v>
      </c>
      <c r="J189" s="502"/>
      <c r="K189" s="506"/>
      <c r="L189" s="490"/>
      <c r="M189" s="490"/>
      <c r="N189" s="491"/>
    </row>
    <row r="190" spans="1:14" s="366" customFormat="1" x14ac:dyDescent="0.2">
      <c r="A190" s="159" t="s">
        <v>573</v>
      </c>
      <c r="B190" s="820" t="s">
        <v>547</v>
      </c>
      <c r="C190" s="821"/>
      <c r="D190" s="821"/>
      <c r="E190" s="821"/>
      <c r="F190" s="821"/>
      <c r="G190" s="821"/>
      <c r="H190" s="822"/>
      <c r="I190" s="160" t="s">
        <v>353</v>
      </c>
      <c r="J190" s="499"/>
      <c r="K190" s="496"/>
      <c r="L190" s="162"/>
      <c r="M190" s="162"/>
      <c r="N190" s="163"/>
    </row>
    <row r="191" spans="1:14" s="366" customFormat="1" x14ac:dyDescent="0.2">
      <c r="A191" s="159" t="s">
        <v>574</v>
      </c>
      <c r="B191" s="820" t="s">
        <v>377</v>
      </c>
      <c r="C191" s="821"/>
      <c r="D191" s="821"/>
      <c r="E191" s="821"/>
      <c r="F191" s="821"/>
      <c r="G191" s="821"/>
      <c r="H191" s="822"/>
      <c r="I191" s="160" t="s">
        <v>353</v>
      </c>
      <c r="J191" s="499"/>
      <c r="K191" s="496"/>
      <c r="L191" s="162"/>
      <c r="M191" s="162"/>
      <c r="N191" s="163"/>
    </row>
    <row r="192" spans="1:14" s="366" customFormat="1" x14ac:dyDescent="0.2">
      <c r="A192" s="159" t="s">
        <v>575</v>
      </c>
      <c r="B192" s="820" t="s">
        <v>547</v>
      </c>
      <c r="C192" s="821"/>
      <c r="D192" s="821"/>
      <c r="E192" s="821"/>
      <c r="F192" s="821"/>
      <c r="G192" s="821"/>
      <c r="H192" s="822"/>
      <c r="I192" s="160" t="s">
        <v>353</v>
      </c>
      <c r="J192" s="499"/>
      <c r="K192" s="496"/>
      <c r="L192" s="162"/>
      <c r="M192" s="162"/>
      <c r="N192" s="163"/>
    </row>
    <row r="193" spans="1:14" s="366" customFormat="1" x14ac:dyDescent="0.2">
      <c r="A193" s="159" t="s">
        <v>576</v>
      </c>
      <c r="B193" s="820" t="s">
        <v>379</v>
      </c>
      <c r="C193" s="821"/>
      <c r="D193" s="821"/>
      <c r="E193" s="821"/>
      <c r="F193" s="821"/>
      <c r="G193" s="821"/>
      <c r="H193" s="822"/>
      <c r="I193" s="160" t="s">
        <v>353</v>
      </c>
      <c r="J193" s="499"/>
      <c r="K193" s="496"/>
      <c r="L193" s="162"/>
      <c r="M193" s="162"/>
      <c r="N193" s="163"/>
    </row>
    <row r="194" spans="1:14" s="366" customFormat="1" x14ac:dyDescent="0.2">
      <c r="A194" s="159" t="s">
        <v>577</v>
      </c>
      <c r="B194" s="820" t="s">
        <v>547</v>
      </c>
      <c r="C194" s="821"/>
      <c r="D194" s="821"/>
      <c r="E194" s="821"/>
      <c r="F194" s="821"/>
      <c r="G194" s="821"/>
      <c r="H194" s="822"/>
      <c r="I194" s="160" t="s">
        <v>353</v>
      </c>
      <c r="J194" s="499"/>
      <c r="K194" s="496"/>
      <c r="L194" s="162"/>
      <c r="M194" s="162"/>
      <c r="N194" s="163"/>
    </row>
    <row r="195" spans="1:14" s="366" customFormat="1" x14ac:dyDescent="0.2">
      <c r="A195" s="487" t="s">
        <v>578</v>
      </c>
      <c r="B195" s="798" t="s">
        <v>579</v>
      </c>
      <c r="C195" s="799"/>
      <c r="D195" s="799"/>
      <c r="E195" s="799"/>
      <c r="F195" s="799"/>
      <c r="G195" s="799"/>
      <c r="H195" s="800"/>
      <c r="I195" s="160" t="s">
        <v>353</v>
      </c>
      <c r="J195" s="499"/>
      <c r="K195" s="496"/>
      <c r="L195" s="162"/>
      <c r="M195" s="162"/>
      <c r="N195" s="163"/>
    </row>
    <row r="196" spans="1:14" s="366" customFormat="1" x14ac:dyDescent="0.2">
      <c r="A196" s="159" t="s">
        <v>580</v>
      </c>
      <c r="B196" s="820" t="s">
        <v>547</v>
      </c>
      <c r="C196" s="821"/>
      <c r="D196" s="821"/>
      <c r="E196" s="821"/>
      <c r="F196" s="821"/>
      <c r="G196" s="821"/>
      <c r="H196" s="822"/>
      <c r="I196" s="160" t="s">
        <v>353</v>
      </c>
      <c r="J196" s="499"/>
      <c r="K196" s="496"/>
      <c r="L196" s="162"/>
      <c r="M196" s="162"/>
      <c r="N196" s="163"/>
    </row>
    <row r="197" spans="1:14" s="366" customFormat="1" x14ac:dyDescent="0.2">
      <c r="A197" s="487" t="s">
        <v>581</v>
      </c>
      <c r="B197" s="798" t="s">
        <v>582</v>
      </c>
      <c r="C197" s="799"/>
      <c r="D197" s="799"/>
      <c r="E197" s="799"/>
      <c r="F197" s="799"/>
      <c r="G197" s="799"/>
      <c r="H197" s="800"/>
      <c r="I197" s="488" t="s">
        <v>353</v>
      </c>
      <c r="J197" s="502">
        <f>J198+J200+J205+J207+J209+J211+J213+J215+J217</f>
        <v>1175</v>
      </c>
      <c r="K197" s="502">
        <f>K198+K200+K205+K207+K209+K211+K213+K215+K217</f>
        <v>1211</v>
      </c>
      <c r="L197" s="490"/>
      <c r="M197" s="490"/>
      <c r="N197" s="491"/>
    </row>
    <row r="198" spans="1:14" s="366" customFormat="1" x14ac:dyDescent="0.2">
      <c r="A198" s="487" t="s">
        <v>583</v>
      </c>
      <c r="B198" s="798" t="s">
        <v>584</v>
      </c>
      <c r="C198" s="799"/>
      <c r="D198" s="799"/>
      <c r="E198" s="799"/>
      <c r="F198" s="799"/>
      <c r="G198" s="799"/>
      <c r="H198" s="800"/>
      <c r="I198" s="488" t="s">
        <v>353</v>
      </c>
      <c r="J198" s="502"/>
      <c r="K198" s="506"/>
      <c r="L198" s="490"/>
      <c r="M198" s="490"/>
      <c r="N198" s="491"/>
    </row>
    <row r="199" spans="1:14" s="366" customFormat="1" x14ac:dyDescent="0.2">
      <c r="A199" s="159" t="s">
        <v>585</v>
      </c>
      <c r="B199" s="820" t="s">
        <v>547</v>
      </c>
      <c r="C199" s="821"/>
      <c r="D199" s="821"/>
      <c r="E199" s="821"/>
      <c r="F199" s="821"/>
      <c r="G199" s="821"/>
      <c r="H199" s="822"/>
      <c r="I199" s="160" t="s">
        <v>353</v>
      </c>
      <c r="J199" s="499"/>
      <c r="K199" s="496"/>
      <c r="L199" s="162"/>
      <c r="M199" s="162"/>
      <c r="N199" s="163"/>
    </row>
    <row r="200" spans="1:14" s="366" customFormat="1" x14ac:dyDescent="0.2">
      <c r="A200" s="487" t="s">
        <v>586</v>
      </c>
      <c r="B200" s="798" t="s">
        <v>587</v>
      </c>
      <c r="C200" s="799"/>
      <c r="D200" s="799"/>
      <c r="E200" s="799"/>
      <c r="F200" s="799"/>
      <c r="G200" s="799"/>
      <c r="H200" s="800"/>
      <c r="I200" s="488" t="s">
        <v>353</v>
      </c>
      <c r="J200" s="502"/>
      <c r="K200" s="506"/>
      <c r="L200" s="490"/>
      <c r="M200" s="490"/>
      <c r="N200" s="491"/>
    </row>
    <row r="201" spans="1:14" s="366" customFormat="1" x14ac:dyDescent="0.2">
      <c r="A201" s="159" t="s">
        <v>588</v>
      </c>
      <c r="B201" s="820" t="s">
        <v>589</v>
      </c>
      <c r="C201" s="821"/>
      <c r="D201" s="821"/>
      <c r="E201" s="821"/>
      <c r="F201" s="821"/>
      <c r="G201" s="821"/>
      <c r="H201" s="822"/>
      <c r="I201" s="160" t="s">
        <v>353</v>
      </c>
      <c r="J201" s="499"/>
      <c r="K201" s="496"/>
      <c r="L201" s="162"/>
      <c r="M201" s="162"/>
      <c r="N201" s="163"/>
    </row>
    <row r="202" spans="1:14" s="366" customFormat="1" x14ac:dyDescent="0.2">
      <c r="A202" s="159" t="s">
        <v>590</v>
      </c>
      <c r="B202" s="820" t="s">
        <v>547</v>
      </c>
      <c r="C202" s="821"/>
      <c r="D202" s="821"/>
      <c r="E202" s="821"/>
      <c r="F202" s="821"/>
      <c r="G202" s="821"/>
      <c r="H202" s="822"/>
      <c r="I202" s="160" t="s">
        <v>353</v>
      </c>
      <c r="J202" s="499"/>
      <c r="K202" s="496"/>
      <c r="L202" s="162"/>
      <c r="M202" s="162"/>
      <c r="N202" s="163"/>
    </row>
    <row r="203" spans="1:14" s="366" customFormat="1" x14ac:dyDescent="0.2">
      <c r="A203" s="159" t="s">
        <v>591</v>
      </c>
      <c r="B203" s="820" t="s">
        <v>592</v>
      </c>
      <c r="C203" s="821"/>
      <c r="D203" s="821"/>
      <c r="E203" s="821"/>
      <c r="F203" s="821"/>
      <c r="G203" s="821"/>
      <c r="H203" s="822"/>
      <c r="I203" s="160" t="s">
        <v>353</v>
      </c>
      <c r="J203" s="499"/>
      <c r="K203" s="496"/>
      <c r="L203" s="162"/>
      <c r="M203" s="162"/>
      <c r="N203" s="163"/>
    </row>
    <row r="204" spans="1:14" s="366" customFormat="1" x14ac:dyDescent="0.2">
      <c r="A204" s="159" t="s">
        <v>593</v>
      </c>
      <c r="B204" s="820" t="s">
        <v>547</v>
      </c>
      <c r="C204" s="821"/>
      <c r="D204" s="821"/>
      <c r="E204" s="821"/>
      <c r="F204" s="821"/>
      <c r="G204" s="821"/>
      <c r="H204" s="822"/>
      <c r="I204" s="160" t="s">
        <v>353</v>
      </c>
      <c r="J204" s="499"/>
      <c r="K204" s="496"/>
      <c r="L204" s="162"/>
      <c r="M204" s="162"/>
      <c r="N204" s="163"/>
    </row>
    <row r="205" spans="1:14" s="366" customFormat="1" ht="24" customHeight="1" x14ac:dyDescent="0.2">
      <c r="A205" s="487" t="s">
        <v>594</v>
      </c>
      <c r="B205" s="823" t="s">
        <v>595</v>
      </c>
      <c r="C205" s="824"/>
      <c r="D205" s="824"/>
      <c r="E205" s="824"/>
      <c r="F205" s="824"/>
      <c r="G205" s="824"/>
      <c r="H205" s="825"/>
      <c r="I205" s="488" t="s">
        <v>353</v>
      </c>
      <c r="J205" s="502"/>
      <c r="K205" s="506"/>
      <c r="L205" s="490"/>
      <c r="M205" s="490"/>
      <c r="N205" s="491"/>
    </row>
    <row r="206" spans="1:14" s="366" customFormat="1" x14ac:dyDescent="0.2">
      <c r="A206" s="159" t="s">
        <v>596</v>
      </c>
      <c r="B206" s="820" t="s">
        <v>547</v>
      </c>
      <c r="C206" s="821"/>
      <c r="D206" s="821"/>
      <c r="E206" s="821"/>
      <c r="F206" s="821"/>
      <c r="G206" s="821"/>
      <c r="H206" s="822"/>
      <c r="I206" s="160" t="s">
        <v>353</v>
      </c>
      <c r="J206" s="499"/>
      <c r="K206" s="496"/>
      <c r="L206" s="162"/>
      <c r="M206" s="162"/>
      <c r="N206" s="163"/>
    </row>
    <row r="207" spans="1:14" s="366" customFormat="1" x14ac:dyDescent="0.2">
      <c r="A207" s="487" t="s">
        <v>597</v>
      </c>
      <c r="B207" s="798" t="s">
        <v>598</v>
      </c>
      <c r="C207" s="799"/>
      <c r="D207" s="799"/>
      <c r="E207" s="799"/>
      <c r="F207" s="799"/>
      <c r="G207" s="799"/>
      <c r="H207" s="800"/>
      <c r="I207" s="488" t="s">
        <v>353</v>
      </c>
      <c r="J207" s="506">
        <v>110</v>
      </c>
      <c r="K207" s="506">
        <v>123</v>
      </c>
      <c r="L207" s="490"/>
      <c r="M207" s="490"/>
      <c r="N207" s="491"/>
    </row>
    <row r="208" spans="1:14" s="366" customFormat="1" x14ac:dyDescent="0.2">
      <c r="A208" s="159" t="s">
        <v>599</v>
      </c>
      <c r="B208" s="820" t="s">
        <v>547</v>
      </c>
      <c r="C208" s="821"/>
      <c r="D208" s="821"/>
      <c r="E208" s="821"/>
      <c r="F208" s="821"/>
      <c r="G208" s="821"/>
      <c r="H208" s="822"/>
      <c r="I208" s="160" t="s">
        <v>353</v>
      </c>
      <c r="J208" s="499"/>
      <c r="K208" s="496"/>
      <c r="L208" s="162"/>
      <c r="M208" s="162"/>
      <c r="N208" s="163"/>
    </row>
    <row r="209" spans="1:14" s="366" customFormat="1" x14ac:dyDescent="0.2">
      <c r="A209" s="487" t="s">
        <v>600</v>
      </c>
      <c r="B209" s="798" t="s">
        <v>601</v>
      </c>
      <c r="C209" s="799"/>
      <c r="D209" s="799"/>
      <c r="E209" s="799"/>
      <c r="F209" s="799"/>
      <c r="G209" s="799"/>
      <c r="H209" s="800"/>
      <c r="I209" s="488" t="s">
        <v>353</v>
      </c>
      <c r="J209" s="502"/>
      <c r="K209" s="506"/>
      <c r="L209" s="490"/>
      <c r="M209" s="490"/>
      <c r="N209" s="491"/>
    </row>
    <row r="210" spans="1:14" s="366" customFormat="1" x14ac:dyDescent="0.2">
      <c r="A210" s="159" t="s">
        <v>602</v>
      </c>
      <c r="B210" s="820" t="s">
        <v>547</v>
      </c>
      <c r="C210" s="821"/>
      <c r="D210" s="821"/>
      <c r="E210" s="821"/>
      <c r="F210" s="821"/>
      <c r="G210" s="821"/>
      <c r="H210" s="822"/>
      <c r="I210" s="160" t="s">
        <v>353</v>
      </c>
      <c r="J210" s="499"/>
      <c r="K210" s="496"/>
      <c r="L210" s="162"/>
      <c r="M210" s="162"/>
      <c r="N210" s="163"/>
    </row>
    <row r="211" spans="1:14" s="366" customFormat="1" x14ac:dyDescent="0.2">
      <c r="A211" s="487" t="s">
        <v>603</v>
      </c>
      <c r="B211" s="798" t="s">
        <v>604</v>
      </c>
      <c r="C211" s="799"/>
      <c r="D211" s="799"/>
      <c r="E211" s="799"/>
      <c r="F211" s="799"/>
      <c r="G211" s="799"/>
      <c r="H211" s="800"/>
      <c r="I211" s="488" t="s">
        <v>353</v>
      </c>
      <c r="J211" s="502">
        <v>8</v>
      </c>
      <c r="K211" s="506">
        <v>7</v>
      </c>
      <c r="L211" s="490"/>
      <c r="M211" s="490"/>
      <c r="N211" s="491"/>
    </row>
    <row r="212" spans="1:14" s="366" customFormat="1" x14ac:dyDescent="0.2">
      <c r="A212" s="159" t="s">
        <v>605</v>
      </c>
      <c r="B212" s="820" t="s">
        <v>547</v>
      </c>
      <c r="C212" s="821"/>
      <c r="D212" s="821"/>
      <c r="E212" s="821"/>
      <c r="F212" s="821"/>
      <c r="G212" s="821"/>
      <c r="H212" s="822"/>
      <c r="I212" s="160" t="s">
        <v>353</v>
      </c>
      <c r="J212" s="499" t="s">
        <v>541</v>
      </c>
      <c r="K212" s="496"/>
      <c r="L212" s="162"/>
      <c r="M212" s="162"/>
      <c r="N212" s="163"/>
    </row>
    <row r="213" spans="1:14" s="366" customFormat="1" x14ac:dyDescent="0.2">
      <c r="A213" s="487" t="s">
        <v>606</v>
      </c>
      <c r="B213" s="798" t="s">
        <v>607</v>
      </c>
      <c r="C213" s="799"/>
      <c r="D213" s="799"/>
      <c r="E213" s="799"/>
      <c r="F213" s="799"/>
      <c r="G213" s="799"/>
      <c r="H213" s="800"/>
      <c r="I213" s="488" t="s">
        <v>353</v>
      </c>
      <c r="J213" s="502">
        <v>284</v>
      </c>
      <c r="K213" s="506">
        <v>240</v>
      </c>
      <c r="L213" s="490"/>
      <c r="M213" s="490"/>
      <c r="N213" s="491"/>
    </row>
    <row r="214" spans="1:14" s="366" customFormat="1" x14ac:dyDescent="0.2">
      <c r="A214" s="159" t="s">
        <v>608</v>
      </c>
      <c r="B214" s="820" t="s">
        <v>547</v>
      </c>
      <c r="C214" s="821"/>
      <c r="D214" s="821"/>
      <c r="E214" s="821"/>
      <c r="F214" s="821"/>
      <c r="G214" s="821"/>
      <c r="H214" s="822"/>
      <c r="I214" s="160" t="s">
        <v>353</v>
      </c>
      <c r="J214" s="499"/>
      <c r="K214" s="496"/>
      <c r="L214" s="162"/>
      <c r="M214" s="162"/>
      <c r="N214" s="163"/>
    </row>
    <row r="215" spans="1:14" s="366" customFormat="1" ht="24" customHeight="1" x14ac:dyDescent="0.2">
      <c r="A215" s="487" t="s">
        <v>609</v>
      </c>
      <c r="B215" s="823" t="s">
        <v>610</v>
      </c>
      <c r="C215" s="824"/>
      <c r="D215" s="824"/>
      <c r="E215" s="824"/>
      <c r="F215" s="824"/>
      <c r="G215" s="824"/>
      <c r="H215" s="825"/>
      <c r="I215" s="488" t="s">
        <v>353</v>
      </c>
      <c r="J215" s="502"/>
      <c r="K215" s="506"/>
      <c r="L215" s="490"/>
      <c r="M215" s="490"/>
      <c r="N215" s="491"/>
    </row>
    <row r="216" spans="1:14" s="366" customFormat="1" x14ac:dyDescent="0.2">
      <c r="A216" s="159" t="s">
        <v>611</v>
      </c>
      <c r="B216" s="820" t="s">
        <v>547</v>
      </c>
      <c r="C216" s="821"/>
      <c r="D216" s="821"/>
      <c r="E216" s="821"/>
      <c r="F216" s="821"/>
      <c r="G216" s="821"/>
      <c r="H216" s="822"/>
      <c r="I216" s="160" t="s">
        <v>353</v>
      </c>
      <c r="J216" s="499"/>
      <c r="K216" s="496"/>
      <c r="L216" s="162"/>
      <c r="M216" s="162"/>
      <c r="N216" s="163"/>
    </row>
    <row r="217" spans="1:14" s="366" customFormat="1" x14ac:dyDescent="0.2">
      <c r="A217" s="487" t="s">
        <v>612</v>
      </c>
      <c r="B217" s="798" t="s">
        <v>613</v>
      </c>
      <c r="C217" s="799"/>
      <c r="D217" s="799"/>
      <c r="E217" s="799"/>
      <c r="F217" s="799"/>
      <c r="G217" s="799"/>
      <c r="H217" s="800"/>
      <c r="I217" s="488" t="s">
        <v>353</v>
      </c>
      <c r="J217" s="502">
        <v>773</v>
      </c>
      <c r="K217" s="506">
        <v>841</v>
      </c>
      <c r="L217" s="490"/>
      <c r="M217" s="490"/>
      <c r="N217" s="491"/>
    </row>
    <row r="218" spans="1:14" s="366" customFormat="1" x14ac:dyDescent="0.2">
      <c r="A218" s="159" t="s">
        <v>614</v>
      </c>
      <c r="B218" s="820" t="s">
        <v>547</v>
      </c>
      <c r="C218" s="821"/>
      <c r="D218" s="821"/>
      <c r="E218" s="821"/>
      <c r="F218" s="821"/>
      <c r="G218" s="821"/>
      <c r="H218" s="822"/>
      <c r="I218" s="160" t="s">
        <v>353</v>
      </c>
      <c r="J218" s="499"/>
      <c r="K218" s="496"/>
      <c r="L218" s="162"/>
      <c r="M218" s="162"/>
      <c r="N218" s="163"/>
    </row>
    <row r="219" spans="1:14" s="366" customFormat="1" ht="24" customHeight="1" x14ac:dyDescent="0.2">
      <c r="A219" s="487" t="s">
        <v>615</v>
      </c>
      <c r="B219" s="823" t="s">
        <v>616</v>
      </c>
      <c r="C219" s="824"/>
      <c r="D219" s="824"/>
      <c r="E219" s="824"/>
      <c r="F219" s="824"/>
      <c r="G219" s="824"/>
      <c r="H219" s="825"/>
      <c r="I219" s="488" t="s">
        <v>2</v>
      </c>
      <c r="J219" s="502"/>
      <c r="K219" s="506"/>
      <c r="L219" s="490"/>
      <c r="M219" s="490"/>
      <c r="N219" s="491"/>
    </row>
    <row r="220" spans="1:14" s="366" customFormat="1" x14ac:dyDescent="0.2">
      <c r="A220" s="159" t="s">
        <v>617</v>
      </c>
      <c r="B220" s="820" t="s">
        <v>618</v>
      </c>
      <c r="C220" s="821"/>
      <c r="D220" s="821"/>
      <c r="E220" s="821"/>
      <c r="F220" s="821"/>
      <c r="G220" s="821"/>
      <c r="H220" s="822"/>
      <c r="I220" s="160" t="s">
        <v>2</v>
      </c>
      <c r="J220" s="499"/>
      <c r="K220" s="496"/>
      <c r="L220" s="162"/>
      <c r="M220" s="162"/>
      <c r="N220" s="163"/>
    </row>
    <row r="221" spans="1:14" s="366" customFormat="1" ht="24" customHeight="1" x14ac:dyDescent="0.2">
      <c r="A221" s="159" t="s">
        <v>619</v>
      </c>
      <c r="B221" s="838" t="s">
        <v>620</v>
      </c>
      <c r="C221" s="839"/>
      <c r="D221" s="839"/>
      <c r="E221" s="839"/>
      <c r="F221" s="839"/>
      <c r="G221" s="839"/>
      <c r="H221" s="840"/>
      <c r="I221" s="160" t="s">
        <v>2</v>
      </c>
      <c r="J221" s="499"/>
      <c r="K221" s="496"/>
      <c r="L221" s="162"/>
      <c r="M221" s="162"/>
      <c r="N221" s="163"/>
    </row>
    <row r="222" spans="1:14" s="366" customFormat="1" ht="24" customHeight="1" x14ac:dyDescent="0.2">
      <c r="A222" s="159" t="s">
        <v>621</v>
      </c>
      <c r="B222" s="838" t="s">
        <v>622</v>
      </c>
      <c r="C222" s="839"/>
      <c r="D222" s="839"/>
      <c r="E222" s="839"/>
      <c r="F222" s="839"/>
      <c r="G222" s="839"/>
      <c r="H222" s="840"/>
      <c r="I222" s="160" t="s">
        <v>2</v>
      </c>
      <c r="J222" s="499"/>
      <c r="K222" s="496"/>
      <c r="L222" s="162"/>
      <c r="M222" s="162"/>
      <c r="N222" s="163"/>
    </row>
    <row r="223" spans="1:14" s="366" customFormat="1" ht="24" customHeight="1" x14ac:dyDescent="0.2">
      <c r="A223" s="159" t="s">
        <v>623</v>
      </c>
      <c r="B223" s="838" t="s">
        <v>624</v>
      </c>
      <c r="C223" s="839"/>
      <c r="D223" s="839"/>
      <c r="E223" s="839"/>
      <c r="F223" s="839"/>
      <c r="G223" s="839"/>
      <c r="H223" s="840"/>
      <c r="I223" s="160" t="s">
        <v>2</v>
      </c>
      <c r="J223" s="499"/>
      <c r="K223" s="496"/>
      <c r="L223" s="162"/>
      <c r="M223" s="162"/>
      <c r="N223" s="163"/>
    </row>
    <row r="224" spans="1:14" s="366" customFormat="1" x14ac:dyDescent="0.2">
      <c r="A224" s="159" t="s">
        <v>625</v>
      </c>
      <c r="B224" s="820" t="s">
        <v>626</v>
      </c>
      <c r="C224" s="821"/>
      <c r="D224" s="821"/>
      <c r="E224" s="821"/>
      <c r="F224" s="821"/>
      <c r="G224" s="821"/>
      <c r="H224" s="822"/>
      <c r="I224" s="160" t="s">
        <v>2</v>
      </c>
      <c r="J224" s="499"/>
      <c r="K224" s="496"/>
      <c r="L224" s="162"/>
      <c r="M224" s="162"/>
      <c r="N224" s="163"/>
    </row>
    <row r="225" spans="1:14" s="366" customFormat="1" x14ac:dyDescent="0.2">
      <c r="A225" s="159" t="s">
        <v>627</v>
      </c>
      <c r="B225" s="820" t="s">
        <v>628</v>
      </c>
      <c r="C225" s="821"/>
      <c r="D225" s="821"/>
      <c r="E225" s="821"/>
      <c r="F225" s="821"/>
      <c r="G225" s="821"/>
      <c r="H225" s="822"/>
      <c r="I225" s="160" t="s">
        <v>2</v>
      </c>
      <c r="J225" s="499"/>
      <c r="K225" s="496"/>
      <c r="L225" s="162"/>
      <c r="M225" s="162"/>
      <c r="N225" s="163"/>
    </row>
    <row r="226" spans="1:14" s="366" customFormat="1" x14ac:dyDescent="0.2">
      <c r="A226" s="159" t="s">
        <v>629</v>
      </c>
      <c r="B226" s="820" t="s">
        <v>630</v>
      </c>
      <c r="C226" s="821"/>
      <c r="D226" s="821"/>
      <c r="E226" s="821"/>
      <c r="F226" s="821"/>
      <c r="G226" s="821"/>
      <c r="H226" s="822"/>
      <c r="I226" s="160" t="s">
        <v>2</v>
      </c>
      <c r="J226" s="499"/>
      <c r="K226" s="496"/>
      <c r="L226" s="162"/>
      <c r="M226" s="162"/>
      <c r="N226" s="163"/>
    </row>
    <row r="227" spans="1:14" s="366" customFormat="1" x14ac:dyDescent="0.2">
      <c r="A227" s="159" t="s">
        <v>631</v>
      </c>
      <c r="B227" s="820" t="s">
        <v>632</v>
      </c>
      <c r="C227" s="821"/>
      <c r="D227" s="821"/>
      <c r="E227" s="821"/>
      <c r="F227" s="821"/>
      <c r="G227" s="821"/>
      <c r="H227" s="822"/>
      <c r="I227" s="160" t="s">
        <v>2</v>
      </c>
      <c r="J227" s="499"/>
      <c r="K227" s="496"/>
      <c r="L227" s="162"/>
      <c r="M227" s="162"/>
      <c r="N227" s="163"/>
    </row>
    <row r="228" spans="1:14" s="366" customFormat="1" x14ac:dyDescent="0.2">
      <c r="A228" s="159" t="s">
        <v>633</v>
      </c>
      <c r="B228" s="820" t="s">
        <v>634</v>
      </c>
      <c r="C228" s="821"/>
      <c r="D228" s="821"/>
      <c r="E228" s="821"/>
      <c r="F228" s="821"/>
      <c r="G228" s="821"/>
      <c r="H228" s="822"/>
      <c r="I228" s="160" t="s">
        <v>2</v>
      </c>
      <c r="J228" s="499"/>
      <c r="K228" s="496"/>
      <c r="L228" s="162"/>
      <c r="M228" s="162"/>
      <c r="N228" s="163"/>
    </row>
    <row r="229" spans="1:14" s="366" customFormat="1" ht="24" customHeight="1" x14ac:dyDescent="0.2">
      <c r="A229" s="159" t="s">
        <v>635</v>
      </c>
      <c r="B229" s="838" t="s">
        <v>636</v>
      </c>
      <c r="C229" s="839"/>
      <c r="D229" s="839"/>
      <c r="E229" s="839"/>
      <c r="F229" s="839"/>
      <c r="G229" s="839"/>
      <c r="H229" s="840"/>
      <c r="I229" s="160" t="s">
        <v>2</v>
      </c>
      <c r="J229" s="499"/>
      <c r="K229" s="496"/>
      <c r="L229" s="162"/>
      <c r="M229" s="162"/>
      <c r="N229" s="163"/>
    </row>
    <row r="230" spans="1:14" s="366" customFormat="1" x14ac:dyDescent="0.2">
      <c r="A230" s="159" t="s">
        <v>637</v>
      </c>
      <c r="B230" s="820" t="s">
        <v>377</v>
      </c>
      <c r="C230" s="821"/>
      <c r="D230" s="821"/>
      <c r="E230" s="821"/>
      <c r="F230" s="821"/>
      <c r="G230" s="821"/>
      <c r="H230" s="822"/>
      <c r="I230" s="160" t="s">
        <v>2</v>
      </c>
      <c r="J230" s="499"/>
      <c r="K230" s="496"/>
      <c r="L230" s="162"/>
      <c r="M230" s="162"/>
      <c r="N230" s="163"/>
    </row>
    <row r="231" spans="1:14" s="366" customFormat="1" ht="13.5" thickBot="1" x14ac:dyDescent="0.25">
      <c r="A231" s="164" t="s">
        <v>638</v>
      </c>
      <c r="B231" s="829" t="s">
        <v>379</v>
      </c>
      <c r="C231" s="830"/>
      <c r="D231" s="830"/>
      <c r="E231" s="830"/>
      <c r="F231" s="830"/>
      <c r="G231" s="830"/>
      <c r="H231" s="831"/>
      <c r="I231" s="165" t="s">
        <v>2</v>
      </c>
      <c r="J231" s="537"/>
      <c r="K231" s="497"/>
      <c r="L231" s="166"/>
      <c r="M231" s="166"/>
      <c r="N231" s="167"/>
    </row>
    <row r="232" spans="1:14" ht="13.5" thickBot="1" x14ac:dyDescent="0.25">
      <c r="A232" s="862" t="s">
        <v>639</v>
      </c>
      <c r="B232" s="863"/>
      <c r="C232" s="863"/>
      <c r="D232" s="863"/>
      <c r="E232" s="863"/>
      <c r="F232" s="863"/>
      <c r="G232" s="863"/>
      <c r="H232" s="863"/>
      <c r="I232" s="863"/>
      <c r="J232" s="863"/>
      <c r="K232" s="863"/>
      <c r="L232" s="863"/>
      <c r="M232" s="863"/>
      <c r="N232" s="864"/>
    </row>
    <row r="233" spans="1:14" s="366" customFormat="1" ht="27.2" customHeight="1" x14ac:dyDescent="0.2">
      <c r="A233" s="471" t="s">
        <v>640</v>
      </c>
      <c r="B233" s="865" t="s">
        <v>641</v>
      </c>
      <c r="C233" s="866"/>
      <c r="D233" s="866"/>
      <c r="E233" s="866"/>
      <c r="F233" s="866"/>
      <c r="G233" s="866"/>
      <c r="H233" s="867"/>
      <c r="I233" s="472" t="s">
        <v>541</v>
      </c>
      <c r="J233" s="385" t="s">
        <v>642</v>
      </c>
      <c r="K233" s="481" t="s">
        <v>642</v>
      </c>
      <c r="L233" s="481"/>
      <c r="M233" s="481" t="s">
        <v>642</v>
      </c>
      <c r="N233" s="472" t="s">
        <v>642</v>
      </c>
    </row>
    <row r="234" spans="1:14" s="366" customFormat="1" ht="12" x14ac:dyDescent="0.2">
      <c r="A234" s="159" t="s">
        <v>643</v>
      </c>
      <c r="B234" s="859" t="s">
        <v>644</v>
      </c>
      <c r="C234" s="860"/>
      <c r="D234" s="860"/>
      <c r="E234" s="860"/>
      <c r="F234" s="860"/>
      <c r="G234" s="860"/>
      <c r="H234" s="861"/>
      <c r="I234" s="160" t="s">
        <v>47</v>
      </c>
      <c r="J234" s="161" t="s">
        <v>541</v>
      </c>
      <c r="K234" s="172"/>
      <c r="L234" s="172"/>
      <c r="M234" s="172"/>
      <c r="N234" s="173"/>
    </row>
    <row r="235" spans="1:14" s="366" customFormat="1" ht="12" x14ac:dyDescent="0.2">
      <c r="A235" s="159" t="s">
        <v>645</v>
      </c>
      <c r="B235" s="859" t="s">
        <v>646</v>
      </c>
      <c r="C235" s="860"/>
      <c r="D235" s="860"/>
      <c r="E235" s="860"/>
      <c r="F235" s="860"/>
      <c r="G235" s="860"/>
      <c r="H235" s="861"/>
      <c r="I235" s="160" t="s">
        <v>647</v>
      </c>
      <c r="J235" s="161" t="s">
        <v>541</v>
      </c>
      <c r="K235" s="172"/>
      <c r="L235" s="172"/>
      <c r="M235" s="172"/>
      <c r="N235" s="173"/>
    </row>
    <row r="236" spans="1:14" s="366" customFormat="1" ht="12" x14ac:dyDescent="0.2">
      <c r="A236" s="159" t="s">
        <v>648</v>
      </c>
      <c r="B236" s="859" t="s">
        <v>649</v>
      </c>
      <c r="C236" s="860"/>
      <c r="D236" s="860"/>
      <c r="E236" s="860"/>
      <c r="F236" s="860"/>
      <c r="G236" s="860"/>
      <c r="H236" s="861"/>
      <c r="I236" s="160" t="s">
        <v>47</v>
      </c>
      <c r="J236" s="161" t="s">
        <v>541</v>
      </c>
      <c r="K236" s="172"/>
      <c r="L236" s="172"/>
      <c r="M236" s="172"/>
      <c r="N236" s="173"/>
    </row>
    <row r="237" spans="1:14" s="366" customFormat="1" ht="12" x14ac:dyDescent="0.2">
      <c r="A237" s="159" t="s">
        <v>650</v>
      </c>
      <c r="B237" s="859" t="s">
        <v>651</v>
      </c>
      <c r="C237" s="860"/>
      <c r="D237" s="860"/>
      <c r="E237" s="860"/>
      <c r="F237" s="860"/>
      <c r="G237" s="860"/>
      <c r="H237" s="861"/>
      <c r="I237" s="160" t="s">
        <v>647</v>
      </c>
      <c r="J237" s="161" t="s">
        <v>541</v>
      </c>
      <c r="K237" s="172"/>
      <c r="L237" s="172"/>
      <c r="M237" s="172"/>
      <c r="N237" s="173"/>
    </row>
    <row r="238" spans="1:14" s="366" customFormat="1" ht="12" x14ac:dyDescent="0.2">
      <c r="A238" s="159" t="s">
        <v>652</v>
      </c>
      <c r="B238" s="859" t="s">
        <v>653</v>
      </c>
      <c r="C238" s="860"/>
      <c r="D238" s="860"/>
      <c r="E238" s="860"/>
      <c r="F238" s="860"/>
      <c r="G238" s="860"/>
      <c r="H238" s="861"/>
      <c r="I238" s="160" t="s">
        <v>654</v>
      </c>
      <c r="J238" s="161" t="s">
        <v>541</v>
      </c>
      <c r="K238" s="172"/>
      <c r="L238" s="172"/>
      <c r="M238" s="172"/>
      <c r="N238" s="173"/>
    </row>
    <row r="239" spans="1:14" s="366" customFormat="1" ht="12" x14ac:dyDescent="0.2">
      <c r="A239" s="159" t="s">
        <v>655</v>
      </c>
      <c r="B239" s="859" t="s">
        <v>656</v>
      </c>
      <c r="C239" s="860"/>
      <c r="D239" s="860"/>
      <c r="E239" s="860"/>
      <c r="F239" s="860"/>
      <c r="G239" s="860"/>
      <c r="H239" s="861"/>
      <c r="I239" s="160" t="s">
        <v>541</v>
      </c>
      <c r="J239" s="161" t="s">
        <v>642</v>
      </c>
      <c r="K239" s="172" t="s">
        <v>642</v>
      </c>
      <c r="L239" s="172"/>
      <c r="M239" s="172" t="s">
        <v>642</v>
      </c>
      <c r="N239" s="160" t="s">
        <v>642</v>
      </c>
    </row>
    <row r="240" spans="1:14" s="366" customFormat="1" ht="12" x14ac:dyDescent="0.2">
      <c r="A240" s="159" t="s">
        <v>657</v>
      </c>
      <c r="B240" s="859" t="s">
        <v>658</v>
      </c>
      <c r="C240" s="860"/>
      <c r="D240" s="860"/>
      <c r="E240" s="860"/>
      <c r="F240" s="860"/>
      <c r="G240" s="860"/>
      <c r="H240" s="861"/>
      <c r="I240" s="160" t="s">
        <v>654</v>
      </c>
      <c r="J240" s="161" t="s">
        <v>541</v>
      </c>
      <c r="K240" s="172"/>
      <c r="L240" s="172"/>
      <c r="M240" s="172"/>
      <c r="N240" s="173"/>
    </row>
    <row r="241" spans="1:14" s="366" customFormat="1" ht="12" x14ac:dyDescent="0.2">
      <c r="A241" s="159" t="s">
        <v>659</v>
      </c>
      <c r="B241" s="859" t="s">
        <v>660</v>
      </c>
      <c r="C241" s="860"/>
      <c r="D241" s="860"/>
      <c r="E241" s="860"/>
      <c r="F241" s="860"/>
      <c r="G241" s="860"/>
      <c r="H241" s="861"/>
      <c r="I241" s="160" t="s">
        <v>661</v>
      </c>
      <c r="J241" s="161" t="s">
        <v>541</v>
      </c>
      <c r="K241" s="172"/>
      <c r="L241" s="172"/>
      <c r="M241" s="172"/>
      <c r="N241" s="173"/>
    </row>
    <row r="242" spans="1:14" s="366" customFormat="1" ht="12" x14ac:dyDescent="0.2">
      <c r="A242" s="159" t="s">
        <v>662</v>
      </c>
      <c r="B242" s="859" t="s">
        <v>663</v>
      </c>
      <c r="C242" s="860"/>
      <c r="D242" s="860"/>
      <c r="E242" s="860"/>
      <c r="F242" s="860"/>
      <c r="G242" s="860"/>
      <c r="H242" s="861"/>
      <c r="I242" s="160" t="s">
        <v>541</v>
      </c>
      <c r="J242" s="161" t="s">
        <v>642</v>
      </c>
      <c r="K242" s="172" t="s">
        <v>642</v>
      </c>
      <c r="L242" s="172"/>
      <c r="M242" s="172" t="s">
        <v>642</v>
      </c>
      <c r="N242" s="160" t="s">
        <v>642</v>
      </c>
    </row>
    <row r="243" spans="1:14" s="366" customFormat="1" ht="12" x14ac:dyDescent="0.2">
      <c r="A243" s="159" t="s">
        <v>664</v>
      </c>
      <c r="B243" s="859" t="s">
        <v>658</v>
      </c>
      <c r="C243" s="860"/>
      <c r="D243" s="860"/>
      <c r="E243" s="860"/>
      <c r="F243" s="860"/>
      <c r="G243" s="860"/>
      <c r="H243" s="861"/>
      <c r="I243" s="160" t="s">
        <v>654</v>
      </c>
      <c r="J243" s="161" t="s">
        <v>541</v>
      </c>
      <c r="K243" s="172"/>
      <c r="L243" s="172"/>
      <c r="M243" s="172"/>
      <c r="N243" s="173"/>
    </row>
    <row r="244" spans="1:14" s="366" customFormat="1" ht="12" x14ac:dyDescent="0.2">
      <c r="A244" s="159" t="s">
        <v>665</v>
      </c>
      <c r="B244" s="859" t="s">
        <v>666</v>
      </c>
      <c r="C244" s="860"/>
      <c r="D244" s="860"/>
      <c r="E244" s="860"/>
      <c r="F244" s="860"/>
      <c r="G244" s="860"/>
      <c r="H244" s="861"/>
      <c r="I244" s="160" t="s">
        <v>47</v>
      </c>
      <c r="J244" s="161" t="s">
        <v>541</v>
      </c>
      <c r="K244" s="172"/>
      <c r="L244" s="172"/>
      <c r="M244" s="172"/>
      <c r="N244" s="173"/>
    </row>
    <row r="245" spans="1:14" s="366" customFormat="1" ht="12" x14ac:dyDescent="0.2">
      <c r="A245" s="159" t="s">
        <v>667</v>
      </c>
      <c r="B245" s="859" t="s">
        <v>660</v>
      </c>
      <c r="C245" s="860"/>
      <c r="D245" s="860"/>
      <c r="E245" s="860"/>
      <c r="F245" s="860"/>
      <c r="G245" s="860"/>
      <c r="H245" s="861"/>
      <c r="I245" s="160" t="s">
        <v>661</v>
      </c>
      <c r="J245" s="161" t="s">
        <v>541</v>
      </c>
      <c r="K245" s="172"/>
      <c r="L245" s="172"/>
      <c r="M245" s="172"/>
      <c r="N245" s="173"/>
    </row>
    <row r="246" spans="1:14" s="366" customFormat="1" ht="12" x14ac:dyDescent="0.2">
      <c r="A246" s="159" t="s">
        <v>668</v>
      </c>
      <c r="B246" s="859" t="s">
        <v>669</v>
      </c>
      <c r="C246" s="860"/>
      <c r="D246" s="860"/>
      <c r="E246" s="860"/>
      <c r="F246" s="860"/>
      <c r="G246" s="860"/>
      <c r="H246" s="861"/>
      <c r="I246" s="160" t="s">
        <v>541</v>
      </c>
      <c r="J246" s="161" t="s">
        <v>642</v>
      </c>
      <c r="K246" s="172" t="s">
        <v>642</v>
      </c>
      <c r="L246" s="172"/>
      <c r="M246" s="172" t="s">
        <v>642</v>
      </c>
      <c r="N246" s="160" t="s">
        <v>642</v>
      </c>
    </row>
    <row r="247" spans="1:14" s="366" customFormat="1" ht="12" x14ac:dyDescent="0.2">
      <c r="A247" s="159" t="s">
        <v>670</v>
      </c>
      <c r="B247" s="859" t="s">
        <v>658</v>
      </c>
      <c r="C247" s="860"/>
      <c r="D247" s="860"/>
      <c r="E247" s="860"/>
      <c r="F247" s="860"/>
      <c r="G247" s="860"/>
      <c r="H247" s="861"/>
      <c r="I247" s="160" t="s">
        <v>654</v>
      </c>
      <c r="J247" s="161" t="s">
        <v>541</v>
      </c>
      <c r="K247" s="172"/>
      <c r="L247" s="172"/>
      <c r="M247" s="172"/>
      <c r="N247" s="173"/>
    </row>
    <row r="248" spans="1:14" s="366" customFormat="1" ht="12" x14ac:dyDescent="0.2">
      <c r="A248" s="159" t="s">
        <v>671</v>
      </c>
      <c r="B248" s="859" t="s">
        <v>660</v>
      </c>
      <c r="C248" s="860"/>
      <c r="D248" s="860"/>
      <c r="E248" s="860"/>
      <c r="F248" s="860"/>
      <c r="G248" s="860"/>
      <c r="H248" s="861"/>
      <c r="I248" s="160" t="s">
        <v>661</v>
      </c>
      <c r="J248" s="161" t="s">
        <v>541</v>
      </c>
      <c r="K248" s="172"/>
      <c r="L248" s="172"/>
      <c r="M248" s="172"/>
      <c r="N248" s="173"/>
    </row>
    <row r="249" spans="1:14" s="366" customFormat="1" ht="12" x14ac:dyDescent="0.2">
      <c r="A249" s="159" t="s">
        <v>672</v>
      </c>
      <c r="B249" s="859" t="s">
        <v>673</v>
      </c>
      <c r="C249" s="860"/>
      <c r="D249" s="860"/>
      <c r="E249" s="860"/>
      <c r="F249" s="860"/>
      <c r="G249" s="860"/>
      <c r="H249" s="861"/>
      <c r="I249" s="160" t="s">
        <v>541</v>
      </c>
      <c r="J249" s="161" t="s">
        <v>642</v>
      </c>
      <c r="K249" s="172" t="s">
        <v>642</v>
      </c>
      <c r="L249" s="172"/>
      <c r="M249" s="172" t="s">
        <v>642</v>
      </c>
      <c r="N249" s="160" t="s">
        <v>642</v>
      </c>
    </row>
    <row r="250" spans="1:14" s="366" customFormat="1" ht="12" x14ac:dyDescent="0.2">
      <c r="A250" s="159" t="s">
        <v>674</v>
      </c>
      <c r="B250" s="859" t="s">
        <v>658</v>
      </c>
      <c r="C250" s="860"/>
      <c r="D250" s="860"/>
      <c r="E250" s="860"/>
      <c r="F250" s="860"/>
      <c r="G250" s="860"/>
      <c r="H250" s="861"/>
      <c r="I250" s="160" t="s">
        <v>654</v>
      </c>
      <c r="J250" s="161" t="s">
        <v>541</v>
      </c>
      <c r="K250" s="172"/>
      <c r="L250" s="172"/>
      <c r="M250" s="172"/>
      <c r="N250" s="173"/>
    </row>
    <row r="251" spans="1:14" s="366" customFormat="1" ht="12" x14ac:dyDescent="0.2">
      <c r="A251" s="159" t="s">
        <v>675</v>
      </c>
      <c r="B251" s="859" t="s">
        <v>666</v>
      </c>
      <c r="C251" s="860"/>
      <c r="D251" s="860"/>
      <c r="E251" s="860"/>
      <c r="F251" s="860"/>
      <c r="G251" s="860"/>
      <c r="H251" s="861"/>
      <c r="I251" s="160" t="s">
        <v>47</v>
      </c>
      <c r="J251" s="161" t="s">
        <v>541</v>
      </c>
      <c r="K251" s="172"/>
      <c r="L251" s="172"/>
      <c r="M251" s="172"/>
      <c r="N251" s="173"/>
    </row>
    <row r="252" spans="1:14" s="366" customFormat="1" ht="12" x14ac:dyDescent="0.2">
      <c r="A252" s="159" t="s">
        <v>676</v>
      </c>
      <c r="B252" s="859" t="s">
        <v>660</v>
      </c>
      <c r="C252" s="860"/>
      <c r="D252" s="860"/>
      <c r="E252" s="860"/>
      <c r="F252" s="860"/>
      <c r="G252" s="860"/>
      <c r="H252" s="861"/>
      <c r="I252" s="160" t="s">
        <v>661</v>
      </c>
      <c r="J252" s="161" t="s">
        <v>541</v>
      </c>
      <c r="K252" s="172"/>
      <c r="L252" s="172"/>
      <c r="M252" s="172"/>
      <c r="N252" s="173"/>
    </row>
    <row r="253" spans="1:14" s="366" customFormat="1" ht="12" x14ac:dyDescent="0.2">
      <c r="A253" s="467" t="s">
        <v>677</v>
      </c>
      <c r="B253" s="877" t="s">
        <v>678</v>
      </c>
      <c r="C253" s="878"/>
      <c r="D253" s="878"/>
      <c r="E253" s="878"/>
      <c r="F253" s="878"/>
      <c r="G253" s="878"/>
      <c r="H253" s="879"/>
      <c r="I253" s="468" t="s">
        <v>541</v>
      </c>
      <c r="J253" s="385" t="s">
        <v>642</v>
      </c>
      <c r="K253" s="482" t="s">
        <v>642</v>
      </c>
      <c r="L253" s="482"/>
      <c r="M253" s="482" t="s">
        <v>642</v>
      </c>
      <c r="N253" s="468" t="s">
        <v>642</v>
      </c>
    </row>
    <row r="254" spans="1:14" s="366" customFormat="1" ht="22.5" customHeight="1" x14ac:dyDescent="0.2">
      <c r="A254" s="487" t="s">
        <v>679</v>
      </c>
      <c r="B254" s="868" t="s">
        <v>680</v>
      </c>
      <c r="C254" s="869"/>
      <c r="D254" s="869"/>
      <c r="E254" s="869"/>
      <c r="F254" s="869"/>
      <c r="G254" s="869"/>
      <c r="H254" s="870"/>
      <c r="I254" s="488" t="s">
        <v>654</v>
      </c>
      <c r="J254" s="585">
        <v>1010.278603</v>
      </c>
      <c r="K254" s="587">
        <v>489.20491700000002</v>
      </c>
      <c r="L254" s="507"/>
      <c r="M254" s="507"/>
      <c r="N254" s="508"/>
    </row>
    <row r="255" spans="1:14" s="366" customFormat="1" ht="24" customHeight="1" x14ac:dyDescent="0.2">
      <c r="A255" s="159" t="s">
        <v>681</v>
      </c>
      <c r="B255" s="871" t="s">
        <v>682</v>
      </c>
      <c r="C255" s="872"/>
      <c r="D255" s="872"/>
      <c r="E255" s="872"/>
      <c r="F255" s="872"/>
      <c r="G255" s="872"/>
      <c r="H255" s="873"/>
      <c r="I255" s="160" t="s">
        <v>654</v>
      </c>
      <c r="J255" s="161" t="s">
        <v>541</v>
      </c>
      <c r="K255" s="161" t="s">
        <v>541</v>
      </c>
      <c r="L255" s="172"/>
      <c r="M255" s="172"/>
      <c r="N255" s="173"/>
    </row>
    <row r="256" spans="1:14" s="479" customFormat="1" ht="12" x14ac:dyDescent="0.2">
      <c r="A256" s="475" t="s">
        <v>683</v>
      </c>
      <c r="B256" s="874" t="s">
        <v>684</v>
      </c>
      <c r="C256" s="875"/>
      <c r="D256" s="875"/>
      <c r="E256" s="875"/>
      <c r="F256" s="875"/>
      <c r="G256" s="875"/>
      <c r="H256" s="876"/>
      <c r="I256" s="476" t="s">
        <v>654</v>
      </c>
      <c r="J256" s="480" t="s">
        <v>541</v>
      </c>
      <c r="K256" s="480" t="s">
        <v>541</v>
      </c>
      <c r="L256" s="513"/>
      <c r="M256" s="513"/>
      <c r="N256" s="514"/>
    </row>
    <row r="257" spans="1:14" s="479" customFormat="1" ht="12" x14ac:dyDescent="0.2">
      <c r="A257" s="475" t="s">
        <v>685</v>
      </c>
      <c r="B257" s="874" t="s">
        <v>686</v>
      </c>
      <c r="C257" s="875"/>
      <c r="D257" s="875"/>
      <c r="E257" s="875"/>
      <c r="F257" s="875"/>
      <c r="G257" s="875"/>
      <c r="H257" s="876"/>
      <c r="I257" s="476" t="s">
        <v>654</v>
      </c>
      <c r="J257" s="480" t="s">
        <v>541</v>
      </c>
      <c r="K257" s="480" t="s">
        <v>541</v>
      </c>
      <c r="L257" s="513"/>
      <c r="M257" s="513"/>
      <c r="N257" s="514"/>
    </row>
    <row r="258" spans="1:14" s="366" customFormat="1" ht="25.5" customHeight="1" x14ac:dyDescent="0.2">
      <c r="A258" s="487" t="s">
        <v>687</v>
      </c>
      <c r="B258" s="868" t="s">
        <v>688</v>
      </c>
      <c r="C258" s="869"/>
      <c r="D258" s="869"/>
      <c r="E258" s="869"/>
      <c r="F258" s="869"/>
      <c r="G258" s="869"/>
      <c r="H258" s="870"/>
      <c r="I258" s="488" t="s">
        <v>654</v>
      </c>
      <c r="J258" s="585">
        <v>65.551400999999998</v>
      </c>
      <c r="K258" s="586">
        <v>41.758662999999999</v>
      </c>
      <c r="L258" s="507"/>
      <c r="M258" s="507"/>
      <c r="N258" s="508"/>
    </row>
    <row r="259" spans="1:14" s="366" customFormat="1" ht="25.5" customHeight="1" x14ac:dyDescent="0.2">
      <c r="A259" s="487" t="s">
        <v>689</v>
      </c>
      <c r="B259" s="868" t="s">
        <v>690</v>
      </c>
      <c r="C259" s="869"/>
      <c r="D259" s="869"/>
      <c r="E259" s="869"/>
      <c r="F259" s="869"/>
      <c r="G259" s="869"/>
      <c r="H259" s="870"/>
      <c r="I259" s="488" t="s">
        <v>47</v>
      </c>
      <c r="J259" s="585">
        <v>169.73779999999999</v>
      </c>
      <c r="K259" s="586">
        <v>164.38339999999999</v>
      </c>
      <c r="L259" s="507"/>
      <c r="M259" s="507"/>
      <c r="N259" s="508"/>
    </row>
    <row r="260" spans="1:14" s="366" customFormat="1" ht="24" customHeight="1" x14ac:dyDescent="0.2">
      <c r="A260" s="159" t="s">
        <v>691</v>
      </c>
      <c r="B260" s="871" t="s">
        <v>692</v>
      </c>
      <c r="C260" s="872"/>
      <c r="D260" s="872"/>
      <c r="E260" s="872"/>
      <c r="F260" s="872"/>
      <c r="G260" s="872"/>
      <c r="H260" s="873"/>
      <c r="I260" s="160" t="s">
        <v>47</v>
      </c>
      <c r="J260" s="161" t="s">
        <v>541</v>
      </c>
      <c r="K260" s="161" t="s">
        <v>541</v>
      </c>
      <c r="L260" s="172"/>
      <c r="M260" s="172"/>
      <c r="N260" s="173"/>
    </row>
    <row r="261" spans="1:14" s="479" customFormat="1" ht="12" x14ac:dyDescent="0.2">
      <c r="A261" s="475" t="s">
        <v>693</v>
      </c>
      <c r="B261" s="874" t="s">
        <v>684</v>
      </c>
      <c r="C261" s="875"/>
      <c r="D261" s="875"/>
      <c r="E261" s="875"/>
      <c r="F261" s="875"/>
      <c r="G261" s="875"/>
      <c r="H261" s="876"/>
      <c r="I261" s="476" t="s">
        <v>47</v>
      </c>
      <c r="J261" s="480" t="s">
        <v>541</v>
      </c>
      <c r="K261" s="480" t="s">
        <v>541</v>
      </c>
      <c r="L261" s="513"/>
      <c r="M261" s="513"/>
      <c r="N261" s="514"/>
    </row>
    <row r="262" spans="1:14" s="479" customFormat="1" ht="12" x14ac:dyDescent="0.2">
      <c r="A262" s="475" t="s">
        <v>694</v>
      </c>
      <c r="B262" s="874" t="s">
        <v>686</v>
      </c>
      <c r="C262" s="875"/>
      <c r="D262" s="875"/>
      <c r="E262" s="875"/>
      <c r="F262" s="875"/>
      <c r="G262" s="875"/>
      <c r="H262" s="876"/>
      <c r="I262" s="476" t="s">
        <v>47</v>
      </c>
      <c r="J262" s="480" t="s">
        <v>541</v>
      </c>
      <c r="K262" s="480" t="s">
        <v>541</v>
      </c>
      <c r="L262" s="513"/>
      <c r="M262" s="513"/>
      <c r="N262" s="514"/>
    </row>
    <row r="263" spans="1:14" s="366" customFormat="1" ht="12" x14ac:dyDescent="0.2">
      <c r="A263" s="487" t="s">
        <v>695</v>
      </c>
      <c r="B263" s="868" t="s">
        <v>696</v>
      </c>
      <c r="C263" s="869"/>
      <c r="D263" s="869"/>
      <c r="E263" s="869"/>
      <c r="F263" s="869"/>
      <c r="G263" s="869"/>
      <c r="H263" s="870"/>
      <c r="I263" s="488" t="s">
        <v>697</v>
      </c>
      <c r="J263" s="588">
        <v>13456.02</v>
      </c>
      <c r="K263" s="588">
        <v>13456.02</v>
      </c>
      <c r="L263" s="507"/>
      <c r="M263" s="507"/>
      <c r="N263" s="508"/>
    </row>
    <row r="264" spans="1:14" s="366" customFormat="1" ht="24" customHeight="1" x14ac:dyDescent="0.2">
      <c r="A264" s="487" t="s">
        <v>698</v>
      </c>
      <c r="B264" s="880" t="s">
        <v>699</v>
      </c>
      <c r="C264" s="881"/>
      <c r="D264" s="881"/>
      <c r="E264" s="881"/>
      <c r="F264" s="881"/>
      <c r="G264" s="881"/>
      <c r="H264" s="882"/>
      <c r="I264" s="488" t="s">
        <v>353</v>
      </c>
      <c r="J264" s="538">
        <f>J27-J61-J62-J55</f>
        <v>703</v>
      </c>
      <c r="K264" s="538">
        <f>K27-K61-K62-K55</f>
        <v>466</v>
      </c>
      <c r="L264" s="507"/>
      <c r="M264" s="507"/>
      <c r="N264" s="508"/>
    </row>
    <row r="265" spans="1:14" s="366" customFormat="1" ht="12" x14ac:dyDescent="0.2">
      <c r="A265" s="467" t="s">
        <v>700</v>
      </c>
      <c r="B265" s="877" t="s">
        <v>701</v>
      </c>
      <c r="C265" s="878"/>
      <c r="D265" s="878"/>
      <c r="E265" s="878"/>
      <c r="F265" s="878"/>
      <c r="G265" s="878"/>
      <c r="H265" s="879"/>
      <c r="I265" s="468" t="s">
        <v>541</v>
      </c>
      <c r="J265" s="385" t="s">
        <v>642</v>
      </c>
      <c r="K265" s="482" t="s">
        <v>642</v>
      </c>
      <c r="L265" s="482"/>
      <c r="M265" s="482" t="s">
        <v>642</v>
      </c>
      <c r="N265" s="468" t="s">
        <v>642</v>
      </c>
    </row>
    <row r="266" spans="1:14" s="366" customFormat="1" ht="12" x14ac:dyDescent="0.2">
      <c r="A266" s="159" t="s">
        <v>702</v>
      </c>
      <c r="B266" s="859" t="s">
        <v>703</v>
      </c>
      <c r="C266" s="860"/>
      <c r="D266" s="860"/>
      <c r="E266" s="860"/>
      <c r="F266" s="860"/>
      <c r="G266" s="860"/>
      <c r="H266" s="861"/>
      <c r="I266" s="160" t="s">
        <v>654</v>
      </c>
      <c r="J266" s="161"/>
      <c r="K266" s="172"/>
      <c r="L266" s="172"/>
      <c r="M266" s="172"/>
      <c r="N266" s="173"/>
    </row>
    <row r="267" spans="1:14" s="366" customFormat="1" ht="12" x14ac:dyDescent="0.2">
      <c r="A267" s="159" t="s">
        <v>704</v>
      </c>
      <c r="B267" s="859" t="s">
        <v>705</v>
      </c>
      <c r="C267" s="860"/>
      <c r="D267" s="860"/>
      <c r="E267" s="860"/>
      <c r="F267" s="860"/>
      <c r="G267" s="860"/>
      <c r="H267" s="861"/>
      <c r="I267" s="160" t="s">
        <v>647</v>
      </c>
      <c r="J267" s="161"/>
      <c r="K267" s="172"/>
      <c r="L267" s="172"/>
      <c r="M267" s="172"/>
      <c r="N267" s="173"/>
    </row>
    <row r="268" spans="1:14" s="366" customFormat="1" ht="36" customHeight="1" x14ac:dyDescent="0.2">
      <c r="A268" s="159" t="s">
        <v>706</v>
      </c>
      <c r="B268" s="871" t="s">
        <v>707</v>
      </c>
      <c r="C268" s="872"/>
      <c r="D268" s="872"/>
      <c r="E268" s="872"/>
      <c r="F268" s="872"/>
      <c r="G268" s="872"/>
      <c r="H268" s="873"/>
      <c r="I268" s="160" t="s">
        <v>353</v>
      </c>
      <c r="J268" s="161"/>
      <c r="K268" s="172"/>
      <c r="L268" s="172"/>
      <c r="M268" s="172"/>
      <c r="N268" s="173"/>
    </row>
    <row r="269" spans="1:14" s="366" customFormat="1" ht="24" customHeight="1" x14ac:dyDescent="0.2">
      <c r="A269" s="159" t="s">
        <v>708</v>
      </c>
      <c r="B269" s="871" t="s">
        <v>709</v>
      </c>
      <c r="C269" s="872"/>
      <c r="D269" s="872"/>
      <c r="E269" s="872"/>
      <c r="F269" s="872"/>
      <c r="G269" s="872"/>
      <c r="H269" s="873"/>
      <c r="I269" s="160" t="s">
        <v>353</v>
      </c>
      <c r="J269" s="161"/>
      <c r="K269" s="172"/>
      <c r="L269" s="172"/>
      <c r="M269" s="172"/>
      <c r="N269" s="173"/>
    </row>
    <row r="270" spans="1:14" s="366" customFormat="1" ht="12" x14ac:dyDescent="0.2">
      <c r="A270" s="467" t="s">
        <v>710</v>
      </c>
      <c r="B270" s="877" t="s">
        <v>711</v>
      </c>
      <c r="C270" s="878"/>
      <c r="D270" s="878"/>
      <c r="E270" s="878"/>
      <c r="F270" s="878"/>
      <c r="G270" s="878"/>
      <c r="H270" s="879"/>
      <c r="I270" s="468" t="s">
        <v>541</v>
      </c>
      <c r="J270" s="385" t="s">
        <v>642</v>
      </c>
      <c r="K270" s="482" t="s">
        <v>642</v>
      </c>
      <c r="L270" s="482"/>
      <c r="M270" s="482" t="s">
        <v>642</v>
      </c>
      <c r="N270" s="468" t="s">
        <v>642</v>
      </c>
    </row>
    <row r="271" spans="1:14" s="366" customFormat="1" ht="12" x14ac:dyDescent="0.2">
      <c r="A271" s="159" t="s">
        <v>712</v>
      </c>
      <c r="B271" s="859" t="s">
        <v>713</v>
      </c>
      <c r="C271" s="860"/>
      <c r="D271" s="860"/>
      <c r="E271" s="860"/>
      <c r="F271" s="860"/>
      <c r="G271" s="860"/>
      <c r="H271" s="861"/>
      <c r="I271" s="160" t="s">
        <v>47</v>
      </c>
      <c r="J271" s="161"/>
      <c r="K271" s="172"/>
      <c r="L271" s="172"/>
      <c r="M271" s="172"/>
      <c r="N271" s="173"/>
    </row>
    <row r="272" spans="1:14" s="366" customFormat="1" ht="36" customHeight="1" x14ac:dyDescent="0.2">
      <c r="A272" s="159" t="s">
        <v>714</v>
      </c>
      <c r="B272" s="871" t="s">
        <v>715</v>
      </c>
      <c r="C272" s="872"/>
      <c r="D272" s="872"/>
      <c r="E272" s="872"/>
      <c r="F272" s="872"/>
      <c r="G272" s="872"/>
      <c r="H272" s="873"/>
      <c r="I272" s="160" t="s">
        <v>47</v>
      </c>
      <c r="J272" s="161"/>
      <c r="K272" s="172"/>
      <c r="L272" s="172"/>
      <c r="M272" s="172"/>
      <c r="N272" s="173"/>
    </row>
    <row r="273" spans="1:14" s="366" customFormat="1" ht="36" customHeight="1" x14ac:dyDescent="0.2">
      <c r="A273" s="159" t="s">
        <v>716</v>
      </c>
      <c r="B273" s="871" t="s">
        <v>717</v>
      </c>
      <c r="C273" s="872"/>
      <c r="D273" s="872"/>
      <c r="E273" s="872"/>
      <c r="F273" s="872"/>
      <c r="G273" s="872"/>
      <c r="H273" s="873"/>
      <c r="I273" s="160" t="s">
        <v>47</v>
      </c>
      <c r="J273" s="161"/>
      <c r="K273" s="172"/>
      <c r="L273" s="172"/>
      <c r="M273" s="172"/>
      <c r="N273" s="173"/>
    </row>
    <row r="274" spans="1:14" s="366" customFormat="1" ht="24" customHeight="1" x14ac:dyDescent="0.2">
      <c r="A274" s="159" t="s">
        <v>718</v>
      </c>
      <c r="B274" s="871" t="s">
        <v>719</v>
      </c>
      <c r="C274" s="872"/>
      <c r="D274" s="872"/>
      <c r="E274" s="872"/>
      <c r="F274" s="872"/>
      <c r="G274" s="872"/>
      <c r="H274" s="873"/>
      <c r="I274" s="160" t="s">
        <v>47</v>
      </c>
      <c r="J274" s="161"/>
      <c r="K274" s="172"/>
      <c r="L274" s="172"/>
      <c r="M274" s="172"/>
      <c r="N274" s="173"/>
    </row>
    <row r="275" spans="1:14" s="366" customFormat="1" ht="12" x14ac:dyDescent="0.2">
      <c r="A275" s="159" t="s">
        <v>720</v>
      </c>
      <c r="B275" s="859" t="s">
        <v>721</v>
      </c>
      <c r="C275" s="860"/>
      <c r="D275" s="860"/>
      <c r="E275" s="860"/>
      <c r="F275" s="860"/>
      <c r="G275" s="860"/>
      <c r="H275" s="861"/>
      <c r="I275" s="160" t="s">
        <v>654</v>
      </c>
      <c r="J275" s="161"/>
      <c r="K275" s="172"/>
      <c r="L275" s="172"/>
      <c r="M275" s="172"/>
      <c r="N275" s="173"/>
    </row>
    <row r="276" spans="1:14" s="366" customFormat="1" ht="24" customHeight="1" x14ac:dyDescent="0.2">
      <c r="A276" s="159" t="s">
        <v>722</v>
      </c>
      <c r="B276" s="871" t="s">
        <v>723</v>
      </c>
      <c r="C276" s="872"/>
      <c r="D276" s="872"/>
      <c r="E276" s="872"/>
      <c r="F276" s="872"/>
      <c r="G276" s="872"/>
      <c r="H276" s="873"/>
      <c r="I276" s="160" t="s">
        <v>654</v>
      </c>
      <c r="J276" s="161"/>
      <c r="K276" s="172"/>
      <c r="L276" s="172"/>
      <c r="M276" s="172"/>
      <c r="N276" s="173"/>
    </row>
    <row r="277" spans="1:14" s="366" customFormat="1" ht="12" x14ac:dyDescent="0.2">
      <c r="A277" s="159" t="s">
        <v>724</v>
      </c>
      <c r="B277" s="859" t="s">
        <v>725</v>
      </c>
      <c r="C277" s="860"/>
      <c r="D277" s="860"/>
      <c r="E277" s="860"/>
      <c r="F277" s="860"/>
      <c r="G277" s="860"/>
      <c r="H277" s="861"/>
      <c r="I277" s="160" t="s">
        <v>654</v>
      </c>
      <c r="J277" s="161"/>
      <c r="K277" s="172"/>
      <c r="L277" s="172"/>
      <c r="M277" s="172"/>
      <c r="N277" s="173"/>
    </row>
    <row r="278" spans="1:14" s="366" customFormat="1" ht="24" customHeight="1" x14ac:dyDescent="0.2">
      <c r="A278" s="159" t="s">
        <v>726</v>
      </c>
      <c r="B278" s="871" t="s">
        <v>727</v>
      </c>
      <c r="C278" s="872"/>
      <c r="D278" s="872"/>
      <c r="E278" s="872"/>
      <c r="F278" s="872"/>
      <c r="G278" s="872"/>
      <c r="H278" s="873"/>
      <c r="I278" s="160" t="s">
        <v>353</v>
      </c>
      <c r="J278" s="161"/>
      <c r="K278" s="172"/>
      <c r="L278" s="172"/>
      <c r="M278" s="172"/>
      <c r="N278" s="173"/>
    </row>
    <row r="279" spans="1:14" s="366" customFormat="1" ht="12" x14ac:dyDescent="0.2">
      <c r="A279" s="159" t="s">
        <v>728</v>
      </c>
      <c r="B279" s="859" t="s">
        <v>377</v>
      </c>
      <c r="C279" s="860"/>
      <c r="D279" s="860"/>
      <c r="E279" s="860"/>
      <c r="F279" s="860"/>
      <c r="G279" s="860"/>
      <c r="H279" s="861"/>
      <c r="I279" s="160" t="s">
        <v>353</v>
      </c>
      <c r="J279" s="161"/>
      <c r="K279" s="172"/>
      <c r="L279" s="172"/>
      <c r="M279" s="172"/>
      <c r="N279" s="173"/>
    </row>
    <row r="280" spans="1:14" s="366" customFormat="1" ht="12" x14ac:dyDescent="0.2">
      <c r="A280" s="159" t="s">
        <v>729</v>
      </c>
      <c r="B280" s="859" t="s">
        <v>379</v>
      </c>
      <c r="C280" s="860"/>
      <c r="D280" s="860"/>
      <c r="E280" s="860"/>
      <c r="F280" s="860"/>
      <c r="G280" s="860"/>
      <c r="H280" s="861"/>
      <c r="I280" s="160" t="s">
        <v>353</v>
      </c>
      <c r="J280" s="161"/>
      <c r="K280" s="172"/>
      <c r="L280" s="172"/>
      <c r="M280" s="172"/>
      <c r="N280" s="173"/>
    </row>
    <row r="281" spans="1:14" s="366" customFormat="1" thickBot="1" x14ac:dyDescent="0.25">
      <c r="A281" s="483" t="s">
        <v>730</v>
      </c>
      <c r="B281" s="897" t="s">
        <v>731</v>
      </c>
      <c r="C281" s="898"/>
      <c r="D281" s="898"/>
      <c r="E281" s="898"/>
      <c r="F281" s="898"/>
      <c r="G281" s="898"/>
      <c r="H281" s="899"/>
      <c r="I281" s="484" t="s">
        <v>732</v>
      </c>
      <c r="J281" s="589">
        <v>176</v>
      </c>
      <c r="K281" s="590">
        <v>177</v>
      </c>
      <c r="L281" s="485"/>
      <c r="M281" s="485"/>
      <c r="N281" s="486"/>
    </row>
    <row r="282" spans="1:14" ht="13.5" thickBot="1" x14ac:dyDescent="0.25">
      <c r="A282" s="862" t="s">
        <v>733</v>
      </c>
      <c r="B282" s="863"/>
      <c r="C282" s="863"/>
      <c r="D282" s="863"/>
      <c r="E282" s="863"/>
      <c r="F282" s="863"/>
      <c r="G282" s="863"/>
      <c r="H282" s="863"/>
      <c r="I282" s="863"/>
      <c r="J282" s="863"/>
      <c r="K282" s="863"/>
      <c r="L282" s="863"/>
      <c r="M282" s="863"/>
      <c r="N282" s="864"/>
    </row>
    <row r="283" spans="1:14" s="366" customFormat="1" ht="47.25" customHeight="1" x14ac:dyDescent="0.2">
      <c r="A283" s="883" t="s">
        <v>343</v>
      </c>
      <c r="B283" s="885" t="s">
        <v>344</v>
      </c>
      <c r="C283" s="886"/>
      <c r="D283" s="886"/>
      <c r="E283" s="886"/>
      <c r="F283" s="886"/>
      <c r="G283" s="886"/>
      <c r="H283" s="887"/>
      <c r="I283" s="891" t="s">
        <v>345</v>
      </c>
      <c r="J283" s="819" t="s">
        <v>1113</v>
      </c>
      <c r="K283" s="893"/>
      <c r="L283" s="894" t="s">
        <v>346</v>
      </c>
      <c r="M283" s="895"/>
      <c r="N283" s="896" t="s">
        <v>347</v>
      </c>
    </row>
    <row r="284" spans="1:14" s="366" customFormat="1" ht="36" x14ac:dyDescent="0.2">
      <c r="A284" s="884"/>
      <c r="B284" s="888"/>
      <c r="C284" s="889"/>
      <c r="D284" s="889"/>
      <c r="E284" s="889"/>
      <c r="F284" s="889"/>
      <c r="G284" s="889"/>
      <c r="H284" s="890"/>
      <c r="I284" s="892"/>
      <c r="J284" s="450" t="s">
        <v>1114</v>
      </c>
      <c r="K284" s="154" t="s">
        <v>1118</v>
      </c>
      <c r="L284" s="176" t="s">
        <v>348</v>
      </c>
      <c r="M284" s="176" t="s">
        <v>349</v>
      </c>
      <c r="N284" s="892"/>
    </row>
    <row r="285" spans="1:14" s="368" customFormat="1" thickBot="1" x14ac:dyDescent="0.25">
      <c r="A285" s="177">
        <v>1</v>
      </c>
      <c r="B285" s="903">
        <v>2</v>
      </c>
      <c r="C285" s="904"/>
      <c r="D285" s="904"/>
      <c r="E285" s="904"/>
      <c r="F285" s="904"/>
      <c r="G285" s="904"/>
      <c r="H285" s="905"/>
      <c r="I285" s="178">
        <v>3</v>
      </c>
      <c r="J285" s="444">
        <v>4</v>
      </c>
      <c r="K285" s="179">
        <v>5</v>
      </c>
      <c r="L285" s="179">
        <v>6</v>
      </c>
      <c r="M285" s="179">
        <v>7</v>
      </c>
      <c r="N285" s="178">
        <v>8</v>
      </c>
    </row>
    <row r="286" spans="1:14" s="366" customFormat="1" ht="30" customHeight="1" x14ac:dyDescent="0.2">
      <c r="A286" s="906" t="s">
        <v>734</v>
      </c>
      <c r="B286" s="907"/>
      <c r="C286" s="907"/>
      <c r="D286" s="907"/>
      <c r="E286" s="907"/>
      <c r="F286" s="907"/>
      <c r="G286" s="907"/>
      <c r="H286" s="908"/>
      <c r="I286" s="460" t="s">
        <v>353</v>
      </c>
      <c r="J286" s="510">
        <f>J287+J344</f>
        <v>174.22015599600002</v>
      </c>
      <c r="K286" s="510">
        <f>K287+K344</f>
        <v>47.978656100000002</v>
      </c>
      <c r="L286" s="511"/>
      <c r="M286" s="511"/>
      <c r="N286" s="512"/>
    </row>
    <row r="287" spans="1:14" s="366" customFormat="1" ht="12" x14ac:dyDescent="0.2">
      <c r="A287" s="467" t="s">
        <v>351</v>
      </c>
      <c r="B287" s="877" t="s">
        <v>735</v>
      </c>
      <c r="C287" s="878"/>
      <c r="D287" s="878"/>
      <c r="E287" s="878"/>
      <c r="F287" s="878"/>
      <c r="G287" s="878"/>
      <c r="H287" s="879"/>
      <c r="I287" s="468" t="s">
        <v>353</v>
      </c>
      <c r="J287" s="515">
        <f>J288+J312+J340+J341</f>
        <v>174.22015599600002</v>
      </c>
      <c r="K287" s="515">
        <f>K288+K312+K340+K341</f>
        <v>47.978656100000002</v>
      </c>
      <c r="L287" s="482"/>
      <c r="M287" s="482"/>
      <c r="N287" s="509"/>
    </row>
    <row r="288" spans="1:14" s="366" customFormat="1" ht="12" x14ac:dyDescent="0.2">
      <c r="A288" s="487" t="s">
        <v>354</v>
      </c>
      <c r="B288" s="868" t="s">
        <v>736</v>
      </c>
      <c r="C288" s="869"/>
      <c r="D288" s="869"/>
      <c r="E288" s="869"/>
      <c r="F288" s="869"/>
      <c r="G288" s="869"/>
      <c r="H288" s="870"/>
      <c r="I288" s="488" t="s">
        <v>353</v>
      </c>
      <c r="J288" s="492"/>
      <c r="K288" s="492"/>
      <c r="L288" s="507"/>
      <c r="M288" s="507"/>
      <c r="N288" s="508"/>
    </row>
    <row r="289" spans="1:14" s="366" customFormat="1" ht="31.7" customHeight="1" x14ac:dyDescent="0.2">
      <c r="A289" s="159" t="s">
        <v>356</v>
      </c>
      <c r="B289" s="871" t="s">
        <v>737</v>
      </c>
      <c r="C289" s="872"/>
      <c r="D289" s="872"/>
      <c r="E289" s="872"/>
      <c r="F289" s="872"/>
      <c r="G289" s="872"/>
      <c r="H289" s="873"/>
      <c r="I289" s="160" t="s">
        <v>353</v>
      </c>
      <c r="J289" s="161" t="s">
        <v>541</v>
      </c>
      <c r="K289" s="161" t="s">
        <v>541</v>
      </c>
      <c r="L289" s="172"/>
      <c r="M289" s="172"/>
      <c r="N289" s="173"/>
    </row>
    <row r="290" spans="1:14" s="366" customFormat="1" ht="31.7" customHeight="1" x14ac:dyDescent="0.2">
      <c r="A290" s="159" t="s">
        <v>200</v>
      </c>
      <c r="B290" s="859" t="s">
        <v>738</v>
      </c>
      <c r="C290" s="860"/>
      <c r="D290" s="860"/>
      <c r="E290" s="860"/>
      <c r="F290" s="860"/>
      <c r="G290" s="860"/>
      <c r="H290" s="861"/>
      <c r="I290" s="160" t="s">
        <v>353</v>
      </c>
      <c r="J290" s="161" t="s">
        <v>541</v>
      </c>
      <c r="K290" s="161" t="s">
        <v>541</v>
      </c>
      <c r="L290" s="172"/>
      <c r="M290" s="172"/>
      <c r="N290" s="173"/>
    </row>
    <row r="291" spans="1:14" s="479" customFormat="1" ht="31.7" customHeight="1" x14ac:dyDescent="0.2">
      <c r="A291" s="475" t="s">
        <v>739</v>
      </c>
      <c r="B291" s="900" t="s">
        <v>357</v>
      </c>
      <c r="C291" s="901"/>
      <c r="D291" s="901"/>
      <c r="E291" s="901"/>
      <c r="F291" s="901"/>
      <c r="G291" s="901"/>
      <c r="H291" s="902"/>
      <c r="I291" s="476" t="s">
        <v>353</v>
      </c>
      <c r="J291" s="480" t="s">
        <v>541</v>
      </c>
      <c r="K291" s="480" t="s">
        <v>541</v>
      </c>
      <c r="L291" s="513"/>
      <c r="M291" s="513"/>
      <c r="N291" s="514"/>
    </row>
    <row r="292" spans="1:14" s="479" customFormat="1" ht="31.7" customHeight="1" x14ac:dyDescent="0.2">
      <c r="A292" s="475" t="s">
        <v>740</v>
      </c>
      <c r="B292" s="900" t="s">
        <v>359</v>
      </c>
      <c r="C292" s="901"/>
      <c r="D292" s="901"/>
      <c r="E292" s="901"/>
      <c r="F292" s="901"/>
      <c r="G292" s="901"/>
      <c r="H292" s="902"/>
      <c r="I292" s="476" t="s">
        <v>353</v>
      </c>
      <c r="J292" s="480" t="s">
        <v>541</v>
      </c>
      <c r="K292" s="480" t="s">
        <v>541</v>
      </c>
      <c r="L292" s="513"/>
      <c r="M292" s="513"/>
      <c r="N292" s="514"/>
    </row>
    <row r="293" spans="1:14" s="479" customFormat="1" ht="31.7" customHeight="1" x14ac:dyDescent="0.2">
      <c r="A293" s="475" t="s">
        <v>741</v>
      </c>
      <c r="B293" s="900" t="s">
        <v>361</v>
      </c>
      <c r="C293" s="901"/>
      <c r="D293" s="901"/>
      <c r="E293" s="901"/>
      <c r="F293" s="901"/>
      <c r="G293" s="901"/>
      <c r="H293" s="902"/>
      <c r="I293" s="476" t="s">
        <v>353</v>
      </c>
      <c r="J293" s="480" t="s">
        <v>541</v>
      </c>
      <c r="K293" s="480" t="s">
        <v>541</v>
      </c>
      <c r="L293" s="513"/>
      <c r="M293" s="513"/>
      <c r="N293" s="514"/>
    </row>
    <row r="294" spans="1:14" s="366" customFormat="1" ht="12" x14ac:dyDescent="0.2">
      <c r="A294" s="159" t="s">
        <v>202</v>
      </c>
      <c r="B294" s="859" t="s">
        <v>742</v>
      </c>
      <c r="C294" s="860"/>
      <c r="D294" s="860"/>
      <c r="E294" s="860"/>
      <c r="F294" s="860"/>
      <c r="G294" s="860"/>
      <c r="H294" s="861"/>
      <c r="I294" s="160" t="s">
        <v>353</v>
      </c>
      <c r="J294" s="161" t="s">
        <v>541</v>
      </c>
      <c r="K294" s="161" t="s">
        <v>541</v>
      </c>
      <c r="L294" s="172"/>
      <c r="M294" s="172"/>
      <c r="N294" s="173"/>
    </row>
    <row r="295" spans="1:14" s="366" customFormat="1" ht="12" x14ac:dyDescent="0.2">
      <c r="A295" s="159" t="s">
        <v>204</v>
      </c>
      <c r="B295" s="859" t="s">
        <v>743</v>
      </c>
      <c r="C295" s="860"/>
      <c r="D295" s="860"/>
      <c r="E295" s="860"/>
      <c r="F295" s="860"/>
      <c r="G295" s="860"/>
      <c r="H295" s="861"/>
      <c r="I295" s="160" t="s">
        <v>353</v>
      </c>
      <c r="J295" s="161" t="s">
        <v>541</v>
      </c>
      <c r="K295" s="161" t="s">
        <v>541</v>
      </c>
      <c r="L295" s="172"/>
      <c r="M295" s="172"/>
      <c r="N295" s="173"/>
    </row>
    <row r="296" spans="1:14" s="366" customFormat="1" ht="12" x14ac:dyDescent="0.2">
      <c r="A296" s="159" t="s">
        <v>744</v>
      </c>
      <c r="B296" s="859" t="s">
        <v>745</v>
      </c>
      <c r="C296" s="860"/>
      <c r="D296" s="860"/>
      <c r="E296" s="860"/>
      <c r="F296" s="860"/>
      <c r="G296" s="860"/>
      <c r="H296" s="861"/>
      <c r="I296" s="160" t="s">
        <v>353</v>
      </c>
      <c r="J296" s="161" t="s">
        <v>541</v>
      </c>
      <c r="K296" s="161" t="s">
        <v>541</v>
      </c>
      <c r="L296" s="172"/>
      <c r="M296" s="172"/>
      <c r="N296" s="173"/>
    </row>
    <row r="297" spans="1:14" s="366" customFormat="1" ht="19.149999999999999" customHeight="1" x14ac:dyDescent="0.2">
      <c r="A297" s="159" t="s">
        <v>746</v>
      </c>
      <c r="B297" s="859" t="s">
        <v>747</v>
      </c>
      <c r="C297" s="860"/>
      <c r="D297" s="860"/>
      <c r="E297" s="860"/>
      <c r="F297" s="860"/>
      <c r="G297" s="860"/>
      <c r="H297" s="861"/>
      <c r="I297" s="160" t="s">
        <v>353</v>
      </c>
      <c r="J297" s="161" t="s">
        <v>541</v>
      </c>
      <c r="K297" s="161" t="s">
        <v>541</v>
      </c>
      <c r="L297" s="172"/>
      <c r="M297" s="172"/>
      <c r="N297" s="173"/>
    </row>
    <row r="298" spans="1:14" s="366" customFormat="1" ht="24" customHeight="1" x14ac:dyDescent="0.2">
      <c r="A298" s="159" t="s">
        <v>748</v>
      </c>
      <c r="B298" s="871" t="s">
        <v>749</v>
      </c>
      <c r="C298" s="872"/>
      <c r="D298" s="872"/>
      <c r="E298" s="872"/>
      <c r="F298" s="872"/>
      <c r="G298" s="872"/>
      <c r="H298" s="873"/>
      <c r="I298" s="160" t="s">
        <v>353</v>
      </c>
      <c r="J298" s="161" t="s">
        <v>541</v>
      </c>
      <c r="K298" s="161" t="s">
        <v>541</v>
      </c>
      <c r="L298" s="172"/>
      <c r="M298" s="172"/>
      <c r="N298" s="173"/>
    </row>
    <row r="299" spans="1:14" s="366" customFormat="1" ht="12" x14ac:dyDescent="0.2">
      <c r="A299" s="159" t="s">
        <v>750</v>
      </c>
      <c r="B299" s="859" t="s">
        <v>751</v>
      </c>
      <c r="C299" s="860"/>
      <c r="D299" s="860"/>
      <c r="E299" s="860"/>
      <c r="F299" s="860"/>
      <c r="G299" s="860"/>
      <c r="H299" s="861"/>
      <c r="I299" s="160" t="s">
        <v>353</v>
      </c>
      <c r="J299" s="161" t="s">
        <v>541</v>
      </c>
      <c r="K299" s="161" t="s">
        <v>541</v>
      </c>
      <c r="L299" s="172"/>
      <c r="M299" s="172"/>
      <c r="N299" s="173"/>
    </row>
    <row r="300" spans="1:14" s="366" customFormat="1" ht="12" x14ac:dyDescent="0.2">
      <c r="A300" s="159" t="s">
        <v>752</v>
      </c>
      <c r="B300" s="859" t="s">
        <v>753</v>
      </c>
      <c r="C300" s="860"/>
      <c r="D300" s="860"/>
      <c r="E300" s="860"/>
      <c r="F300" s="860"/>
      <c r="G300" s="860"/>
      <c r="H300" s="861"/>
      <c r="I300" s="160" t="s">
        <v>353</v>
      </c>
      <c r="J300" s="161" t="s">
        <v>541</v>
      </c>
      <c r="K300" s="161" t="s">
        <v>541</v>
      </c>
      <c r="L300" s="172"/>
      <c r="M300" s="172"/>
      <c r="N300" s="173"/>
    </row>
    <row r="301" spans="1:14" s="366" customFormat="1" ht="12" x14ac:dyDescent="0.2">
      <c r="A301" s="159" t="s">
        <v>754</v>
      </c>
      <c r="B301" s="859" t="s">
        <v>751</v>
      </c>
      <c r="C301" s="860"/>
      <c r="D301" s="860"/>
      <c r="E301" s="860"/>
      <c r="F301" s="860"/>
      <c r="G301" s="860"/>
      <c r="H301" s="861"/>
      <c r="I301" s="160" t="s">
        <v>353</v>
      </c>
      <c r="J301" s="161" t="s">
        <v>541</v>
      </c>
      <c r="K301" s="161" t="s">
        <v>541</v>
      </c>
      <c r="L301" s="172"/>
      <c r="M301" s="172"/>
      <c r="N301" s="173"/>
    </row>
    <row r="302" spans="1:14" s="366" customFormat="1" ht="12" x14ac:dyDescent="0.2">
      <c r="A302" s="159" t="s">
        <v>755</v>
      </c>
      <c r="B302" s="859" t="s">
        <v>756</v>
      </c>
      <c r="C302" s="860"/>
      <c r="D302" s="860"/>
      <c r="E302" s="860"/>
      <c r="F302" s="860"/>
      <c r="G302" s="860"/>
      <c r="H302" s="861"/>
      <c r="I302" s="160" t="s">
        <v>353</v>
      </c>
      <c r="J302" s="161" t="s">
        <v>541</v>
      </c>
      <c r="K302" s="161" t="s">
        <v>541</v>
      </c>
      <c r="L302" s="172"/>
      <c r="M302" s="172"/>
      <c r="N302" s="173"/>
    </row>
    <row r="303" spans="1:14" s="366" customFormat="1" ht="12" x14ac:dyDescent="0.2">
      <c r="A303" s="159" t="s">
        <v>757</v>
      </c>
      <c r="B303" s="859" t="s">
        <v>569</v>
      </c>
      <c r="C303" s="860"/>
      <c r="D303" s="860"/>
      <c r="E303" s="860"/>
      <c r="F303" s="860"/>
      <c r="G303" s="860"/>
      <c r="H303" s="861"/>
      <c r="I303" s="160" t="s">
        <v>353</v>
      </c>
      <c r="J303" s="161" t="s">
        <v>541</v>
      </c>
      <c r="K303" s="161" t="s">
        <v>541</v>
      </c>
      <c r="L303" s="172"/>
      <c r="M303" s="172"/>
      <c r="N303" s="173"/>
    </row>
    <row r="304" spans="1:14" s="366" customFormat="1" ht="24" customHeight="1" x14ac:dyDescent="0.2">
      <c r="A304" s="159" t="s">
        <v>758</v>
      </c>
      <c r="B304" s="871" t="s">
        <v>759</v>
      </c>
      <c r="C304" s="872"/>
      <c r="D304" s="872"/>
      <c r="E304" s="872"/>
      <c r="F304" s="872"/>
      <c r="G304" s="872"/>
      <c r="H304" s="873"/>
      <c r="I304" s="160" t="s">
        <v>353</v>
      </c>
      <c r="J304" s="161" t="s">
        <v>541</v>
      </c>
      <c r="K304" s="161" t="s">
        <v>541</v>
      </c>
      <c r="L304" s="172"/>
      <c r="M304" s="172"/>
      <c r="N304" s="173"/>
    </row>
    <row r="305" spans="1:14" s="366" customFormat="1" ht="12.75" customHeight="1" x14ac:dyDescent="0.2">
      <c r="A305" s="159" t="s">
        <v>760</v>
      </c>
      <c r="B305" s="859" t="s">
        <v>377</v>
      </c>
      <c r="C305" s="860"/>
      <c r="D305" s="860"/>
      <c r="E305" s="860"/>
      <c r="F305" s="860"/>
      <c r="G305" s="860"/>
      <c r="H305" s="861"/>
      <c r="I305" s="160" t="s">
        <v>353</v>
      </c>
      <c r="J305" s="161" t="s">
        <v>541</v>
      </c>
      <c r="K305" s="161" t="s">
        <v>541</v>
      </c>
      <c r="L305" s="172"/>
      <c r="M305" s="172"/>
      <c r="N305" s="173"/>
    </row>
    <row r="306" spans="1:14" s="366" customFormat="1" ht="12.75" customHeight="1" x14ac:dyDescent="0.2">
      <c r="A306" s="159" t="s">
        <v>761</v>
      </c>
      <c r="B306" s="859" t="s">
        <v>379</v>
      </c>
      <c r="C306" s="860"/>
      <c r="D306" s="860"/>
      <c r="E306" s="860"/>
      <c r="F306" s="860"/>
      <c r="G306" s="860"/>
      <c r="H306" s="861"/>
      <c r="I306" s="160" t="s">
        <v>353</v>
      </c>
      <c r="J306" s="161" t="s">
        <v>541</v>
      </c>
      <c r="K306" s="161" t="s">
        <v>541</v>
      </c>
      <c r="L306" s="172"/>
      <c r="M306" s="172"/>
      <c r="N306" s="173"/>
    </row>
    <row r="307" spans="1:14" s="366" customFormat="1" ht="24" customHeight="1" x14ac:dyDescent="0.2">
      <c r="A307" s="159" t="s">
        <v>358</v>
      </c>
      <c r="B307" s="871" t="s">
        <v>762</v>
      </c>
      <c r="C307" s="872"/>
      <c r="D307" s="872"/>
      <c r="E307" s="872"/>
      <c r="F307" s="872"/>
      <c r="G307" s="872"/>
      <c r="H307" s="873"/>
      <c r="I307" s="160" t="s">
        <v>353</v>
      </c>
      <c r="J307" s="161" t="s">
        <v>541</v>
      </c>
      <c r="K307" s="161" t="s">
        <v>541</v>
      </c>
      <c r="L307" s="172"/>
      <c r="M307" s="172"/>
      <c r="N307" s="173"/>
    </row>
    <row r="308" spans="1:14" s="366" customFormat="1" ht="24" customHeight="1" x14ac:dyDescent="0.2">
      <c r="A308" s="159" t="s">
        <v>208</v>
      </c>
      <c r="B308" s="871" t="s">
        <v>357</v>
      </c>
      <c r="C308" s="872"/>
      <c r="D308" s="872"/>
      <c r="E308" s="872"/>
      <c r="F308" s="872"/>
      <c r="G308" s="872"/>
      <c r="H308" s="873"/>
      <c r="I308" s="160" t="s">
        <v>353</v>
      </c>
      <c r="J308" s="161" t="s">
        <v>541</v>
      </c>
      <c r="K308" s="161" t="s">
        <v>541</v>
      </c>
      <c r="L308" s="172"/>
      <c r="M308" s="172"/>
      <c r="N308" s="173"/>
    </row>
    <row r="309" spans="1:14" s="366" customFormat="1" ht="24" customHeight="1" x14ac:dyDescent="0.2">
      <c r="A309" s="159" t="s">
        <v>210</v>
      </c>
      <c r="B309" s="871" t="s">
        <v>359</v>
      </c>
      <c r="C309" s="872"/>
      <c r="D309" s="872"/>
      <c r="E309" s="872"/>
      <c r="F309" s="872"/>
      <c r="G309" s="872"/>
      <c r="H309" s="873"/>
      <c r="I309" s="160" t="s">
        <v>353</v>
      </c>
      <c r="J309" s="161" t="s">
        <v>541</v>
      </c>
      <c r="K309" s="161" t="s">
        <v>541</v>
      </c>
      <c r="L309" s="172"/>
      <c r="M309" s="172"/>
      <c r="N309" s="173"/>
    </row>
    <row r="310" spans="1:14" s="366" customFormat="1" ht="24" customHeight="1" x14ac:dyDescent="0.2">
      <c r="A310" s="159" t="s">
        <v>763</v>
      </c>
      <c r="B310" s="871" t="s">
        <v>361</v>
      </c>
      <c r="C310" s="872"/>
      <c r="D310" s="872"/>
      <c r="E310" s="872"/>
      <c r="F310" s="872"/>
      <c r="G310" s="872"/>
      <c r="H310" s="873"/>
      <c r="I310" s="160" t="s">
        <v>353</v>
      </c>
      <c r="J310" s="161" t="s">
        <v>541</v>
      </c>
      <c r="K310" s="161" t="s">
        <v>541</v>
      </c>
      <c r="L310" s="172"/>
      <c r="M310" s="172"/>
      <c r="N310" s="173"/>
    </row>
    <row r="311" spans="1:14" s="366" customFormat="1" ht="12" x14ac:dyDescent="0.2">
      <c r="A311" s="159" t="s">
        <v>360</v>
      </c>
      <c r="B311" s="859" t="s">
        <v>764</v>
      </c>
      <c r="C311" s="860"/>
      <c r="D311" s="860"/>
      <c r="E311" s="860"/>
      <c r="F311" s="860"/>
      <c r="G311" s="860"/>
      <c r="H311" s="861"/>
      <c r="I311" s="160" t="s">
        <v>353</v>
      </c>
      <c r="J311" s="161" t="s">
        <v>541</v>
      </c>
      <c r="K311" s="161" t="s">
        <v>541</v>
      </c>
      <c r="L311" s="172"/>
      <c r="M311" s="172"/>
      <c r="N311" s="173"/>
    </row>
    <row r="312" spans="1:14" s="366" customFormat="1" ht="12" x14ac:dyDescent="0.2">
      <c r="A312" s="487" t="s">
        <v>362</v>
      </c>
      <c r="B312" s="868" t="s">
        <v>765</v>
      </c>
      <c r="C312" s="869"/>
      <c r="D312" s="869"/>
      <c r="E312" s="869"/>
      <c r="F312" s="869"/>
      <c r="G312" s="869"/>
      <c r="H312" s="870"/>
      <c r="I312" s="488" t="s">
        <v>353</v>
      </c>
      <c r="J312" s="577">
        <f>J313</f>
        <v>145.18346333</v>
      </c>
      <c r="K312" s="489">
        <f>K313</f>
        <v>39.3267673</v>
      </c>
      <c r="L312" s="507"/>
      <c r="M312" s="507"/>
      <c r="N312" s="508"/>
    </row>
    <row r="313" spans="1:14" s="366" customFormat="1" ht="12" x14ac:dyDescent="0.2">
      <c r="A313" s="487" t="s">
        <v>766</v>
      </c>
      <c r="B313" s="868" t="s">
        <v>767</v>
      </c>
      <c r="C313" s="869"/>
      <c r="D313" s="869"/>
      <c r="E313" s="869"/>
      <c r="F313" s="869"/>
      <c r="G313" s="869"/>
      <c r="H313" s="870"/>
      <c r="I313" s="488" t="s">
        <v>353</v>
      </c>
      <c r="J313" s="577">
        <f>'12'!H18</f>
        <v>145.18346333</v>
      </c>
      <c r="K313" s="489">
        <f>'12'!I18</f>
        <v>39.3267673</v>
      </c>
      <c r="L313" s="507"/>
      <c r="M313" s="507"/>
      <c r="N313" s="508"/>
    </row>
    <row r="314" spans="1:14" s="366" customFormat="1" ht="27.2" customHeight="1" x14ac:dyDescent="0.2">
      <c r="A314" s="159" t="s">
        <v>231</v>
      </c>
      <c r="B314" s="859" t="s">
        <v>768</v>
      </c>
      <c r="C314" s="860"/>
      <c r="D314" s="860"/>
      <c r="E314" s="860"/>
      <c r="F314" s="860"/>
      <c r="G314" s="860"/>
      <c r="H314" s="861"/>
      <c r="I314" s="160" t="s">
        <v>353</v>
      </c>
      <c r="J314" s="161" t="s">
        <v>541</v>
      </c>
      <c r="K314" s="161" t="s">
        <v>541</v>
      </c>
      <c r="L314" s="172"/>
      <c r="M314" s="172"/>
      <c r="N314" s="173"/>
    </row>
    <row r="315" spans="1:14" s="366" customFormat="1" ht="34.15" customHeight="1" x14ac:dyDescent="0.2">
      <c r="A315" s="159" t="s">
        <v>769</v>
      </c>
      <c r="B315" s="871" t="s">
        <v>357</v>
      </c>
      <c r="C315" s="872"/>
      <c r="D315" s="872"/>
      <c r="E315" s="872"/>
      <c r="F315" s="872"/>
      <c r="G315" s="872"/>
      <c r="H315" s="873"/>
      <c r="I315" s="160" t="s">
        <v>353</v>
      </c>
      <c r="J315" s="161" t="s">
        <v>541</v>
      </c>
      <c r="K315" s="161" t="s">
        <v>541</v>
      </c>
      <c r="L315" s="172"/>
      <c r="M315" s="172"/>
      <c r="N315" s="173"/>
    </row>
    <row r="316" spans="1:14" s="366" customFormat="1" ht="24" customHeight="1" x14ac:dyDescent="0.2">
      <c r="A316" s="159" t="s">
        <v>770</v>
      </c>
      <c r="B316" s="871" t="s">
        <v>359</v>
      </c>
      <c r="C316" s="872"/>
      <c r="D316" s="872"/>
      <c r="E316" s="872"/>
      <c r="F316" s="872"/>
      <c r="G316" s="872"/>
      <c r="H316" s="873"/>
      <c r="I316" s="160" t="s">
        <v>353</v>
      </c>
      <c r="J316" s="161" t="s">
        <v>541</v>
      </c>
      <c r="K316" s="161" t="s">
        <v>541</v>
      </c>
      <c r="L316" s="172"/>
      <c r="M316" s="172"/>
      <c r="N316" s="173"/>
    </row>
    <row r="317" spans="1:14" s="366" customFormat="1" ht="24" customHeight="1" x14ac:dyDescent="0.2">
      <c r="A317" s="159" t="s">
        <v>771</v>
      </c>
      <c r="B317" s="871" t="s">
        <v>361</v>
      </c>
      <c r="C317" s="872"/>
      <c r="D317" s="872"/>
      <c r="E317" s="872"/>
      <c r="F317" s="872"/>
      <c r="G317" s="872"/>
      <c r="H317" s="873"/>
      <c r="I317" s="160" t="s">
        <v>353</v>
      </c>
      <c r="J317" s="161" t="s">
        <v>541</v>
      </c>
      <c r="K317" s="161" t="s">
        <v>541</v>
      </c>
      <c r="L317" s="172"/>
      <c r="M317" s="172"/>
      <c r="N317" s="173"/>
    </row>
    <row r="318" spans="1:14" s="366" customFormat="1" ht="12" x14ac:dyDescent="0.2">
      <c r="A318" s="159" t="s">
        <v>179</v>
      </c>
      <c r="B318" s="859" t="s">
        <v>555</v>
      </c>
      <c r="C318" s="860"/>
      <c r="D318" s="860"/>
      <c r="E318" s="860"/>
      <c r="F318" s="860"/>
      <c r="G318" s="860"/>
      <c r="H318" s="861"/>
      <c r="I318" s="160" t="s">
        <v>353</v>
      </c>
      <c r="J318" s="161" t="s">
        <v>541</v>
      </c>
      <c r="K318" s="161" t="s">
        <v>541</v>
      </c>
      <c r="L318" s="172"/>
      <c r="M318" s="172"/>
      <c r="N318" s="173"/>
    </row>
    <row r="319" spans="1:14" s="366" customFormat="1" ht="12" x14ac:dyDescent="0.2">
      <c r="A319" s="159" t="s">
        <v>772</v>
      </c>
      <c r="B319" s="859" t="s">
        <v>558</v>
      </c>
      <c r="C319" s="860"/>
      <c r="D319" s="860"/>
      <c r="E319" s="860"/>
      <c r="F319" s="860"/>
      <c r="G319" s="860"/>
      <c r="H319" s="861"/>
      <c r="I319" s="160" t="s">
        <v>353</v>
      </c>
      <c r="J319" s="161" t="s">
        <v>541</v>
      </c>
      <c r="K319" s="161" t="s">
        <v>541</v>
      </c>
      <c r="L319" s="172"/>
      <c r="M319" s="172"/>
      <c r="N319" s="173"/>
    </row>
    <row r="320" spans="1:14" s="366" customFormat="1" ht="12" x14ac:dyDescent="0.2">
      <c r="A320" s="159" t="s">
        <v>773</v>
      </c>
      <c r="B320" s="859" t="s">
        <v>561</v>
      </c>
      <c r="C320" s="860"/>
      <c r="D320" s="860"/>
      <c r="E320" s="860"/>
      <c r="F320" s="860"/>
      <c r="G320" s="860"/>
      <c r="H320" s="861"/>
      <c r="I320" s="160" t="s">
        <v>353</v>
      </c>
      <c r="J320" s="161" t="s">
        <v>541</v>
      </c>
      <c r="K320" s="161" t="s">
        <v>541</v>
      </c>
      <c r="L320" s="172"/>
      <c r="M320" s="172"/>
      <c r="N320" s="173"/>
    </row>
    <row r="321" spans="1:14" s="366" customFormat="1" ht="12" x14ac:dyDescent="0.2">
      <c r="A321" s="159" t="s">
        <v>774</v>
      </c>
      <c r="B321" s="859" t="s">
        <v>567</v>
      </c>
      <c r="C321" s="860"/>
      <c r="D321" s="860"/>
      <c r="E321" s="860"/>
      <c r="F321" s="860"/>
      <c r="G321" s="860"/>
      <c r="H321" s="861"/>
      <c r="I321" s="160" t="s">
        <v>353</v>
      </c>
      <c r="J321" s="161" t="s">
        <v>541</v>
      </c>
      <c r="K321" s="161" t="s">
        <v>541</v>
      </c>
      <c r="L321" s="172"/>
      <c r="M321" s="172"/>
      <c r="N321" s="173"/>
    </row>
    <row r="322" spans="1:14" s="366" customFormat="1" ht="12" x14ac:dyDescent="0.2">
      <c r="A322" s="159" t="s">
        <v>775</v>
      </c>
      <c r="B322" s="859" t="s">
        <v>569</v>
      </c>
      <c r="C322" s="860"/>
      <c r="D322" s="860"/>
      <c r="E322" s="860"/>
      <c r="F322" s="860"/>
      <c r="G322" s="860"/>
      <c r="H322" s="861"/>
      <c r="I322" s="160" t="s">
        <v>353</v>
      </c>
      <c r="J322" s="161" t="s">
        <v>541</v>
      </c>
      <c r="K322" s="161" t="s">
        <v>541</v>
      </c>
      <c r="L322" s="172"/>
      <c r="M322" s="172"/>
      <c r="N322" s="173"/>
    </row>
    <row r="323" spans="1:14" s="366" customFormat="1" ht="24" customHeight="1" x14ac:dyDescent="0.2">
      <c r="A323" s="159" t="s">
        <v>776</v>
      </c>
      <c r="B323" s="871" t="s">
        <v>572</v>
      </c>
      <c r="C323" s="872"/>
      <c r="D323" s="872"/>
      <c r="E323" s="872"/>
      <c r="F323" s="872"/>
      <c r="G323" s="872"/>
      <c r="H323" s="873"/>
      <c r="I323" s="160" t="s">
        <v>353</v>
      </c>
      <c r="J323" s="161" t="s">
        <v>541</v>
      </c>
      <c r="K323" s="161" t="s">
        <v>541</v>
      </c>
      <c r="L323" s="172"/>
      <c r="M323" s="172"/>
      <c r="N323" s="173"/>
    </row>
    <row r="324" spans="1:14" s="366" customFormat="1" ht="12" x14ac:dyDescent="0.2">
      <c r="A324" s="159" t="s">
        <v>777</v>
      </c>
      <c r="B324" s="859" t="s">
        <v>377</v>
      </c>
      <c r="C324" s="860"/>
      <c r="D324" s="860"/>
      <c r="E324" s="860"/>
      <c r="F324" s="860"/>
      <c r="G324" s="860"/>
      <c r="H324" s="861"/>
      <c r="I324" s="160" t="s">
        <v>353</v>
      </c>
      <c r="J324" s="161" t="s">
        <v>541</v>
      </c>
      <c r="K324" s="161" t="s">
        <v>541</v>
      </c>
      <c r="L324" s="172"/>
      <c r="M324" s="172"/>
      <c r="N324" s="173"/>
    </row>
    <row r="325" spans="1:14" s="366" customFormat="1" ht="12" x14ac:dyDescent="0.2">
      <c r="A325" s="159" t="s">
        <v>778</v>
      </c>
      <c r="B325" s="859" t="s">
        <v>379</v>
      </c>
      <c r="C325" s="860"/>
      <c r="D325" s="860"/>
      <c r="E325" s="860"/>
      <c r="F325" s="860"/>
      <c r="G325" s="860"/>
      <c r="H325" s="861"/>
      <c r="I325" s="160" t="s">
        <v>353</v>
      </c>
      <c r="J325" s="161" t="s">
        <v>541</v>
      </c>
      <c r="K325" s="161" t="s">
        <v>541</v>
      </c>
      <c r="L325" s="172"/>
      <c r="M325" s="172"/>
      <c r="N325" s="173"/>
    </row>
    <row r="326" spans="1:14" s="366" customFormat="1" ht="12" x14ac:dyDescent="0.2">
      <c r="A326" s="159" t="s">
        <v>779</v>
      </c>
      <c r="B326" s="859" t="s">
        <v>780</v>
      </c>
      <c r="C326" s="860"/>
      <c r="D326" s="860"/>
      <c r="E326" s="860"/>
      <c r="F326" s="860"/>
      <c r="G326" s="860"/>
      <c r="H326" s="861"/>
      <c r="I326" s="160" t="s">
        <v>353</v>
      </c>
      <c r="J326" s="161" t="s">
        <v>541</v>
      </c>
      <c r="K326" s="161" t="s">
        <v>541</v>
      </c>
      <c r="L326" s="172"/>
      <c r="M326" s="172"/>
      <c r="N326" s="173"/>
    </row>
    <row r="327" spans="1:14" s="366" customFormat="1" ht="12" x14ac:dyDescent="0.2">
      <c r="A327" s="159" t="s">
        <v>781</v>
      </c>
      <c r="B327" s="859" t="s">
        <v>782</v>
      </c>
      <c r="C327" s="860"/>
      <c r="D327" s="860"/>
      <c r="E327" s="860"/>
      <c r="F327" s="860"/>
      <c r="G327" s="860"/>
      <c r="H327" s="861"/>
      <c r="I327" s="160" t="s">
        <v>353</v>
      </c>
      <c r="J327" s="161" t="s">
        <v>541</v>
      </c>
      <c r="K327" s="161" t="s">
        <v>541</v>
      </c>
      <c r="L327" s="172"/>
      <c r="M327" s="172"/>
      <c r="N327" s="173"/>
    </row>
    <row r="328" spans="1:14" s="366" customFormat="1" ht="12" x14ac:dyDescent="0.2">
      <c r="A328" s="159" t="s">
        <v>242</v>
      </c>
      <c r="B328" s="859" t="s">
        <v>768</v>
      </c>
      <c r="C328" s="860"/>
      <c r="D328" s="860"/>
      <c r="E328" s="860"/>
      <c r="F328" s="860"/>
      <c r="G328" s="860"/>
      <c r="H328" s="861"/>
      <c r="I328" s="160" t="s">
        <v>353</v>
      </c>
      <c r="J328" s="161" t="s">
        <v>541</v>
      </c>
      <c r="K328" s="161" t="s">
        <v>541</v>
      </c>
      <c r="L328" s="172"/>
      <c r="M328" s="172"/>
      <c r="N328" s="173"/>
    </row>
    <row r="329" spans="1:14" s="366" customFormat="1" ht="24" customHeight="1" x14ac:dyDescent="0.2">
      <c r="A329" s="159" t="s">
        <v>783</v>
      </c>
      <c r="B329" s="871" t="s">
        <v>357</v>
      </c>
      <c r="C329" s="872"/>
      <c r="D329" s="872"/>
      <c r="E329" s="872"/>
      <c r="F329" s="872"/>
      <c r="G329" s="872"/>
      <c r="H329" s="873"/>
      <c r="I329" s="160" t="s">
        <v>353</v>
      </c>
      <c r="J329" s="161" t="s">
        <v>541</v>
      </c>
      <c r="K329" s="161" t="s">
        <v>541</v>
      </c>
      <c r="L329" s="172"/>
      <c r="M329" s="172"/>
      <c r="N329" s="173"/>
    </row>
    <row r="330" spans="1:14" s="366" customFormat="1" ht="24" customHeight="1" x14ac:dyDescent="0.2">
      <c r="A330" s="159" t="s">
        <v>784</v>
      </c>
      <c r="B330" s="871" t="s">
        <v>359</v>
      </c>
      <c r="C330" s="872"/>
      <c r="D330" s="872"/>
      <c r="E330" s="872"/>
      <c r="F330" s="872"/>
      <c r="G330" s="872"/>
      <c r="H330" s="873"/>
      <c r="I330" s="160" t="s">
        <v>353</v>
      </c>
      <c r="J330" s="161" t="s">
        <v>541</v>
      </c>
      <c r="K330" s="161" t="s">
        <v>541</v>
      </c>
      <c r="L330" s="172"/>
      <c r="M330" s="172"/>
      <c r="N330" s="173"/>
    </row>
    <row r="331" spans="1:14" s="366" customFormat="1" ht="24" customHeight="1" x14ac:dyDescent="0.2">
      <c r="A331" s="159" t="s">
        <v>784</v>
      </c>
      <c r="B331" s="871" t="s">
        <v>361</v>
      </c>
      <c r="C331" s="872"/>
      <c r="D331" s="872"/>
      <c r="E331" s="872"/>
      <c r="F331" s="872"/>
      <c r="G331" s="872"/>
      <c r="H331" s="873"/>
      <c r="I331" s="160" t="s">
        <v>353</v>
      </c>
      <c r="J331" s="161" t="s">
        <v>541</v>
      </c>
      <c r="K331" s="161" t="s">
        <v>541</v>
      </c>
      <c r="L331" s="172"/>
      <c r="M331" s="172"/>
      <c r="N331" s="173"/>
    </row>
    <row r="332" spans="1:14" s="366" customFormat="1" ht="12" x14ac:dyDescent="0.2">
      <c r="A332" s="159" t="s">
        <v>244</v>
      </c>
      <c r="B332" s="859" t="s">
        <v>555</v>
      </c>
      <c r="C332" s="860"/>
      <c r="D332" s="860"/>
      <c r="E332" s="860"/>
      <c r="F332" s="860"/>
      <c r="G332" s="860"/>
      <c r="H332" s="861"/>
      <c r="I332" s="160" t="s">
        <v>353</v>
      </c>
      <c r="J332" s="161" t="s">
        <v>541</v>
      </c>
      <c r="K332" s="161" t="s">
        <v>541</v>
      </c>
      <c r="L332" s="172"/>
      <c r="M332" s="172"/>
      <c r="N332" s="173"/>
    </row>
    <row r="333" spans="1:14" s="366" customFormat="1" ht="12" x14ac:dyDescent="0.2">
      <c r="A333" s="159" t="s">
        <v>246</v>
      </c>
      <c r="B333" s="859" t="s">
        <v>558</v>
      </c>
      <c r="C333" s="860"/>
      <c r="D333" s="860"/>
      <c r="E333" s="860"/>
      <c r="F333" s="860"/>
      <c r="G333" s="860"/>
      <c r="H333" s="861"/>
      <c r="I333" s="160" t="s">
        <v>353</v>
      </c>
      <c r="J333" s="161" t="s">
        <v>541</v>
      </c>
      <c r="K333" s="161" t="s">
        <v>541</v>
      </c>
      <c r="L333" s="172"/>
      <c r="M333" s="172"/>
      <c r="N333" s="173"/>
    </row>
    <row r="334" spans="1:14" s="366" customFormat="1" ht="12" x14ac:dyDescent="0.2">
      <c r="A334" s="159" t="s">
        <v>248</v>
      </c>
      <c r="B334" s="859" t="s">
        <v>561</v>
      </c>
      <c r="C334" s="860"/>
      <c r="D334" s="860"/>
      <c r="E334" s="860"/>
      <c r="F334" s="860"/>
      <c r="G334" s="860"/>
      <c r="H334" s="861"/>
      <c r="I334" s="160" t="s">
        <v>353</v>
      </c>
      <c r="J334" s="161" t="s">
        <v>541</v>
      </c>
      <c r="K334" s="161" t="s">
        <v>541</v>
      </c>
      <c r="L334" s="172"/>
      <c r="M334" s="172"/>
      <c r="N334" s="173"/>
    </row>
    <row r="335" spans="1:14" s="366" customFormat="1" ht="12" x14ac:dyDescent="0.2">
      <c r="A335" s="159" t="s">
        <v>250</v>
      </c>
      <c r="B335" s="859" t="s">
        <v>567</v>
      </c>
      <c r="C335" s="860"/>
      <c r="D335" s="860"/>
      <c r="E335" s="860"/>
      <c r="F335" s="860"/>
      <c r="G335" s="860"/>
      <c r="H335" s="861"/>
      <c r="I335" s="160" t="s">
        <v>353</v>
      </c>
      <c r="J335" s="161" t="s">
        <v>541</v>
      </c>
      <c r="K335" s="161" t="s">
        <v>541</v>
      </c>
      <c r="L335" s="172"/>
      <c r="M335" s="172"/>
      <c r="N335" s="173"/>
    </row>
    <row r="336" spans="1:14" s="366" customFormat="1" ht="12" x14ac:dyDescent="0.2">
      <c r="A336" s="159" t="s">
        <v>252</v>
      </c>
      <c r="B336" s="859" t="s">
        <v>569</v>
      </c>
      <c r="C336" s="860"/>
      <c r="D336" s="860"/>
      <c r="E336" s="860"/>
      <c r="F336" s="860"/>
      <c r="G336" s="860"/>
      <c r="H336" s="861"/>
      <c r="I336" s="160" t="s">
        <v>353</v>
      </c>
      <c r="J336" s="161" t="s">
        <v>541</v>
      </c>
      <c r="K336" s="161" t="s">
        <v>541</v>
      </c>
      <c r="L336" s="172"/>
      <c r="M336" s="172"/>
      <c r="N336" s="173"/>
    </row>
    <row r="337" spans="1:14" s="366" customFormat="1" ht="24" customHeight="1" x14ac:dyDescent="0.2">
      <c r="A337" s="159" t="s">
        <v>254</v>
      </c>
      <c r="B337" s="871" t="s">
        <v>572</v>
      </c>
      <c r="C337" s="872"/>
      <c r="D337" s="872"/>
      <c r="E337" s="872"/>
      <c r="F337" s="872"/>
      <c r="G337" s="872"/>
      <c r="H337" s="873"/>
      <c r="I337" s="160" t="s">
        <v>353</v>
      </c>
      <c r="J337" s="161" t="s">
        <v>541</v>
      </c>
      <c r="K337" s="161" t="s">
        <v>541</v>
      </c>
      <c r="L337" s="172"/>
      <c r="M337" s="172"/>
      <c r="N337" s="173"/>
    </row>
    <row r="338" spans="1:14" s="366" customFormat="1" ht="12" x14ac:dyDescent="0.2">
      <c r="A338" s="159" t="s">
        <v>785</v>
      </c>
      <c r="B338" s="859" t="s">
        <v>377</v>
      </c>
      <c r="C338" s="860"/>
      <c r="D338" s="860"/>
      <c r="E338" s="860"/>
      <c r="F338" s="860"/>
      <c r="G338" s="860"/>
      <c r="H338" s="861"/>
      <c r="I338" s="160" t="s">
        <v>353</v>
      </c>
      <c r="J338" s="161" t="s">
        <v>541</v>
      </c>
      <c r="K338" s="161" t="s">
        <v>541</v>
      </c>
      <c r="L338" s="172"/>
      <c r="M338" s="172"/>
      <c r="N338" s="173"/>
    </row>
    <row r="339" spans="1:14" s="366" customFormat="1" ht="12" x14ac:dyDescent="0.2">
      <c r="A339" s="159" t="s">
        <v>786</v>
      </c>
      <c r="B339" s="859" t="s">
        <v>379</v>
      </c>
      <c r="C339" s="860"/>
      <c r="D339" s="860"/>
      <c r="E339" s="860"/>
      <c r="F339" s="860"/>
      <c r="G339" s="860"/>
      <c r="H339" s="861"/>
      <c r="I339" s="160" t="s">
        <v>353</v>
      </c>
      <c r="J339" s="161" t="s">
        <v>541</v>
      </c>
      <c r="K339" s="161" t="s">
        <v>541</v>
      </c>
      <c r="L339" s="172"/>
      <c r="M339" s="172"/>
      <c r="N339" s="173"/>
    </row>
    <row r="340" spans="1:14" s="366" customFormat="1" ht="12" x14ac:dyDescent="0.2">
      <c r="A340" s="487" t="s">
        <v>364</v>
      </c>
      <c r="B340" s="868" t="s">
        <v>787</v>
      </c>
      <c r="C340" s="869"/>
      <c r="D340" s="869"/>
      <c r="E340" s="869"/>
      <c r="F340" s="869"/>
      <c r="G340" s="869"/>
      <c r="H340" s="870"/>
      <c r="I340" s="488" t="s">
        <v>353</v>
      </c>
      <c r="J340" s="578">
        <f>'10'!G18-'12'!H18</f>
        <v>29.036692666000022</v>
      </c>
      <c r="K340" s="493">
        <f>'10'!H18-'12'!I18</f>
        <v>8.6518888000000018</v>
      </c>
      <c r="L340" s="507"/>
      <c r="M340" s="507"/>
      <c r="N340" s="508"/>
    </row>
    <row r="341" spans="1:14" s="366" customFormat="1" ht="12" x14ac:dyDescent="0.2">
      <c r="A341" s="487" t="s">
        <v>366</v>
      </c>
      <c r="B341" s="868" t="s">
        <v>788</v>
      </c>
      <c r="C341" s="869"/>
      <c r="D341" s="869"/>
      <c r="E341" s="869"/>
      <c r="F341" s="869"/>
      <c r="G341" s="869"/>
      <c r="H341" s="870"/>
      <c r="I341" s="488" t="s">
        <v>353</v>
      </c>
      <c r="J341" s="492"/>
      <c r="K341" s="492"/>
      <c r="L341" s="507"/>
      <c r="M341" s="507"/>
      <c r="N341" s="508"/>
    </row>
    <row r="342" spans="1:14" s="366" customFormat="1" ht="12" x14ac:dyDescent="0.2">
      <c r="A342" s="159" t="s">
        <v>789</v>
      </c>
      <c r="B342" s="859" t="s">
        <v>790</v>
      </c>
      <c r="C342" s="860"/>
      <c r="D342" s="860"/>
      <c r="E342" s="860"/>
      <c r="F342" s="860"/>
      <c r="G342" s="860"/>
      <c r="H342" s="861"/>
      <c r="I342" s="160" t="s">
        <v>353</v>
      </c>
      <c r="J342" s="161" t="s">
        <v>541</v>
      </c>
      <c r="K342" s="161" t="s">
        <v>541</v>
      </c>
      <c r="L342" s="172"/>
      <c r="M342" s="172"/>
      <c r="N342" s="173"/>
    </row>
    <row r="343" spans="1:14" s="366" customFormat="1" ht="12" x14ac:dyDescent="0.2">
      <c r="A343" s="159" t="s">
        <v>791</v>
      </c>
      <c r="B343" s="859" t="s">
        <v>792</v>
      </c>
      <c r="C343" s="860"/>
      <c r="D343" s="860"/>
      <c r="E343" s="860"/>
      <c r="F343" s="860"/>
      <c r="G343" s="860"/>
      <c r="H343" s="861"/>
      <c r="I343" s="160" t="s">
        <v>353</v>
      </c>
      <c r="J343" s="161" t="s">
        <v>541</v>
      </c>
      <c r="K343" s="161" t="s">
        <v>541</v>
      </c>
      <c r="L343" s="172"/>
      <c r="M343" s="172"/>
      <c r="N343" s="173"/>
    </row>
    <row r="344" spans="1:14" s="366" customFormat="1" ht="12" x14ac:dyDescent="0.2">
      <c r="A344" s="467" t="s">
        <v>382</v>
      </c>
      <c r="B344" s="877" t="s">
        <v>793</v>
      </c>
      <c r="C344" s="878"/>
      <c r="D344" s="878"/>
      <c r="E344" s="878"/>
      <c r="F344" s="878"/>
      <c r="G344" s="878"/>
      <c r="H344" s="879"/>
      <c r="I344" s="468" t="s">
        <v>353</v>
      </c>
      <c r="J344" s="385">
        <v>0</v>
      </c>
      <c r="K344" s="385">
        <v>0</v>
      </c>
      <c r="L344" s="482"/>
      <c r="M344" s="482"/>
      <c r="N344" s="509"/>
    </row>
    <row r="345" spans="1:14" s="366" customFormat="1" ht="12" x14ac:dyDescent="0.2">
      <c r="A345" s="159" t="s">
        <v>384</v>
      </c>
      <c r="B345" s="859" t="s">
        <v>794</v>
      </c>
      <c r="C345" s="860"/>
      <c r="D345" s="860"/>
      <c r="E345" s="860"/>
      <c r="F345" s="860"/>
      <c r="G345" s="860"/>
      <c r="H345" s="861"/>
      <c r="I345" s="160" t="s">
        <v>353</v>
      </c>
      <c r="J345" s="161" t="s">
        <v>541</v>
      </c>
      <c r="K345" s="161" t="s">
        <v>541</v>
      </c>
      <c r="L345" s="172"/>
      <c r="M345" s="172"/>
      <c r="N345" s="173"/>
    </row>
    <row r="346" spans="1:14" s="366" customFormat="1" ht="12" x14ac:dyDescent="0.2">
      <c r="A346" s="159" t="s">
        <v>388</v>
      </c>
      <c r="B346" s="859" t="s">
        <v>795</v>
      </c>
      <c r="C346" s="860"/>
      <c r="D346" s="860"/>
      <c r="E346" s="860"/>
      <c r="F346" s="860"/>
      <c r="G346" s="860"/>
      <c r="H346" s="861"/>
      <c r="I346" s="160" t="s">
        <v>353</v>
      </c>
      <c r="J346" s="161" t="s">
        <v>541</v>
      </c>
      <c r="K346" s="161" t="s">
        <v>541</v>
      </c>
      <c r="L346" s="172"/>
      <c r="M346" s="172"/>
      <c r="N346" s="173"/>
    </row>
    <row r="347" spans="1:14" s="366" customFormat="1" ht="12" x14ac:dyDescent="0.2">
      <c r="A347" s="159" t="s">
        <v>389</v>
      </c>
      <c r="B347" s="859" t="s">
        <v>796</v>
      </c>
      <c r="C347" s="860"/>
      <c r="D347" s="860"/>
      <c r="E347" s="860"/>
      <c r="F347" s="860"/>
      <c r="G347" s="860"/>
      <c r="H347" s="861"/>
      <c r="I347" s="160" t="s">
        <v>353</v>
      </c>
      <c r="J347" s="161" t="s">
        <v>541</v>
      </c>
      <c r="K347" s="161" t="s">
        <v>541</v>
      </c>
      <c r="L347" s="172"/>
      <c r="M347" s="172"/>
      <c r="N347" s="173"/>
    </row>
    <row r="348" spans="1:14" s="366" customFormat="1" ht="12" x14ac:dyDescent="0.2">
      <c r="A348" s="159" t="s">
        <v>390</v>
      </c>
      <c r="B348" s="859" t="s">
        <v>797</v>
      </c>
      <c r="C348" s="860"/>
      <c r="D348" s="860"/>
      <c r="E348" s="860"/>
      <c r="F348" s="860"/>
      <c r="G348" s="860"/>
      <c r="H348" s="861"/>
      <c r="I348" s="160" t="s">
        <v>353</v>
      </c>
      <c r="J348" s="161" t="s">
        <v>541</v>
      </c>
      <c r="K348" s="161" t="s">
        <v>541</v>
      </c>
      <c r="L348" s="172"/>
      <c r="M348" s="172"/>
      <c r="N348" s="173"/>
    </row>
    <row r="349" spans="1:14" s="366" customFormat="1" ht="12" x14ac:dyDescent="0.2">
      <c r="A349" s="159" t="s">
        <v>391</v>
      </c>
      <c r="B349" s="859" t="s">
        <v>798</v>
      </c>
      <c r="C349" s="860"/>
      <c r="D349" s="860"/>
      <c r="E349" s="860"/>
      <c r="F349" s="860"/>
      <c r="G349" s="860"/>
      <c r="H349" s="861"/>
      <c r="I349" s="160" t="s">
        <v>353</v>
      </c>
      <c r="J349" s="161" t="s">
        <v>541</v>
      </c>
      <c r="K349" s="161" t="s">
        <v>541</v>
      </c>
      <c r="L349" s="172"/>
      <c r="M349" s="172"/>
      <c r="N349" s="173"/>
    </row>
    <row r="350" spans="1:14" s="366" customFormat="1" ht="12" x14ac:dyDescent="0.2">
      <c r="A350" s="159" t="s">
        <v>431</v>
      </c>
      <c r="B350" s="859" t="s">
        <v>799</v>
      </c>
      <c r="C350" s="860"/>
      <c r="D350" s="860"/>
      <c r="E350" s="860"/>
      <c r="F350" s="860"/>
      <c r="G350" s="860"/>
      <c r="H350" s="861"/>
      <c r="I350" s="160" t="s">
        <v>353</v>
      </c>
      <c r="J350" s="161" t="s">
        <v>541</v>
      </c>
      <c r="K350" s="161" t="s">
        <v>541</v>
      </c>
      <c r="L350" s="172"/>
      <c r="M350" s="172"/>
      <c r="N350" s="173"/>
    </row>
    <row r="351" spans="1:14" s="479" customFormat="1" ht="24" customHeight="1" x14ac:dyDescent="0.2">
      <c r="A351" s="475" t="s">
        <v>800</v>
      </c>
      <c r="B351" s="900" t="s">
        <v>801</v>
      </c>
      <c r="C351" s="901"/>
      <c r="D351" s="901"/>
      <c r="E351" s="901"/>
      <c r="F351" s="901"/>
      <c r="G351" s="901"/>
      <c r="H351" s="902"/>
      <c r="I351" s="476" t="s">
        <v>353</v>
      </c>
      <c r="J351" s="480" t="s">
        <v>541</v>
      </c>
      <c r="K351" s="480" t="s">
        <v>541</v>
      </c>
      <c r="L351" s="513"/>
      <c r="M351" s="513"/>
      <c r="N351" s="514"/>
    </row>
    <row r="352" spans="1:14" s="366" customFormat="1" ht="12" x14ac:dyDescent="0.2">
      <c r="A352" s="159" t="s">
        <v>433</v>
      </c>
      <c r="B352" s="859" t="s">
        <v>802</v>
      </c>
      <c r="C352" s="860"/>
      <c r="D352" s="860"/>
      <c r="E352" s="860"/>
      <c r="F352" s="860"/>
      <c r="G352" s="860"/>
      <c r="H352" s="861"/>
      <c r="I352" s="160" t="s">
        <v>353</v>
      </c>
      <c r="J352" s="161" t="s">
        <v>541</v>
      </c>
      <c r="K352" s="161" t="s">
        <v>541</v>
      </c>
      <c r="L352" s="172"/>
      <c r="M352" s="172"/>
      <c r="N352" s="173"/>
    </row>
    <row r="353" spans="1:14" s="479" customFormat="1" ht="24" customHeight="1" x14ac:dyDescent="0.2">
      <c r="A353" s="475" t="s">
        <v>803</v>
      </c>
      <c r="B353" s="900" t="s">
        <v>804</v>
      </c>
      <c r="C353" s="901"/>
      <c r="D353" s="901"/>
      <c r="E353" s="901"/>
      <c r="F353" s="901"/>
      <c r="G353" s="901"/>
      <c r="H353" s="902"/>
      <c r="I353" s="476" t="s">
        <v>353</v>
      </c>
      <c r="J353" s="480" t="s">
        <v>541</v>
      </c>
      <c r="K353" s="480" t="s">
        <v>541</v>
      </c>
      <c r="L353" s="513"/>
      <c r="M353" s="513"/>
      <c r="N353" s="514"/>
    </row>
    <row r="354" spans="1:14" s="366" customFormat="1" ht="12" x14ac:dyDescent="0.2">
      <c r="A354" s="159" t="s">
        <v>392</v>
      </c>
      <c r="B354" s="859" t="s">
        <v>805</v>
      </c>
      <c r="C354" s="860"/>
      <c r="D354" s="860"/>
      <c r="E354" s="860"/>
      <c r="F354" s="860"/>
      <c r="G354" s="860"/>
      <c r="H354" s="861"/>
      <c r="I354" s="160" t="s">
        <v>353</v>
      </c>
      <c r="J354" s="161" t="s">
        <v>541</v>
      </c>
      <c r="K354" s="161" t="s">
        <v>541</v>
      </c>
      <c r="L354" s="172"/>
      <c r="M354" s="172"/>
      <c r="N354" s="173"/>
    </row>
    <row r="355" spans="1:14" s="366" customFormat="1" thickBot="1" x14ac:dyDescent="0.25">
      <c r="A355" s="170" t="s">
        <v>393</v>
      </c>
      <c r="B355" s="909" t="s">
        <v>806</v>
      </c>
      <c r="C355" s="910"/>
      <c r="D355" s="910"/>
      <c r="E355" s="910"/>
      <c r="F355" s="910"/>
      <c r="G355" s="910"/>
      <c r="H355" s="911"/>
      <c r="I355" s="171" t="s">
        <v>353</v>
      </c>
      <c r="J355" s="521" t="s">
        <v>541</v>
      </c>
      <c r="K355" s="521" t="s">
        <v>541</v>
      </c>
      <c r="L355" s="174"/>
      <c r="M355" s="174"/>
      <c r="N355" s="175"/>
    </row>
    <row r="356" spans="1:14" s="366" customFormat="1" ht="12" x14ac:dyDescent="0.2">
      <c r="A356" s="522" t="s">
        <v>451</v>
      </c>
      <c r="B356" s="912" t="s">
        <v>444</v>
      </c>
      <c r="C356" s="913"/>
      <c r="D356" s="913"/>
      <c r="E356" s="913"/>
      <c r="F356" s="913"/>
      <c r="G356" s="913"/>
      <c r="H356" s="914"/>
      <c r="I356" s="523" t="s">
        <v>541</v>
      </c>
      <c r="J356" s="524" t="s">
        <v>541</v>
      </c>
      <c r="K356" s="524" t="s">
        <v>541</v>
      </c>
      <c r="L356" s="525"/>
      <c r="M356" s="525"/>
      <c r="N356" s="526"/>
    </row>
    <row r="357" spans="1:14" s="366" customFormat="1" ht="38.25" customHeight="1" x14ac:dyDescent="0.2">
      <c r="A357" s="159" t="s">
        <v>453</v>
      </c>
      <c r="B357" s="871" t="s">
        <v>807</v>
      </c>
      <c r="C357" s="872"/>
      <c r="D357" s="872"/>
      <c r="E357" s="872"/>
      <c r="F357" s="872"/>
      <c r="G357" s="872"/>
      <c r="H357" s="873"/>
      <c r="I357" s="160" t="s">
        <v>353</v>
      </c>
      <c r="J357" s="161" t="s">
        <v>541</v>
      </c>
      <c r="K357" s="161" t="s">
        <v>541</v>
      </c>
      <c r="L357" s="172"/>
      <c r="M357" s="172"/>
      <c r="N357" s="173"/>
    </row>
    <row r="358" spans="1:14" s="479" customFormat="1" ht="12" x14ac:dyDescent="0.2">
      <c r="A358" s="475" t="s">
        <v>454</v>
      </c>
      <c r="B358" s="874" t="s">
        <v>808</v>
      </c>
      <c r="C358" s="875"/>
      <c r="D358" s="875"/>
      <c r="E358" s="875"/>
      <c r="F358" s="875"/>
      <c r="G358" s="875"/>
      <c r="H358" s="876"/>
      <c r="I358" s="476" t="s">
        <v>353</v>
      </c>
      <c r="J358" s="480" t="s">
        <v>541</v>
      </c>
      <c r="K358" s="480" t="s">
        <v>541</v>
      </c>
      <c r="L358" s="513"/>
      <c r="M358" s="513"/>
      <c r="N358" s="514"/>
    </row>
    <row r="359" spans="1:14" s="479" customFormat="1" ht="30.6" customHeight="1" x14ac:dyDescent="0.2">
      <c r="A359" s="475" t="s">
        <v>455</v>
      </c>
      <c r="B359" s="900" t="s">
        <v>809</v>
      </c>
      <c r="C359" s="901"/>
      <c r="D359" s="901"/>
      <c r="E359" s="901"/>
      <c r="F359" s="901"/>
      <c r="G359" s="901"/>
      <c r="H359" s="902"/>
      <c r="I359" s="476" t="s">
        <v>353</v>
      </c>
      <c r="J359" s="480" t="s">
        <v>541</v>
      </c>
      <c r="K359" s="480" t="s">
        <v>541</v>
      </c>
      <c r="L359" s="513"/>
      <c r="M359" s="513"/>
      <c r="N359" s="514"/>
    </row>
    <row r="360" spans="1:14" s="479" customFormat="1" ht="12" x14ac:dyDescent="0.2">
      <c r="A360" s="475" t="s">
        <v>456</v>
      </c>
      <c r="B360" s="874" t="s">
        <v>810</v>
      </c>
      <c r="C360" s="875"/>
      <c r="D360" s="875"/>
      <c r="E360" s="875"/>
      <c r="F360" s="875"/>
      <c r="G360" s="875"/>
      <c r="H360" s="876"/>
      <c r="I360" s="476" t="s">
        <v>353</v>
      </c>
      <c r="J360" s="480" t="s">
        <v>541</v>
      </c>
      <c r="K360" s="480" t="s">
        <v>541</v>
      </c>
      <c r="L360" s="513"/>
      <c r="M360" s="513"/>
      <c r="N360" s="514"/>
    </row>
    <row r="361" spans="1:14" s="366" customFormat="1" ht="24" customHeight="1" x14ac:dyDescent="0.2">
      <c r="A361" s="159" t="s">
        <v>457</v>
      </c>
      <c r="B361" s="871" t="s">
        <v>811</v>
      </c>
      <c r="C361" s="872"/>
      <c r="D361" s="872"/>
      <c r="E361" s="872"/>
      <c r="F361" s="872"/>
      <c r="G361" s="872"/>
      <c r="H361" s="873"/>
      <c r="I361" s="160" t="s">
        <v>541</v>
      </c>
      <c r="J361" s="161" t="s">
        <v>541</v>
      </c>
      <c r="K361" s="161" t="s">
        <v>541</v>
      </c>
      <c r="L361" s="172"/>
      <c r="M361" s="172"/>
      <c r="N361" s="173"/>
    </row>
    <row r="362" spans="1:14" s="479" customFormat="1" ht="12" x14ac:dyDescent="0.2">
      <c r="A362" s="475" t="s">
        <v>812</v>
      </c>
      <c r="B362" s="874" t="s">
        <v>813</v>
      </c>
      <c r="C362" s="875"/>
      <c r="D362" s="875"/>
      <c r="E362" s="875"/>
      <c r="F362" s="875"/>
      <c r="G362" s="875"/>
      <c r="H362" s="876"/>
      <c r="I362" s="476" t="s">
        <v>353</v>
      </c>
      <c r="J362" s="480" t="s">
        <v>541</v>
      </c>
      <c r="K362" s="480" t="s">
        <v>541</v>
      </c>
      <c r="L362" s="513"/>
      <c r="M362" s="513"/>
      <c r="N362" s="514"/>
    </row>
    <row r="363" spans="1:14" s="479" customFormat="1" ht="12" x14ac:dyDescent="0.2">
      <c r="A363" s="475" t="s">
        <v>814</v>
      </c>
      <c r="B363" s="874" t="s">
        <v>815</v>
      </c>
      <c r="C363" s="875"/>
      <c r="D363" s="875"/>
      <c r="E363" s="875"/>
      <c r="F363" s="875"/>
      <c r="G363" s="875"/>
      <c r="H363" s="876"/>
      <c r="I363" s="476" t="s">
        <v>353</v>
      </c>
      <c r="J363" s="480" t="s">
        <v>541</v>
      </c>
      <c r="K363" s="480" t="s">
        <v>541</v>
      </c>
      <c r="L363" s="513"/>
      <c r="M363" s="513"/>
      <c r="N363" s="514"/>
    </row>
    <row r="364" spans="1:14" s="479" customFormat="1" thickBot="1" x14ac:dyDescent="0.25">
      <c r="A364" s="516" t="s">
        <v>816</v>
      </c>
      <c r="B364" s="915" t="s">
        <v>817</v>
      </c>
      <c r="C364" s="916"/>
      <c r="D364" s="916"/>
      <c r="E364" s="916"/>
      <c r="F364" s="916"/>
      <c r="G364" s="916"/>
      <c r="H364" s="917"/>
      <c r="I364" s="517" t="s">
        <v>353</v>
      </c>
      <c r="J364" s="527" t="s">
        <v>541</v>
      </c>
      <c r="K364" s="527" t="s">
        <v>541</v>
      </c>
      <c r="L364" s="518"/>
      <c r="M364" s="518"/>
      <c r="N364" s="519"/>
    </row>
    <row r="365" spans="1:14" s="366" customFormat="1" ht="12" x14ac:dyDescent="0.2">
      <c r="A365" s="471" t="s">
        <v>818</v>
      </c>
      <c r="B365" s="918" t="s">
        <v>819</v>
      </c>
      <c r="C365" s="919"/>
      <c r="D365" s="919"/>
      <c r="E365" s="919"/>
      <c r="F365" s="919"/>
      <c r="G365" s="919"/>
      <c r="H365" s="920"/>
      <c r="I365" s="472" t="s">
        <v>353</v>
      </c>
      <c r="J365" s="471"/>
      <c r="K365" s="471"/>
      <c r="L365" s="481"/>
      <c r="M365" s="481"/>
      <c r="N365" s="520"/>
    </row>
    <row r="366" spans="1:14" s="366" customFormat="1" ht="12" x14ac:dyDescent="0.2">
      <c r="A366" s="159" t="s">
        <v>156</v>
      </c>
      <c r="B366" s="859" t="s">
        <v>820</v>
      </c>
      <c r="C366" s="860"/>
      <c r="D366" s="860"/>
      <c r="E366" s="860"/>
      <c r="F366" s="860"/>
      <c r="G366" s="860"/>
      <c r="H366" s="861"/>
      <c r="I366" s="160" t="s">
        <v>353</v>
      </c>
      <c r="J366" s="159"/>
      <c r="K366" s="159"/>
      <c r="L366" s="172"/>
      <c r="M366" s="172"/>
      <c r="N366" s="173"/>
    </row>
    <row r="367" spans="1:14" s="366" customFormat="1" ht="12" x14ac:dyDescent="0.2">
      <c r="A367" s="159" t="s">
        <v>157</v>
      </c>
      <c r="B367" s="859" t="s">
        <v>821</v>
      </c>
      <c r="C367" s="860"/>
      <c r="D367" s="860"/>
      <c r="E367" s="860"/>
      <c r="F367" s="860"/>
      <c r="G367" s="860"/>
      <c r="H367" s="861"/>
      <c r="I367" s="160" t="s">
        <v>353</v>
      </c>
      <c r="J367" s="159"/>
      <c r="K367" s="159"/>
      <c r="L367" s="172"/>
      <c r="M367" s="172"/>
      <c r="N367" s="173"/>
    </row>
    <row r="368" spans="1:14" s="366" customFormat="1" ht="12" x14ac:dyDescent="0.2">
      <c r="A368" s="159" t="s">
        <v>158</v>
      </c>
      <c r="B368" s="859" t="s">
        <v>515</v>
      </c>
      <c r="C368" s="860"/>
      <c r="D368" s="860"/>
      <c r="E368" s="860"/>
      <c r="F368" s="860"/>
      <c r="G368" s="860"/>
      <c r="H368" s="861"/>
      <c r="I368" s="160" t="s">
        <v>353</v>
      </c>
      <c r="J368" s="159"/>
      <c r="K368" s="159"/>
      <c r="L368" s="172"/>
      <c r="M368" s="172"/>
      <c r="N368" s="173"/>
    </row>
    <row r="369" spans="1:14" s="366" customFormat="1" thickBot="1" x14ac:dyDescent="0.25">
      <c r="A369" s="164" t="s">
        <v>159</v>
      </c>
      <c r="B369" s="924" t="s">
        <v>822</v>
      </c>
      <c r="C369" s="925"/>
      <c r="D369" s="925"/>
      <c r="E369" s="925"/>
      <c r="F369" s="925"/>
      <c r="G369" s="925"/>
      <c r="H369" s="926"/>
      <c r="I369" s="165" t="s">
        <v>353</v>
      </c>
      <c r="J369" s="164"/>
      <c r="K369" s="164"/>
      <c r="L369" s="180"/>
      <c r="M369" s="180"/>
      <c r="N369" s="181"/>
    </row>
    <row r="370" spans="1:14" s="366" customFormat="1" ht="12" x14ac:dyDescent="0.2">
      <c r="A370" s="471" t="s">
        <v>823</v>
      </c>
      <c r="B370" s="918" t="s">
        <v>444</v>
      </c>
      <c r="C370" s="919"/>
      <c r="D370" s="919"/>
      <c r="E370" s="919"/>
      <c r="F370" s="919"/>
      <c r="G370" s="919"/>
      <c r="H370" s="920"/>
      <c r="I370" s="472" t="s">
        <v>541</v>
      </c>
      <c r="J370" s="471"/>
      <c r="K370" s="471"/>
      <c r="L370" s="481"/>
      <c r="M370" s="481"/>
      <c r="N370" s="520"/>
    </row>
    <row r="371" spans="1:14" s="366" customFormat="1" ht="24" customHeight="1" x14ac:dyDescent="0.2">
      <c r="A371" s="159" t="s">
        <v>160</v>
      </c>
      <c r="B371" s="871" t="s">
        <v>824</v>
      </c>
      <c r="C371" s="872"/>
      <c r="D371" s="872"/>
      <c r="E371" s="872"/>
      <c r="F371" s="872"/>
      <c r="G371" s="872"/>
      <c r="H371" s="873"/>
      <c r="I371" s="160" t="s">
        <v>353</v>
      </c>
      <c r="J371" s="159"/>
      <c r="K371" s="159"/>
      <c r="L371" s="172"/>
      <c r="M371" s="172"/>
      <c r="N371" s="173"/>
    </row>
    <row r="372" spans="1:14" s="366" customFormat="1" ht="12" x14ac:dyDescent="0.2">
      <c r="A372" s="159" t="s">
        <v>161</v>
      </c>
      <c r="B372" s="859" t="s">
        <v>825</v>
      </c>
      <c r="C372" s="860"/>
      <c r="D372" s="860"/>
      <c r="E372" s="860"/>
      <c r="F372" s="860"/>
      <c r="G372" s="860"/>
      <c r="H372" s="861"/>
      <c r="I372" s="160" t="s">
        <v>353</v>
      </c>
      <c r="J372" s="159"/>
      <c r="K372" s="159"/>
      <c r="L372" s="172"/>
      <c r="M372" s="172"/>
      <c r="N372" s="173"/>
    </row>
    <row r="373" spans="1:14" s="479" customFormat="1" ht="12" x14ac:dyDescent="0.2">
      <c r="A373" s="475" t="s">
        <v>826</v>
      </c>
      <c r="B373" s="874" t="s">
        <v>827</v>
      </c>
      <c r="C373" s="875"/>
      <c r="D373" s="875"/>
      <c r="E373" s="875"/>
      <c r="F373" s="875"/>
      <c r="G373" s="875"/>
      <c r="H373" s="876"/>
      <c r="I373" s="476" t="s">
        <v>353</v>
      </c>
      <c r="J373" s="475"/>
      <c r="K373" s="475"/>
      <c r="L373" s="513"/>
      <c r="M373" s="513"/>
      <c r="N373" s="514"/>
    </row>
    <row r="374" spans="1:14" s="366" customFormat="1" ht="12" x14ac:dyDescent="0.2">
      <c r="A374" s="159" t="s">
        <v>162</v>
      </c>
      <c r="B374" s="859" t="s">
        <v>828</v>
      </c>
      <c r="C374" s="860"/>
      <c r="D374" s="860"/>
      <c r="E374" s="860"/>
      <c r="F374" s="860"/>
      <c r="G374" s="860"/>
      <c r="H374" s="861"/>
      <c r="I374" s="160" t="s">
        <v>353</v>
      </c>
      <c r="J374" s="159"/>
      <c r="K374" s="159"/>
      <c r="L374" s="172"/>
      <c r="M374" s="172"/>
      <c r="N374" s="173"/>
    </row>
    <row r="375" spans="1:14" s="479" customFormat="1" ht="12" x14ac:dyDescent="0.2">
      <c r="A375" s="475" t="s">
        <v>829</v>
      </c>
      <c r="B375" s="874" t="s">
        <v>830</v>
      </c>
      <c r="C375" s="875"/>
      <c r="D375" s="875"/>
      <c r="E375" s="875"/>
      <c r="F375" s="875"/>
      <c r="G375" s="875"/>
      <c r="H375" s="876"/>
      <c r="I375" s="476" t="s">
        <v>353</v>
      </c>
      <c r="J375" s="475"/>
      <c r="K375" s="475"/>
      <c r="L375" s="513"/>
      <c r="M375" s="513"/>
      <c r="N375" s="514"/>
    </row>
    <row r="376" spans="1:14" s="366" customFormat="1" ht="33.75" customHeight="1" thickBot="1" x14ac:dyDescent="0.25">
      <c r="A376" s="170" t="s">
        <v>163</v>
      </c>
      <c r="B376" s="921" t="s">
        <v>831</v>
      </c>
      <c r="C376" s="922"/>
      <c r="D376" s="922"/>
      <c r="E376" s="922"/>
      <c r="F376" s="922"/>
      <c r="G376" s="922"/>
      <c r="H376" s="923"/>
      <c r="I376" s="171" t="s">
        <v>541</v>
      </c>
      <c r="J376" s="170"/>
      <c r="K376" s="170"/>
      <c r="L376" s="174"/>
      <c r="M376" s="174"/>
      <c r="N376" s="175"/>
    </row>
    <row r="377" spans="1:14" ht="13.5" thickBot="1" x14ac:dyDescent="0.25">
      <c r="A377" s="862" t="s">
        <v>832</v>
      </c>
      <c r="B377" s="863"/>
      <c r="C377" s="863"/>
      <c r="D377" s="863"/>
      <c r="E377" s="863"/>
      <c r="F377" s="863"/>
      <c r="G377" s="863"/>
      <c r="H377" s="863"/>
      <c r="I377" s="863"/>
      <c r="J377" s="863"/>
      <c r="K377" s="863"/>
      <c r="L377" s="863"/>
      <c r="M377" s="863"/>
      <c r="N377" s="864"/>
    </row>
    <row r="378" spans="1:14" s="366" customFormat="1" ht="12" x14ac:dyDescent="0.2">
      <c r="A378" s="471" t="s">
        <v>833</v>
      </c>
      <c r="B378" s="918" t="s">
        <v>834</v>
      </c>
      <c r="C378" s="919"/>
      <c r="D378" s="919"/>
      <c r="E378" s="919"/>
      <c r="F378" s="919"/>
      <c r="G378" s="919"/>
      <c r="H378" s="920"/>
      <c r="I378" s="472" t="s">
        <v>353</v>
      </c>
      <c r="J378" s="471"/>
      <c r="K378" s="481"/>
      <c r="L378" s="481"/>
      <c r="M378" s="481"/>
      <c r="N378" s="520"/>
    </row>
    <row r="379" spans="1:14" s="366" customFormat="1" ht="12" x14ac:dyDescent="0.2">
      <c r="A379" s="159" t="s">
        <v>164</v>
      </c>
      <c r="B379" s="859" t="s">
        <v>355</v>
      </c>
      <c r="C379" s="860"/>
      <c r="D379" s="860"/>
      <c r="E379" s="860"/>
      <c r="F379" s="860"/>
      <c r="G379" s="860"/>
      <c r="H379" s="861"/>
      <c r="I379" s="160" t="s">
        <v>353</v>
      </c>
      <c r="J379" s="159"/>
      <c r="K379" s="172"/>
      <c r="L379" s="172"/>
      <c r="M379" s="172"/>
      <c r="N379" s="173"/>
    </row>
    <row r="380" spans="1:14" s="479" customFormat="1" ht="24" customHeight="1" x14ac:dyDescent="0.2">
      <c r="A380" s="475" t="s">
        <v>835</v>
      </c>
      <c r="B380" s="900" t="s">
        <v>357</v>
      </c>
      <c r="C380" s="901"/>
      <c r="D380" s="901"/>
      <c r="E380" s="901"/>
      <c r="F380" s="901"/>
      <c r="G380" s="901"/>
      <c r="H380" s="902"/>
      <c r="I380" s="476" t="s">
        <v>353</v>
      </c>
      <c r="J380" s="475"/>
      <c r="K380" s="513"/>
      <c r="L380" s="513"/>
      <c r="M380" s="513"/>
      <c r="N380" s="514"/>
    </row>
    <row r="381" spans="1:14" s="479" customFormat="1" ht="24" customHeight="1" x14ac:dyDescent="0.2">
      <c r="A381" s="475" t="s">
        <v>836</v>
      </c>
      <c r="B381" s="900" t="s">
        <v>359</v>
      </c>
      <c r="C381" s="901"/>
      <c r="D381" s="901"/>
      <c r="E381" s="901"/>
      <c r="F381" s="901"/>
      <c r="G381" s="901"/>
      <c r="H381" s="902"/>
      <c r="I381" s="476" t="s">
        <v>353</v>
      </c>
      <c r="J381" s="475"/>
      <c r="K381" s="513"/>
      <c r="L381" s="513"/>
      <c r="M381" s="513"/>
      <c r="N381" s="514"/>
    </row>
    <row r="382" spans="1:14" s="479" customFormat="1" ht="24" customHeight="1" x14ac:dyDescent="0.2">
      <c r="A382" s="475" t="s">
        <v>837</v>
      </c>
      <c r="B382" s="900" t="s">
        <v>361</v>
      </c>
      <c r="C382" s="901"/>
      <c r="D382" s="901"/>
      <c r="E382" s="901"/>
      <c r="F382" s="901"/>
      <c r="G382" s="901"/>
      <c r="H382" s="902"/>
      <c r="I382" s="476" t="s">
        <v>353</v>
      </c>
      <c r="J382" s="475"/>
      <c r="K382" s="513"/>
      <c r="L382" s="513"/>
      <c r="M382" s="513"/>
      <c r="N382" s="514"/>
    </row>
    <row r="383" spans="1:14" s="366" customFormat="1" ht="12" x14ac:dyDescent="0.2">
      <c r="A383" s="159" t="s">
        <v>165</v>
      </c>
      <c r="B383" s="859" t="s">
        <v>363</v>
      </c>
      <c r="C383" s="860"/>
      <c r="D383" s="860"/>
      <c r="E383" s="860"/>
      <c r="F383" s="860"/>
      <c r="G383" s="860"/>
      <c r="H383" s="861"/>
      <c r="I383" s="160" t="s">
        <v>353</v>
      </c>
      <c r="J383" s="159"/>
      <c r="K383" s="172"/>
      <c r="L383" s="172"/>
      <c r="M383" s="172"/>
      <c r="N383" s="173"/>
    </row>
    <row r="384" spans="1:14" s="366" customFormat="1" ht="12" x14ac:dyDescent="0.2">
      <c r="A384" s="159" t="s">
        <v>166</v>
      </c>
      <c r="B384" s="859" t="s">
        <v>365</v>
      </c>
      <c r="C384" s="860"/>
      <c r="D384" s="860"/>
      <c r="E384" s="860"/>
      <c r="F384" s="860"/>
      <c r="G384" s="860"/>
      <c r="H384" s="861"/>
      <c r="I384" s="160" t="s">
        <v>353</v>
      </c>
      <c r="J384" s="159"/>
      <c r="K384" s="172"/>
      <c r="L384" s="172"/>
      <c r="M384" s="172"/>
      <c r="N384" s="173"/>
    </row>
    <row r="385" spans="1:14" s="366" customFormat="1" ht="12" x14ac:dyDescent="0.2">
      <c r="A385" s="159" t="s">
        <v>167</v>
      </c>
      <c r="B385" s="859" t="s">
        <v>367</v>
      </c>
      <c r="C385" s="860"/>
      <c r="D385" s="860"/>
      <c r="E385" s="860"/>
      <c r="F385" s="860"/>
      <c r="G385" s="860"/>
      <c r="H385" s="861"/>
      <c r="I385" s="160" t="s">
        <v>353</v>
      </c>
      <c r="J385" s="159"/>
      <c r="K385" s="172"/>
      <c r="L385" s="172"/>
      <c r="M385" s="172"/>
      <c r="N385" s="173"/>
    </row>
    <row r="386" spans="1:14" s="366" customFormat="1" ht="12" x14ac:dyDescent="0.2">
      <c r="A386" s="159" t="s">
        <v>297</v>
      </c>
      <c r="B386" s="859" t="s">
        <v>369</v>
      </c>
      <c r="C386" s="860"/>
      <c r="D386" s="860"/>
      <c r="E386" s="860"/>
      <c r="F386" s="860"/>
      <c r="G386" s="860"/>
      <c r="H386" s="861"/>
      <c r="I386" s="160" t="s">
        <v>353</v>
      </c>
      <c r="J386" s="159"/>
      <c r="K386" s="172"/>
      <c r="L386" s="172"/>
      <c r="M386" s="172"/>
      <c r="N386" s="173"/>
    </row>
    <row r="387" spans="1:14" s="366" customFormat="1" ht="12" x14ac:dyDescent="0.2">
      <c r="A387" s="159" t="s">
        <v>302</v>
      </c>
      <c r="B387" s="859" t="s">
        <v>371</v>
      </c>
      <c r="C387" s="860"/>
      <c r="D387" s="860"/>
      <c r="E387" s="860"/>
      <c r="F387" s="860"/>
      <c r="G387" s="860"/>
      <c r="H387" s="861"/>
      <c r="I387" s="160" t="s">
        <v>353</v>
      </c>
      <c r="J387" s="159"/>
      <c r="K387" s="172"/>
      <c r="L387" s="172"/>
      <c r="M387" s="172"/>
      <c r="N387" s="173"/>
    </row>
    <row r="388" spans="1:14" s="366" customFormat="1" ht="12" x14ac:dyDescent="0.2">
      <c r="A388" s="159" t="s">
        <v>838</v>
      </c>
      <c r="B388" s="859" t="s">
        <v>373</v>
      </c>
      <c r="C388" s="860"/>
      <c r="D388" s="860"/>
      <c r="E388" s="860"/>
      <c r="F388" s="860"/>
      <c r="G388" s="860"/>
      <c r="H388" s="861"/>
      <c r="I388" s="160" t="s">
        <v>353</v>
      </c>
      <c r="J388" s="159"/>
      <c r="K388" s="172"/>
      <c r="L388" s="172"/>
      <c r="M388" s="172"/>
      <c r="N388" s="173"/>
    </row>
    <row r="389" spans="1:14" s="366" customFormat="1" ht="24" customHeight="1" x14ac:dyDescent="0.2">
      <c r="A389" s="159" t="s">
        <v>839</v>
      </c>
      <c r="B389" s="871" t="s">
        <v>375</v>
      </c>
      <c r="C389" s="872"/>
      <c r="D389" s="872"/>
      <c r="E389" s="872"/>
      <c r="F389" s="872"/>
      <c r="G389" s="872"/>
      <c r="H389" s="873"/>
      <c r="I389" s="160" t="s">
        <v>353</v>
      </c>
      <c r="J389" s="159"/>
      <c r="K389" s="172"/>
      <c r="L389" s="172"/>
      <c r="M389" s="172"/>
      <c r="N389" s="173"/>
    </row>
    <row r="390" spans="1:14" s="479" customFormat="1" ht="12" x14ac:dyDescent="0.2">
      <c r="A390" s="475" t="s">
        <v>840</v>
      </c>
      <c r="B390" s="874" t="s">
        <v>377</v>
      </c>
      <c r="C390" s="875"/>
      <c r="D390" s="875"/>
      <c r="E390" s="875"/>
      <c r="F390" s="875"/>
      <c r="G390" s="875"/>
      <c r="H390" s="876"/>
      <c r="I390" s="476" t="s">
        <v>353</v>
      </c>
      <c r="J390" s="475"/>
      <c r="K390" s="513"/>
      <c r="L390" s="513"/>
      <c r="M390" s="513"/>
      <c r="N390" s="514"/>
    </row>
    <row r="391" spans="1:14" s="479" customFormat="1" ht="12" x14ac:dyDescent="0.2">
      <c r="A391" s="475" t="s">
        <v>841</v>
      </c>
      <c r="B391" s="874" t="s">
        <v>379</v>
      </c>
      <c r="C391" s="875"/>
      <c r="D391" s="875"/>
      <c r="E391" s="875"/>
      <c r="F391" s="875"/>
      <c r="G391" s="875"/>
      <c r="H391" s="876"/>
      <c r="I391" s="476" t="s">
        <v>353</v>
      </c>
      <c r="J391" s="475"/>
      <c r="K391" s="513"/>
      <c r="L391" s="513"/>
      <c r="M391" s="513"/>
      <c r="N391" s="514"/>
    </row>
    <row r="392" spans="1:14" s="366" customFormat="1" ht="24" customHeight="1" x14ac:dyDescent="0.2">
      <c r="A392" s="159" t="s">
        <v>842</v>
      </c>
      <c r="B392" s="871" t="s">
        <v>843</v>
      </c>
      <c r="C392" s="872"/>
      <c r="D392" s="872"/>
      <c r="E392" s="872"/>
      <c r="F392" s="872"/>
      <c r="G392" s="872"/>
      <c r="H392" s="873"/>
      <c r="I392" s="160" t="s">
        <v>353</v>
      </c>
      <c r="J392" s="159"/>
      <c r="K392" s="172"/>
      <c r="L392" s="172"/>
      <c r="M392" s="172"/>
      <c r="N392" s="173"/>
    </row>
    <row r="393" spans="1:14" s="479" customFormat="1" ht="12" x14ac:dyDescent="0.2">
      <c r="A393" s="475" t="s">
        <v>844</v>
      </c>
      <c r="B393" s="874" t="s">
        <v>845</v>
      </c>
      <c r="C393" s="875"/>
      <c r="D393" s="875"/>
      <c r="E393" s="875"/>
      <c r="F393" s="875"/>
      <c r="G393" s="875"/>
      <c r="H393" s="876"/>
      <c r="I393" s="476" t="s">
        <v>353</v>
      </c>
      <c r="J393" s="475"/>
      <c r="K393" s="513"/>
      <c r="L393" s="513"/>
      <c r="M393" s="513"/>
      <c r="N393" s="514"/>
    </row>
    <row r="394" spans="1:14" s="479" customFormat="1" ht="12" x14ac:dyDescent="0.2">
      <c r="A394" s="475" t="s">
        <v>846</v>
      </c>
      <c r="B394" s="874" t="s">
        <v>847</v>
      </c>
      <c r="C394" s="875"/>
      <c r="D394" s="875"/>
      <c r="E394" s="875"/>
      <c r="F394" s="875"/>
      <c r="G394" s="875"/>
      <c r="H394" s="876"/>
      <c r="I394" s="476" t="s">
        <v>353</v>
      </c>
      <c r="J394" s="475"/>
      <c r="K394" s="513"/>
      <c r="L394" s="513"/>
      <c r="M394" s="513"/>
      <c r="N394" s="514"/>
    </row>
    <row r="395" spans="1:14" s="366" customFormat="1" ht="12" x14ac:dyDescent="0.2">
      <c r="A395" s="159" t="s">
        <v>848</v>
      </c>
      <c r="B395" s="859" t="s">
        <v>381</v>
      </c>
      <c r="C395" s="860"/>
      <c r="D395" s="860"/>
      <c r="E395" s="860"/>
      <c r="F395" s="860"/>
      <c r="G395" s="860"/>
      <c r="H395" s="861"/>
      <c r="I395" s="160" t="s">
        <v>353</v>
      </c>
      <c r="J395" s="159"/>
      <c r="K395" s="172"/>
      <c r="L395" s="172"/>
      <c r="M395" s="172"/>
      <c r="N395" s="173"/>
    </row>
    <row r="396" spans="1:14" s="366" customFormat="1" ht="12" x14ac:dyDescent="0.2">
      <c r="A396" s="467" t="s">
        <v>849</v>
      </c>
      <c r="B396" s="877" t="s">
        <v>850</v>
      </c>
      <c r="C396" s="878"/>
      <c r="D396" s="878"/>
      <c r="E396" s="878"/>
      <c r="F396" s="878"/>
      <c r="G396" s="878"/>
      <c r="H396" s="879"/>
      <c r="I396" s="468" t="s">
        <v>353</v>
      </c>
      <c r="J396" s="467"/>
      <c r="K396" s="482"/>
      <c r="L396" s="482"/>
      <c r="M396" s="482"/>
      <c r="N396" s="509"/>
    </row>
    <row r="397" spans="1:14" s="366" customFormat="1" ht="12" x14ac:dyDescent="0.2">
      <c r="A397" s="159" t="s">
        <v>851</v>
      </c>
      <c r="B397" s="859" t="s">
        <v>852</v>
      </c>
      <c r="C397" s="860"/>
      <c r="D397" s="860"/>
      <c r="E397" s="860"/>
      <c r="F397" s="860"/>
      <c r="G397" s="860"/>
      <c r="H397" s="861"/>
      <c r="I397" s="160" t="s">
        <v>353</v>
      </c>
      <c r="J397" s="159"/>
      <c r="K397" s="172"/>
      <c r="L397" s="172"/>
      <c r="M397" s="172"/>
      <c r="N397" s="173"/>
    </row>
    <row r="398" spans="1:14" s="366" customFormat="1" ht="12" x14ac:dyDescent="0.2">
      <c r="A398" s="159" t="s">
        <v>853</v>
      </c>
      <c r="B398" s="859" t="s">
        <v>854</v>
      </c>
      <c r="C398" s="860"/>
      <c r="D398" s="860"/>
      <c r="E398" s="860"/>
      <c r="F398" s="860"/>
      <c r="G398" s="860"/>
      <c r="H398" s="861"/>
      <c r="I398" s="160" t="s">
        <v>353</v>
      </c>
      <c r="J398" s="159"/>
      <c r="K398" s="172"/>
      <c r="L398" s="172"/>
      <c r="M398" s="172"/>
      <c r="N398" s="173"/>
    </row>
    <row r="399" spans="1:14" s="479" customFormat="1" ht="12" x14ac:dyDescent="0.2">
      <c r="A399" s="475" t="s">
        <v>855</v>
      </c>
      <c r="B399" s="874" t="s">
        <v>589</v>
      </c>
      <c r="C399" s="875"/>
      <c r="D399" s="875"/>
      <c r="E399" s="875"/>
      <c r="F399" s="875"/>
      <c r="G399" s="875"/>
      <c r="H399" s="876"/>
      <c r="I399" s="476" t="s">
        <v>353</v>
      </c>
      <c r="J399" s="475"/>
      <c r="K399" s="513"/>
      <c r="L399" s="513"/>
      <c r="M399" s="513"/>
      <c r="N399" s="514"/>
    </row>
    <row r="400" spans="1:14" s="479" customFormat="1" ht="12" x14ac:dyDescent="0.2">
      <c r="A400" s="475" t="s">
        <v>856</v>
      </c>
      <c r="B400" s="874" t="s">
        <v>857</v>
      </c>
      <c r="C400" s="875"/>
      <c r="D400" s="875"/>
      <c r="E400" s="875"/>
      <c r="F400" s="875"/>
      <c r="G400" s="875"/>
      <c r="H400" s="876"/>
      <c r="I400" s="476" t="s">
        <v>353</v>
      </c>
      <c r="J400" s="475"/>
      <c r="K400" s="513"/>
      <c r="L400" s="513"/>
      <c r="M400" s="513"/>
      <c r="N400" s="514"/>
    </row>
    <row r="401" spans="1:14" s="479" customFormat="1" ht="12" x14ac:dyDescent="0.2">
      <c r="A401" s="475" t="s">
        <v>858</v>
      </c>
      <c r="B401" s="874" t="s">
        <v>859</v>
      </c>
      <c r="C401" s="875"/>
      <c r="D401" s="875"/>
      <c r="E401" s="875"/>
      <c r="F401" s="875"/>
      <c r="G401" s="875"/>
      <c r="H401" s="876"/>
      <c r="I401" s="476" t="s">
        <v>353</v>
      </c>
      <c r="J401" s="475"/>
      <c r="K401" s="513"/>
      <c r="L401" s="513"/>
      <c r="M401" s="513"/>
      <c r="N401" s="514"/>
    </row>
    <row r="402" spans="1:14" s="366" customFormat="1" ht="24" customHeight="1" x14ac:dyDescent="0.2">
      <c r="A402" s="159" t="s">
        <v>860</v>
      </c>
      <c r="B402" s="871" t="s">
        <v>861</v>
      </c>
      <c r="C402" s="872"/>
      <c r="D402" s="872"/>
      <c r="E402" s="872"/>
      <c r="F402" s="872"/>
      <c r="G402" s="872"/>
      <c r="H402" s="873"/>
      <c r="I402" s="160" t="s">
        <v>353</v>
      </c>
      <c r="J402" s="159"/>
      <c r="K402" s="172"/>
      <c r="L402" s="172"/>
      <c r="M402" s="172"/>
      <c r="N402" s="173"/>
    </row>
    <row r="403" spans="1:14" s="366" customFormat="1" ht="24" customHeight="1" x14ac:dyDescent="0.2">
      <c r="A403" s="159" t="s">
        <v>862</v>
      </c>
      <c r="B403" s="871" t="s">
        <v>863</v>
      </c>
      <c r="C403" s="872"/>
      <c r="D403" s="872"/>
      <c r="E403" s="872"/>
      <c r="F403" s="872"/>
      <c r="G403" s="872"/>
      <c r="H403" s="873"/>
      <c r="I403" s="160" t="s">
        <v>353</v>
      </c>
      <c r="J403" s="159"/>
      <c r="K403" s="172"/>
      <c r="L403" s="172"/>
      <c r="M403" s="172"/>
      <c r="N403" s="173"/>
    </row>
    <row r="404" spans="1:14" s="366" customFormat="1" ht="12" x14ac:dyDescent="0.2">
      <c r="A404" s="159" t="s">
        <v>864</v>
      </c>
      <c r="B404" s="859" t="s">
        <v>865</v>
      </c>
      <c r="C404" s="860"/>
      <c r="D404" s="860"/>
      <c r="E404" s="860"/>
      <c r="F404" s="860"/>
      <c r="G404" s="860"/>
      <c r="H404" s="861"/>
      <c r="I404" s="160" t="s">
        <v>353</v>
      </c>
      <c r="J404" s="159"/>
      <c r="K404" s="172"/>
      <c r="L404" s="172"/>
      <c r="M404" s="172"/>
      <c r="N404" s="173"/>
    </row>
    <row r="405" spans="1:14" s="366" customFormat="1" ht="12" x14ac:dyDescent="0.2">
      <c r="A405" s="159" t="s">
        <v>866</v>
      </c>
      <c r="B405" s="859" t="s">
        <v>867</v>
      </c>
      <c r="C405" s="860"/>
      <c r="D405" s="860"/>
      <c r="E405" s="860"/>
      <c r="F405" s="860"/>
      <c r="G405" s="860"/>
      <c r="H405" s="861"/>
      <c r="I405" s="160" t="s">
        <v>353</v>
      </c>
      <c r="J405" s="159"/>
      <c r="K405" s="172"/>
      <c r="L405" s="172"/>
      <c r="M405" s="172"/>
      <c r="N405" s="173"/>
    </row>
    <row r="406" spans="1:14" s="366" customFormat="1" ht="12" x14ac:dyDescent="0.2">
      <c r="A406" s="159" t="s">
        <v>868</v>
      </c>
      <c r="B406" s="859" t="s">
        <v>869</v>
      </c>
      <c r="C406" s="860"/>
      <c r="D406" s="860"/>
      <c r="E406" s="860"/>
      <c r="F406" s="860"/>
      <c r="G406" s="860"/>
      <c r="H406" s="861"/>
      <c r="I406" s="160" t="s">
        <v>353</v>
      </c>
      <c r="J406" s="159"/>
      <c r="K406" s="172"/>
      <c r="L406" s="172"/>
      <c r="M406" s="172"/>
      <c r="N406" s="173"/>
    </row>
    <row r="407" spans="1:14" s="366" customFormat="1" ht="12" x14ac:dyDescent="0.2">
      <c r="A407" s="159" t="s">
        <v>870</v>
      </c>
      <c r="B407" s="859" t="s">
        <v>871</v>
      </c>
      <c r="C407" s="860"/>
      <c r="D407" s="860"/>
      <c r="E407" s="860"/>
      <c r="F407" s="860"/>
      <c r="G407" s="860"/>
      <c r="H407" s="861"/>
      <c r="I407" s="160" t="s">
        <v>353</v>
      </c>
      <c r="J407" s="159"/>
      <c r="K407" s="172"/>
      <c r="L407" s="172"/>
      <c r="M407" s="172"/>
      <c r="N407" s="173"/>
    </row>
    <row r="408" spans="1:14" s="479" customFormat="1" ht="12" x14ac:dyDescent="0.2">
      <c r="A408" s="475" t="s">
        <v>872</v>
      </c>
      <c r="B408" s="874" t="s">
        <v>873</v>
      </c>
      <c r="C408" s="875"/>
      <c r="D408" s="875"/>
      <c r="E408" s="875"/>
      <c r="F408" s="875"/>
      <c r="G408" s="875"/>
      <c r="H408" s="876"/>
      <c r="I408" s="476" t="s">
        <v>353</v>
      </c>
      <c r="J408" s="475"/>
      <c r="K408" s="513"/>
      <c r="L408" s="513"/>
      <c r="M408" s="513"/>
      <c r="N408" s="514"/>
    </row>
    <row r="409" spans="1:14" s="366" customFormat="1" ht="12" x14ac:dyDescent="0.2">
      <c r="A409" s="159" t="s">
        <v>874</v>
      </c>
      <c r="B409" s="859" t="s">
        <v>875</v>
      </c>
      <c r="C409" s="860"/>
      <c r="D409" s="860"/>
      <c r="E409" s="860"/>
      <c r="F409" s="860"/>
      <c r="G409" s="860"/>
      <c r="H409" s="861"/>
      <c r="I409" s="160" t="s">
        <v>353</v>
      </c>
      <c r="J409" s="159"/>
      <c r="K409" s="172"/>
      <c r="L409" s="172"/>
      <c r="M409" s="172"/>
      <c r="N409" s="173"/>
    </row>
    <row r="410" spans="1:14" s="366" customFormat="1" ht="12" x14ac:dyDescent="0.2">
      <c r="A410" s="159" t="s">
        <v>876</v>
      </c>
      <c r="B410" s="859" t="s">
        <v>877</v>
      </c>
      <c r="C410" s="860"/>
      <c r="D410" s="860"/>
      <c r="E410" s="860"/>
      <c r="F410" s="860"/>
      <c r="G410" s="860"/>
      <c r="H410" s="861"/>
      <c r="I410" s="160" t="s">
        <v>353</v>
      </c>
      <c r="J410" s="159"/>
      <c r="K410" s="172"/>
      <c r="L410" s="172"/>
      <c r="M410" s="172"/>
      <c r="N410" s="173"/>
    </row>
    <row r="411" spans="1:14" s="366" customFormat="1" ht="12" x14ac:dyDescent="0.2">
      <c r="A411" s="159" t="s">
        <v>878</v>
      </c>
      <c r="B411" s="859" t="s">
        <v>879</v>
      </c>
      <c r="C411" s="860"/>
      <c r="D411" s="860"/>
      <c r="E411" s="860"/>
      <c r="F411" s="860"/>
      <c r="G411" s="860"/>
      <c r="H411" s="861"/>
      <c r="I411" s="160" t="s">
        <v>353</v>
      </c>
      <c r="J411" s="159"/>
      <c r="K411" s="172"/>
      <c r="L411" s="172"/>
      <c r="M411" s="172"/>
      <c r="N411" s="173"/>
    </row>
    <row r="412" spans="1:14" s="366" customFormat="1" ht="24" customHeight="1" x14ac:dyDescent="0.2">
      <c r="A412" s="159" t="s">
        <v>880</v>
      </c>
      <c r="B412" s="871" t="s">
        <v>881</v>
      </c>
      <c r="C412" s="872"/>
      <c r="D412" s="872"/>
      <c r="E412" s="872"/>
      <c r="F412" s="872"/>
      <c r="G412" s="872"/>
      <c r="H412" s="873"/>
      <c r="I412" s="160" t="s">
        <v>353</v>
      </c>
      <c r="J412" s="159"/>
      <c r="K412" s="172"/>
      <c r="L412" s="172"/>
      <c r="M412" s="172"/>
      <c r="N412" s="173"/>
    </row>
    <row r="413" spans="1:14" s="366" customFormat="1" ht="12" x14ac:dyDescent="0.2">
      <c r="A413" s="159" t="s">
        <v>882</v>
      </c>
      <c r="B413" s="859" t="s">
        <v>883</v>
      </c>
      <c r="C413" s="860"/>
      <c r="D413" s="860"/>
      <c r="E413" s="860"/>
      <c r="F413" s="860"/>
      <c r="G413" s="860"/>
      <c r="H413" s="861"/>
      <c r="I413" s="160" t="s">
        <v>353</v>
      </c>
      <c r="J413" s="539"/>
      <c r="K413" s="172"/>
      <c r="L413" s="172"/>
      <c r="M413" s="172"/>
      <c r="N413" s="173"/>
    </row>
    <row r="414" spans="1:14" s="366" customFormat="1" ht="12" x14ac:dyDescent="0.2">
      <c r="A414" s="467" t="s">
        <v>884</v>
      </c>
      <c r="B414" s="877" t="s">
        <v>885</v>
      </c>
      <c r="C414" s="878"/>
      <c r="D414" s="878"/>
      <c r="E414" s="878"/>
      <c r="F414" s="878"/>
      <c r="G414" s="878"/>
      <c r="H414" s="879"/>
      <c r="I414" s="468" t="s">
        <v>353</v>
      </c>
      <c r="J414" s="467"/>
      <c r="K414" s="482"/>
      <c r="L414" s="482"/>
      <c r="M414" s="482"/>
      <c r="N414" s="509"/>
    </row>
    <row r="415" spans="1:14" s="366" customFormat="1" ht="12" x14ac:dyDescent="0.2">
      <c r="A415" s="159" t="s">
        <v>886</v>
      </c>
      <c r="B415" s="859" t="s">
        <v>887</v>
      </c>
      <c r="C415" s="860"/>
      <c r="D415" s="860"/>
      <c r="E415" s="860"/>
      <c r="F415" s="860"/>
      <c r="G415" s="860"/>
      <c r="H415" s="861"/>
      <c r="I415" s="160" t="s">
        <v>353</v>
      </c>
      <c r="J415" s="159"/>
      <c r="K415" s="172"/>
      <c r="L415" s="172"/>
      <c r="M415" s="172"/>
      <c r="N415" s="173"/>
    </row>
    <row r="416" spans="1:14" s="366" customFormat="1" ht="12" x14ac:dyDescent="0.2">
      <c r="A416" s="159" t="s">
        <v>888</v>
      </c>
      <c r="B416" s="859" t="s">
        <v>889</v>
      </c>
      <c r="C416" s="860"/>
      <c r="D416" s="860"/>
      <c r="E416" s="860"/>
      <c r="F416" s="860"/>
      <c r="G416" s="860"/>
      <c r="H416" s="861"/>
      <c r="I416" s="160" t="s">
        <v>353</v>
      </c>
      <c r="J416" s="159"/>
      <c r="K416" s="172"/>
      <c r="L416" s="172"/>
      <c r="M416" s="172"/>
      <c r="N416" s="173"/>
    </row>
    <row r="417" spans="1:14" s="366" customFormat="1" ht="24" customHeight="1" x14ac:dyDescent="0.2">
      <c r="A417" s="159" t="s">
        <v>890</v>
      </c>
      <c r="B417" s="871" t="s">
        <v>891</v>
      </c>
      <c r="C417" s="872"/>
      <c r="D417" s="872"/>
      <c r="E417" s="872"/>
      <c r="F417" s="872"/>
      <c r="G417" s="872"/>
      <c r="H417" s="873"/>
      <c r="I417" s="160" t="s">
        <v>353</v>
      </c>
      <c r="J417" s="159"/>
      <c r="K417" s="172"/>
      <c r="L417" s="172"/>
      <c r="M417" s="172"/>
      <c r="N417" s="173"/>
    </row>
    <row r="418" spans="1:14" s="479" customFormat="1" ht="12" x14ac:dyDescent="0.2">
      <c r="A418" s="475" t="s">
        <v>892</v>
      </c>
      <c r="B418" s="874" t="s">
        <v>799</v>
      </c>
      <c r="C418" s="875"/>
      <c r="D418" s="875"/>
      <c r="E418" s="875"/>
      <c r="F418" s="875"/>
      <c r="G418" s="875"/>
      <c r="H418" s="876"/>
      <c r="I418" s="476" t="s">
        <v>353</v>
      </c>
      <c r="J418" s="475"/>
      <c r="K418" s="513"/>
      <c r="L418" s="513"/>
      <c r="M418" s="513"/>
      <c r="N418" s="514"/>
    </row>
    <row r="419" spans="1:14" s="479" customFormat="1" ht="12" x14ac:dyDescent="0.2">
      <c r="A419" s="475" t="s">
        <v>893</v>
      </c>
      <c r="B419" s="874" t="s">
        <v>802</v>
      </c>
      <c r="C419" s="875"/>
      <c r="D419" s="875"/>
      <c r="E419" s="875"/>
      <c r="F419" s="875"/>
      <c r="G419" s="875"/>
      <c r="H419" s="876"/>
      <c r="I419" s="476" t="s">
        <v>353</v>
      </c>
      <c r="J419" s="475"/>
      <c r="K419" s="513"/>
      <c r="L419" s="513"/>
      <c r="M419" s="513"/>
      <c r="N419" s="514"/>
    </row>
    <row r="420" spans="1:14" s="366" customFormat="1" ht="12" x14ac:dyDescent="0.2">
      <c r="A420" s="159" t="s">
        <v>894</v>
      </c>
      <c r="B420" s="859" t="s">
        <v>895</v>
      </c>
      <c r="C420" s="860"/>
      <c r="D420" s="860"/>
      <c r="E420" s="860"/>
      <c r="F420" s="860"/>
      <c r="G420" s="860"/>
      <c r="H420" s="861"/>
      <c r="I420" s="160" t="s">
        <v>353</v>
      </c>
      <c r="J420" s="159"/>
      <c r="K420" s="172"/>
      <c r="L420" s="172"/>
      <c r="M420" s="172"/>
      <c r="N420" s="173"/>
    </row>
    <row r="421" spans="1:14" s="366" customFormat="1" ht="12" x14ac:dyDescent="0.2">
      <c r="A421" s="467" t="s">
        <v>896</v>
      </c>
      <c r="B421" s="877" t="s">
        <v>897</v>
      </c>
      <c r="C421" s="878"/>
      <c r="D421" s="878"/>
      <c r="E421" s="878"/>
      <c r="F421" s="878"/>
      <c r="G421" s="878"/>
      <c r="H421" s="879"/>
      <c r="I421" s="468" t="s">
        <v>353</v>
      </c>
      <c r="J421" s="467"/>
      <c r="K421" s="482"/>
      <c r="L421" s="482"/>
      <c r="M421" s="482"/>
      <c r="N421" s="509"/>
    </row>
    <row r="422" spans="1:14" s="366" customFormat="1" ht="12" x14ac:dyDescent="0.2">
      <c r="A422" s="159" t="s">
        <v>898</v>
      </c>
      <c r="B422" s="859" t="s">
        <v>899</v>
      </c>
      <c r="C422" s="860"/>
      <c r="D422" s="860"/>
      <c r="E422" s="860"/>
      <c r="F422" s="860"/>
      <c r="G422" s="860"/>
      <c r="H422" s="861"/>
      <c r="I422" s="160" t="s">
        <v>353</v>
      </c>
      <c r="J422" s="159"/>
      <c r="K422" s="172"/>
      <c r="L422" s="172"/>
      <c r="M422" s="172"/>
      <c r="N422" s="173"/>
    </row>
    <row r="423" spans="1:14" s="479" customFormat="1" ht="12" x14ac:dyDescent="0.2">
      <c r="A423" s="475" t="s">
        <v>900</v>
      </c>
      <c r="B423" s="874" t="s">
        <v>901</v>
      </c>
      <c r="C423" s="875"/>
      <c r="D423" s="875"/>
      <c r="E423" s="875"/>
      <c r="F423" s="875"/>
      <c r="G423" s="875"/>
      <c r="H423" s="876"/>
      <c r="I423" s="476" t="s">
        <v>353</v>
      </c>
      <c r="J423" s="475"/>
      <c r="K423" s="513"/>
      <c r="L423" s="513"/>
      <c r="M423" s="513"/>
      <c r="N423" s="514"/>
    </row>
    <row r="424" spans="1:14" s="479" customFormat="1" ht="12" x14ac:dyDescent="0.2">
      <c r="A424" s="475" t="s">
        <v>902</v>
      </c>
      <c r="B424" s="874" t="s">
        <v>903</v>
      </c>
      <c r="C424" s="875"/>
      <c r="D424" s="875"/>
      <c r="E424" s="875"/>
      <c r="F424" s="875"/>
      <c r="G424" s="875"/>
      <c r="H424" s="876"/>
      <c r="I424" s="476" t="s">
        <v>353</v>
      </c>
      <c r="J424" s="475"/>
      <c r="K424" s="513"/>
      <c r="L424" s="513"/>
      <c r="M424" s="513"/>
      <c r="N424" s="514"/>
    </row>
    <row r="425" spans="1:14" s="479" customFormat="1" ht="12" x14ac:dyDescent="0.2">
      <c r="A425" s="475" t="s">
        <v>904</v>
      </c>
      <c r="B425" s="874" t="s">
        <v>905</v>
      </c>
      <c r="C425" s="875"/>
      <c r="D425" s="875"/>
      <c r="E425" s="875"/>
      <c r="F425" s="875"/>
      <c r="G425" s="875"/>
      <c r="H425" s="876"/>
      <c r="I425" s="476" t="s">
        <v>353</v>
      </c>
      <c r="J425" s="475"/>
      <c r="K425" s="513"/>
      <c r="L425" s="513"/>
      <c r="M425" s="513"/>
      <c r="N425" s="514"/>
    </row>
    <row r="426" spans="1:14" s="479" customFormat="1" ht="12" x14ac:dyDescent="0.2">
      <c r="A426" s="475" t="s">
        <v>906</v>
      </c>
      <c r="B426" s="874" t="s">
        <v>907</v>
      </c>
      <c r="C426" s="875"/>
      <c r="D426" s="875"/>
      <c r="E426" s="875"/>
      <c r="F426" s="875"/>
      <c r="G426" s="875"/>
      <c r="H426" s="876"/>
      <c r="I426" s="476" t="s">
        <v>353</v>
      </c>
      <c r="J426" s="475"/>
      <c r="K426" s="513"/>
      <c r="L426" s="513"/>
      <c r="M426" s="513"/>
      <c r="N426" s="514"/>
    </row>
    <row r="427" spans="1:14" s="479" customFormat="1" ht="12" x14ac:dyDescent="0.2">
      <c r="A427" s="475" t="s">
        <v>908</v>
      </c>
      <c r="B427" s="874" t="s">
        <v>909</v>
      </c>
      <c r="C427" s="875"/>
      <c r="D427" s="875"/>
      <c r="E427" s="875"/>
      <c r="F427" s="875"/>
      <c r="G427" s="875"/>
      <c r="H427" s="876"/>
      <c r="I427" s="476" t="s">
        <v>353</v>
      </c>
      <c r="J427" s="475"/>
      <c r="K427" s="513"/>
      <c r="L427" s="513"/>
      <c r="M427" s="513"/>
      <c r="N427" s="514"/>
    </row>
    <row r="428" spans="1:14" s="479" customFormat="1" ht="12" x14ac:dyDescent="0.2">
      <c r="A428" s="475" t="s">
        <v>910</v>
      </c>
      <c r="B428" s="874" t="s">
        <v>911</v>
      </c>
      <c r="C428" s="875"/>
      <c r="D428" s="875"/>
      <c r="E428" s="875"/>
      <c r="F428" s="875"/>
      <c r="G428" s="875"/>
      <c r="H428" s="876"/>
      <c r="I428" s="476" t="s">
        <v>353</v>
      </c>
      <c r="J428" s="475"/>
      <c r="K428" s="513"/>
      <c r="L428" s="513"/>
      <c r="M428" s="513"/>
      <c r="N428" s="514"/>
    </row>
    <row r="429" spans="1:14" s="366" customFormat="1" ht="12" x14ac:dyDescent="0.2">
      <c r="A429" s="159" t="s">
        <v>912</v>
      </c>
      <c r="B429" s="859" t="s">
        <v>913</v>
      </c>
      <c r="C429" s="860"/>
      <c r="D429" s="860"/>
      <c r="E429" s="860"/>
      <c r="F429" s="860"/>
      <c r="G429" s="860"/>
      <c r="H429" s="861"/>
      <c r="I429" s="160" t="s">
        <v>353</v>
      </c>
      <c r="J429" s="159"/>
      <c r="K429" s="172"/>
      <c r="L429" s="172"/>
      <c r="M429" s="172"/>
      <c r="N429" s="173"/>
    </row>
    <row r="430" spans="1:14" s="366" customFormat="1" ht="12" x14ac:dyDescent="0.2">
      <c r="A430" s="159" t="s">
        <v>914</v>
      </c>
      <c r="B430" s="859" t="s">
        <v>915</v>
      </c>
      <c r="C430" s="860"/>
      <c r="D430" s="860"/>
      <c r="E430" s="860"/>
      <c r="F430" s="860"/>
      <c r="G430" s="860"/>
      <c r="H430" s="861"/>
      <c r="I430" s="160" t="s">
        <v>353</v>
      </c>
      <c r="J430" s="159"/>
      <c r="K430" s="172"/>
      <c r="L430" s="172"/>
      <c r="M430" s="172"/>
      <c r="N430" s="173"/>
    </row>
    <row r="431" spans="1:14" s="366" customFormat="1" ht="12" x14ac:dyDescent="0.2">
      <c r="A431" s="159" t="s">
        <v>916</v>
      </c>
      <c r="B431" s="859" t="s">
        <v>444</v>
      </c>
      <c r="C431" s="860"/>
      <c r="D431" s="860"/>
      <c r="E431" s="860"/>
      <c r="F431" s="860"/>
      <c r="G431" s="860"/>
      <c r="H431" s="861"/>
      <c r="I431" s="160" t="s">
        <v>541</v>
      </c>
      <c r="J431" s="159"/>
      <c r="K431" s="172"/>
      <c r="L431" s="172"/>
      <c r="M431" s="172"/>
      <c r="N431" s="173"/>
    </row>
    <row r="432" spans="1:14" s="366" customFormat="1" ht="12" x14ac:dyDescent="0.2">
      <c r="A432" s="159" t="s">
        <v>917</v>
      </c>
      <c r="B432" s="859" t="s">
        <v>918</v>
      </c>
      <c r="C432" s="860"/>
      <c r="D432" s="860"/>
      <c r="E432" s="860"/>
      <c r="F432" s="860"/>
      <c r="G432" s="860"/>
      <c r="H432" s="861"/>
      <c r="I432" s="160" t="s">
        <v>353</v>
      </c>
      <c r="J432" s="159"/>
      <c r="K432" s="172"/>
      <c r="L432" s="172"/>
      <c r="M432" s="172"/>
      <c r="N432" s="173"/>
    </row>
    <row r="433" spans="1:14" s="366" customFormat="1" ht="12" x14ac:dyDescent="0.2">
      <c r="A433" s="467" t="s">
        <v>919</v>
      </c>
      <c r="B433" s="877" t="s">
        <v>920</v>
      </c>
      <c r="C433" s="878"/>
      <c r="D433" s="878"/>
      <c r="E433" s="878"/>
      <c r="F433" s="878"/>
      <c r="G433" s="878"/>
      <c r="H433" s="879"/>
      <c r="I433" s="468" t="s">
        <v>353</v>
      </c>
      <c r="J433" s="467"/>
      <c r="K433" s="482"/>
      <c r="L433" s="482"/>
      <c r="M433" s="482"/>
      <c r="N433" s="509"/>
    </row>
    <row r="434" spans="1:14" s="366" customFormat="1" ht="12" x14ac:dyDescent="0.2">
      <c r="A434" s="159" t="s">
        <v>921</v>
      </c>
      <c r="B434" s="859" t="s">
        <v>922</v>
      </c>
      <c r="C434" s="860"/>
      <c r="D434" s="860"/>
      <c r="E434" s="860"/>
      <c r="F434" s="860"/>
      <c r="G434" s="860"/>
      <c r="H434" s="861"/>
      <c r="I434" s="160" t="s">
        <v>353</v>
      </c>
      <c r="J434" s="159"/>
      <c r="K434" s="172"/>
      <c r="L434" s="172"/>
      <c r="M434" s="172"/>
      <c r="N434" s="173"/>
    </row>
    <row r="435" spans="1:14" s="366" customFormat="1" ht="12" x14ac:dyDescent="0.2">
      <c r="A435" s="159" t="s">
        <v>923</v>
      </c>
      <c r="B435" s="859" t="s">
        <v>924</v>
      </c>
      <c r="C435" s="860"/>
      <c r="D435" s="860"/>
      <c r="E435" s="860"/>
      <c r="F435" s="860"/>
      <c r="G435" s="860"/>
      <c r="H435" s="861"/>
      <c r="I435" s="160" t="s">
        <v>353</v>
      </c>
      <c r="J435" s="159"/>
      <c r="K435" s="172"/>
      <c r="L435" s="172"/>
      <c r="M435" s="172"/>
      <c r="N435" s="173"/>
    </row>
    <row r="436" spans="1:14" s="479" customFormat="1" ht="12" x14ac:dyDescent="0.2">
      <c r="A436" s="475" t="s">
        <v>925</v>
      </c>
      <c r="B436" s="874" t="s">
        <v>926</v>
      </c>
      <c r="C436" s="875"/>
      <c r="D436" s="875"/>
      <c r="E436" s="875"/>
      <c r="F436" s="875"/>
      <c r="G436" s="875"/>
      <c r="H436" s="876"/>
      <c r="I436" s="476" t="s">
        <v>353</v>
      </c>
      <c r="J436" s="475"/>
      <c r="K436" s="513"/>
      <c r="L436" s="513"/>
      <c r="M436" s="513"/>
      <c r="N436" s="514"/>
    </row>
    <row r="437" spans="1:14" s="479" customFormat="1" ht="12" x14ac:dyDescent="0.2">
      <c r="A437" s="475" t="s">
        <v>927</v>
      </c>
      <c r="B437" s="874" t="s">
        <v>928</v>
      </c>
      <c r="C437" s="875"/>
      <c r="D437" s="875"/>
      <c r="E437" s="875"/>
      <c r="F437" s="875"/>
      <c r="G437" s="875"/>
      <c r="H437" s="876"/>
      <c r="I437" s="476" t="s">
        <v>353</v>
      </c>
      <c r="J437" s="475"/>
      <c r="K437" s="513"/>
      <c r="L437" s="513"/>
      <c r="M437" s="513"/>
      <c r="N437" s="514"/>
    </row>
    <row r="438" spans="1:14" s="479" customFormat="1" ht="12" x14ac:dyDescent="0.2">
      <c r="A438" s="475" t="s">
        <v>929</v>
      </c>
      <c r="B438" s="874" t="s">
        <v>513</v>
      </c>
      <c r="C438" s="875"/>
      <c r="D438" s="875"/>
      <c r="E438" s="875"/>
      <c r="F438" s="875"/>
      <c r="G438" s="875"/>
      <c r="H438" s="876"/>
      <c r="I438" s="476" t="s">
        <v>353</v>
      </c>
      <c r="J438" s="475"/>
      <c r="K438" s="513"/>
      <c r="L438" s="513"/>
      <c r="M438" s="513"/>
      <c r="N438" s="514"/>
    </row>
    <row r="439" spans="1:14" s="366" customFormat="1" ht="12" x14ac:dyDescent="0.2">
      <c r="A439" s="159" t="s">
        <v>930</v>
      </c>
      <c r="B439" s="859" t="s">
        <v>931</v>
      </c>
      <c r="C439" s="860"/>
      <c r="D439" s="860"/>
      <c r="E439" s="860"/>
      <c r="F439" s="860"/>
      <c r="G439" s="860"/>
      <c r="H439" s="861"/>
      <c r="I439" s="160" t="s">
        <v>353</v>
      </c>
      <c r="J439" s="159"/>
      <c r="K439" s="172"/>
      <c r="L439" s="172"/>
      <c r="M439" s="172"/>
      <c r="N439" s="173"/>
    </row>
    <row r="440" spans="1:14" s="366" customFormat="1" ht="12" x14ac:dyDescent="0.2">
      <c r="A440" s="159" t="s">
        <v>932</v>
      </c>
      <c r="B440" s="859" t="s">
        <v>933</v>
      </c>
      <c r="C440" s="860"/>
      <c r="D440" s="860"/>
      <c r="E440" s="860"/>
      <c r="F440" s="860"/>
      <c r="G440" s="860"/>
      <c r="H440" s="861"/>
      <c r="I440" s="160" t="s">
        <v>353</v>
      </c>
      <c r="J440" s="159"/>
      <c r="K440" s="172"/>
      <c r="L440" s="172"/>
      <c r="M440" s="172"/>
      <c r="N440" s="173"/>
    </row>
    <row r="441" spans="1:14" s="479" customFormat="1" ht="12" x14ac:dyDescent="0.2">
      <c r="A441" s="475" t="s">
        <v>934</v>
      </c>
      <c r="B441" s="874" t="s">
        <v>935</v>
      </c>
      <c r="C441" s="875"/>
      <c r="D441" s="875"/>
      <c r="E441" s="875"/>
      <c r="F441" s="875"/>
      <c r="G441" s="875"/>
      <c r="H441" s="876"/>
      <c r="I441" s="476" t="s">
        <v>353</v>
      </c>
      <c r="J441" s="475"/>
      <c r="K441" s="513"/>
      <c r="L441" s="513"/>
      <c r="M441" s="513"/>
      <c r="N441" s="514"/>
    </row>
    <row r="442" spans="1:14" s="479" customFormat="1" ht="12" x14ac:dyDescent="0.2">
      <c r="A442" s="475" t="s">
        <v>936</v>
      </c>
      <c r="B442" s="874" t="s">
        <v>937</v>
      </c>
      <c r="C442" s="875"/>
      <c r="D442" s="875"/>
      <c r="E442" s="875"/>
      <c r="F442" s="875"/>
      <c r="G442" s="875"/>
      <c r="H442" s="876"/>
      <c r="I442" s="476" t="s">
        <v>353</v>
      </c>
      <c r="J442" s="475"/>
      <c r="K442" s="513"/>
      <c r="L442" s="513"/>
      <c r="M442" s="513"/>
      <c r="N442" s="514"/>
    </row>
    <row r="443" spans="1:14" s="366" customFormat="1" ht="12" x14ac:dyDescent="0.2">
      <c r="A443" s="159" t="s">
        <v>938</v>
      </c>
      <c r="B443" s="859" t="s">
        <v>939</v>
      </c>
      <c r="C443" s="860"/>
      <c r="D443" s="860"/>
      <c r="E443" s="860"/>
      <c r="F443" s="860"/>
      <c r="G443" s="860"/>
      <c r="H443" s="861"/>
      <c r="I443" s="160" t="s">
        <v>353</v>
      </c>
      <c r="J443" s="159"/>
      <c r="K443" s="172"/>
      <c r="L443" s="172"/>
      <c r="M443" s="172"/>
      <c r="N443" s="173"/>
    </row>
    <row r="444" spans="1:14" s="366" customFormat="1" ht="12" x14ac:dyDescent="0.2">
      <c r="A444" s="159" t="s">
        <v>940</v>
      </c>
      <c r="B444" s="859" t="s">
        <v>941</v>
      </c>
      <c r="C444" s="860"/>
      <c r="D444" s="860"/>
      <c r="E444" s="860"/>
      <c r="F444" s="860"/>
      <c r="G444" s="860"/>
      <c r="H444" s="861"/>
      <c r="I444" s="160" t="s">
        <v>353</v>
      </c>
      <c r="J444" s="159"/>
      <c r="K444" s="172"/>
      <c r="L444" s="172"/>
      <c r="M444" s="172"/>
      <c r="N444" s="173"/>
    </row>
    <row r="445" spans="1:14" s="366" customFormat="1" ht="12" x14ac:dyDescent="0.2">
      <c r="A445" s="159" t="s">
        <v>942</v>
      </c>
      <c r="B445" s="859" t="s">
        <v>943</v>
      </c>
      <c r="C445" s="860"/>
      <c r="D445" s="860"/>
      <c r="E445" s="860"/>
      <c r="F445" s="860"/>
      <c r="G445" s="860"/>
      <c r="H445" s="861"/>
      <c r="I445" s="160" t="s">
        <v>353</v>
      </c>
      <c r="J445" s="159"/>
      <c r="K445" s="172"/>
      <c r="L445" s="172"/>
      <c r="M445" s="172"/>
      <c r="N445" s="173"/>
    </row>
    <row r="446" spans="1:14" s="366" customFormat="1" ht="12" x14ac:dyDescent="0.2">
      <c r="A446" s="467" t="s">
        <v>944</v>
      </c>
      <c r="B446" s="877" t="s">
        <v>945</v>
      </c>
      <c r="C446" s="878"/>
      <c r="D446" s="878"/>
      <c r="E446" s="878"/>
      <c r="F446" s="878"/>
      <c r="G446" s="878"/>
      <c r="H446" s="879"/>
      <c r="I446" s="468" t="s">
        <v>353</v>
      </c>
      <c r="J446" s="467"/>
      <c r="K446" s="482"/>
      <c r="L446" s="482"/>
      <c r="M446" s="482"/>
      <c r="N446" s="509"/>
    </row>
    <row r="447" spans="1:14" s="366" customFormat="1" ht="12" x14ac:dyDescent="0.2">
      <c r="A447" s="159" t="s">
        <v>946</v>
      </c>
      <c r="B447" s="859" t="s">
        <v>947</v>
      </c>
      <c r="C447" s="860"/>
      <c r="D447" s="860"/>
      <c r="E447" s="860"/>
      <c r="F447" s="860"/>
      <c r="G447" s="860"/>
      <c r="H447" s="861"/>
      <c r="I447" s="160" t="s">
        <v>353</v>
      </c>
      <c r="J447" s="159"/>
      <c r="K447" s="172"/>
      <c r="L447" s="172"/>
      <c r="M447" s="172"/>
      <c r="N447" s="173"/>
    </row>
    <row r="448" spans="1:14" s="479" customFormat="1" ht="12" x14ac:dyDescent="0.2">
      <c r="A448" s="475" t="s">
        <v>948</v>
      </c>
      <c r="B448" s="874" t="s">
        <v>926</v>
      </c>
      <c r="C448" s="875"/>
      <c r="D448" s="875"/>
      <c r="E448" s="875"/>
      <c r="F448" s="875"/>
      <c r="G448" s="875"/>
      <c r="H448" s="876"/>
      <c r="I448" s="476" t="s">
        <v>353</v>
      </c>
      <c r="J448" s="475"/>
      <c r="K448" s="513"/>
      <c r="L448" s="513"/>
      <c r="M448" s="513"/>
      <c r="N448" s="514"/>
    </row>
    <row r="449" spans="1:14" s="479" customFormat="1" thickBot="1" x14ac:dyDescent="0.25">
      <c r="A449" s="516" t="s">
        <v>949</v>
      </c>
      <c r="B449" s="915" t="s">
        <v>928</v>
      </c>
      <c r="C449" s="916"/>
      <c r="D449" s="916"/>
      <c r="E449" s="916"/>
      <c r="F449" s="916"/>
      <c r="G449" s="916"/>
      <c r="H449" s="917"/>
      <c r="I449" s="517" t="s">
        <v>353</v>
      </c>
      <c r="J449" s="516"/>
      <c r="K449" s="518"/>
      <c r="L449" s="518"/>
      <c r="M449" s="518"/>
      <c r="N449" s="519"/>
    </row>
    <row r="451" spans="1:14" s="368" customFormat="1" ht="11.25" hidden="1" x14ac:dyDescent="0.2">
      <c r="A451" s="368" t="s">
        <v>950</v>
      </c>
    </row>
    <row r="452" spans="1:14" s="368" customFormat="1" ht="11.25" hidden="1" x14ac:dyDescent="0.2">
      <c r="A452" s="452" t="s">
        <v>951</v>
      </c>
    </row>
    <row r="453" spans="1:14" s="368" customFormat="1" ht="11.25" hidden="1" x14ac:dyDescent="0.2">
      <c r="A453" s="452" t="s">
        <v>952</v>
      </c>
    </row>
    <row r="454" spans="1:14" s="368" customFormat="1" ht="11.25" hidden="1" x14ac:dyDescent="0.2">
      <c r="A454" s="452" t="s">
        <v>953</v>
      </c>
    </row>
    <row r="455" spans="1:14" s="368" customFormat="1" ht="11.25" hidden="1" x14ac:dyDescent="0.2">
      <c r="A455" s="452" t="s">
        <v>954</v>
      </c>
    </row>
    <row r="456" spans="1:14" s="368" customFormat="1" ht="11.25" hidden="1" x14ac:dyDescent="0.2">
      <c r="A456" s="452" t="s">
        <v>955</v>
      </c>
    </row>
    <row r="457" spans="1:14" s="368" customFormat="1" ht="11.25" hidden="1" x14ac:dyDescent="0.2">
      <c r="A457" s="452" t="s">
        <v>956</v>
      </c>
    </row>
    <row r="458" spans="1:14" ht="15.75" hidden="1" x14ac:dyDescent="0.25">
      <c r="A458" s="367"/>
      <c r="B458" s="367"/>
      <c r="C458" s="367"/>
      <c r="D458" s="367"/>
      <c r="E458" s="367"/>
      <c r="F458" s="367"/>
      <c r="G458" s="367"/>
      <c r="H458" s="367"/>
      <c r="I458" s="367"/>
      <c r="J458" s="367"/>
      <c r="K458" s="367"/>
      <c r="L458" s="367"/>
      <c r="M458" s="367"/>
      <c r="N458" s="367"/>
    </row>
    <row r="459" spans="1:14" ht="15" x14ac:dyDescent="0.25">
      <c r="A459" s="446" t="s">
        <v>957</v>
      </c>
      <c r="B459" s="446"/>
      <c r="C459" s="453"/>
      <c r="D459" s="446"/>
      <c r="E459" s="446"/>
      <c r="F459" s="453"/>
      <c r="G459" s="446"/>
      <c r="H459" s="453"/>
      <c r="I459" s="446"/>
      <c r="J459" s="446"/>
      <c r="K459" s="446"/>
      <c r="L459" s="446"/>
      <c r="M459" s="453" t="s">
        <v>958</v>
      </c>
      <c r="N459" s="446"/>
    </row>
    <row r="460" spans="1:14" ht="15.75" x14ac:dyDescent="0.25">
      <c r="A460" s="367"/>
      <c r="B460" s="367"/>
      <c r="C460" s="367"/>
      <c r="D460" s="367"/>
      <c r="E460" s="367"/>
      <c r="F460" s="367"/>
      <c r="G460" s="367"/>
      <c r="H460" s="367"/>
      <c r="I460" s="367"/>
      <c r="J460" s="367"/>
      <c r="K460" s="367"/>
      <c r="L460" s="367"/>
      <c r="M460" s="367"/>
      <c r="N460" s="367"/>
    </row>
  </sheetData>
  <mergeCells count="447">
    <mergeCell ref="B447:H447"/>
    <mergeCell ref="B448:H448"/>
    <mergeCell ref="B449:H449"/>
    <mergeCell ref="B441:H441"/>
    <mergeCell ref="B442:H442"/>
    <mergeCell ref="B443:H443"/>
    <mergeCell ref="B444:H444"/>
    <mergeCell ref="B445:H445"/>
    <mergeCell ref="B446:H446"/>
    <mergeCell ref="B435:H435"/>
    <mergeCell ref="B436:H436"/>
    <mergeCell ref="B437:H437"/>
    <mergeCell ref="B438:H438"/>
    <mergeCell ref="B439:H439"/>
    <mergeCell ref="B440:H440"/>
    <mergeCell ref="B429:H429"/>
    <mergeCell ref="B430:H430"/>
    <mergeCell ref="B431:H431"/>
    <mergeCell ref="B432:H432"/>
    <mergeCell ref="B433:H433"/>
    <mergeCell ref="B434:H434"/>
    <mergeCell ref="B423:H423"/>
    <mergeCell ref="B424:H424"/>
    <mergeCell ref="B425:H425"/>
    <mergeCell ref="B426:H426"/>
    <mergeCell ref="B427:H427"/>
    <mergeCell ref="B428:H428"/>
    <mergeCell ref="B417:H417"/>
    <mergeCell ref="B418:H418"/>
    <mergeCell ref="B419:H419"/>
    <mergeCell ref="B420:H420"/>
    <mergeCell ref="B421:H421"/>
    <mergeCell ref="B422:H422"/>
    <mergeCell ref="B411:H411"/>
    <mergeCell ref="B412:H412"/>
    <mergeCell ref="B413:H413"/>
    <mergeCell ref="B414:H414"/>
    <mergeCell ref="B415:H415"/>
    <mergeCell ref="B416:H416"/>
    <mergeCell ref="B405:H405"/>
    <mergeCell ref="B406:H406"/>
    <mergeCell ref="B407:H407"/>
    <mergeCell ref="B408:H408"/>
    <mergeCell ref="B409:H409"/>
    <mergeCell ref="B410:H410"/>
    <mergeCell ref="B399:H399"/>
    <mergeCell ref="B400:H400"/>
    <mergeCell ref="B401:H401"/>
    <mergeCell ref="B402:H402"/>
    <mergeCell ref="B403:H403"/>
    <mergeCell ref="B404:H404"/>
    <mergeCell ref="B393:H393"/>
    <mergeCell ref="B394:H394"/>
    <mergeCell ref="B395:H395"/>
    <mergeCell ref="B396:H396"/>
    <mergeCell ref="B397:H397"/>
    <mergeCell ref="B398:H398"/>
    <mergeCell ref="B387:H387"/>
    <mergeCell ref="B388:H388"/>
    <mergeCell ref="B389:H389"/>
    <mergeCell ref="B390:H390"/>
    <mergeCell ref="B391:H391"/>
    <mergeCell ref="B392:H392"/>
    <mergeCell ref="B381:H381"/>
    <mergeCell ref="B382:H382"/>
    <mergeCell ref="B383:H383"/>
    <mergeCell ref="B384:H384"/>
    <mergeCell ref="B385:H385"/>
    <mergeCell ref="B386:H386"/>
    <mergeCell ref="B375:H375"/>
    <mergeCell ref="B376:H376"/>
    <mergeCell ref="A377:N377"/>
    <mergeCell ref="B378:H378"/>
    <mergeCell ref="B379:H379"/>
    <mergeCell ref="B380:H380"/>
    <mergeCell ref="B369:H369"/>
    <mergeCell ref="B370:H370"/>
    <mergeCell ref="B371:H371"/>
    <mergeCell ref="B372:H372"/>
    <mergeCell ref="B373:H373"/>
    <mergeCell ref="B374:H374"/>
    <mergeCell ref="B363:H363"/>
    <mergeCell ref="B364:H364"/>
    <mergeCell ref="B365:H365"/>
    <mergeCell ref="B366:H366"/>
    <mergeCell ref="B367:H367"/>
    <mergeCell ref="B368:H368"/>
    <mergeCell ref="B357:H357"/>
    <mergeCell ref="B358:H358"/>
    <mergeCell ref="B359:H359"/>
    <mergeCell ref="B360:H360"/>
    <mergeCell ref="B361:H361"/>
    <mergeCell ref="B362:H362"/>
    <mergeCell ref="B351:H351"/>
    <mergeCell ref="B352:H352"/>
    <mergeCell ref="B353:H353"/>
    <mergeCell ref="B354:H354"/>
    <mergeCell ref="B355:H355"/>
    <mergeCell ref="B356:H356"/>
    <mergeCell ref="B345:H345"/>
    <mergeCell ref="B346:H346"/>
    <mergeCell ref="B347:H347"/>
    <mergeCell ref="B348:H348"/>
    <mergeCell ref="B349:H349"/>
    <mergeCell ref="B350:H350"/>
    <mergeCell ref="B339:H339"/>
    <mergeCell ref="B340:H340"/>
    <mergeCell ref="B341:H341"/>
    <mergeCell ref="B342:H342"/>
    <mergeCell ref="B343:H343"/>
    <mergeCell ref="B344:H344"/>
    <mergeCell ref="B333:H333"/>
    <mergeCell ref="B334:H334"/>
    <mergeCell ref="B335:H335"/>
    <mergeCell ref="B336:H336"/>
    <mergeCell ref="B337:H337"/>
    <mergeCell ref="B338:H338"/>
    <mergeCell ref="B327:H327"/>
    <mergeCell ref="B328:H328"/>
    <mergeCell ref="B329:H329"/>
    <mergeCell ref="B330:H330"/>
    <mergeCell ref="B331:H331"/>
    <mergeCell ref="B332:H332"/>
    <mergeCell ref="B321:H321"/>
    <mergeCell ref="B322:H322"/>
    <mergeCell ref="B323:H323"/>
    <mergeCell ref="B324:H324"/>
    <mergeCell ref="B325:H325"/>
    <mergeCell ref="B326:H326"/>
    <mergeCell ref="B315:H315"/>
    <mergeCell ref="B316:H316"/>
    <mergeCell ref="B317:H317"/>
    <mergeCell ref="B318:H318"/>
    <mergeCell ref="B319:H319"/>
    <mergeCell ref="B320:H320"/>
    <mergeCell ref="B309:H309"/>
    <mergeCell ref="B310:H310"/>
    <mergeCell ref="B311:H311"/>
    <mergeCell ref="B312:H312"/>
    <mergeCell ref="B313:H313"/>
    <mergeCell ref="B314:H314"/>
    <mergeCell ref="B303:H303"/>
    <mergeCell ref="B304:H304"/>
    <mergeCell ref="B305:H305"/>
    <mergeCell ref="B306:H306"/>
    <mergeCell ref="B307:H307"/>
    <mergeCell ref="B308:H308"/>
    <mergeCell ref="B297:H297"/>
    <mergeCell ref="B298:H298"/>
    <mergeCell ref="B299:H299"/>
    <mergeCell ref="B300:H300"/>
    <mergeCell ref="B301:H301"/>
    <mergeCell ref="B302:H302"/>
    <mergeCell ref="B291:H291"/>
    <mergeCell ref="B292:H292"/>
    <mergeCell ref="B293:H293"/>
    <mergeCell ref="B294:H294"/>
    <mergeCell ref="B295:H295"/>
    <mergeCell ref="B296:H296"/>
    <mergeCell ref="B285:H285"/>
    <mergeCell ref="A286:H286"/>
    <mergeCell ref="B287:H287"/>
    <mergeCell ref="B288:H288"/>
    <mergeCell ref="B289:H289"/>
    <mergeCell ref="B290:H290"/>
    <mergeCell ref="A282:N282"/>
    <mergeCell ref="A283:A284"/>
    <mergeCell ref="B283:H284"/>
    <mergeCell ref="I283:I284"/>
    <mergeCell ref="J283:K283"/>
    <mergeCell ref="L283:M283"/>
    <mergeCell ref="N283:N284"/>
    <mergeCell ref="B276:H276"/>
    <mergeCell ref="B277:H277"/>
    <mergeCell ref="B278:H278"/>
    <mergeCell ref="B279:H279"/>
    <mergeCell ref="B280:H280"/>
    <mergeCell ref="B281:H281"/>
    <mergeCell ref="B270:H270"/>
    <mergeCell ref="B271:H271"/>
    <mergeCell ref="B272:H272"/>
    <mergeCell ref="B273:H273"/>
    <mergeCell ref="B274:H274"/>
    <mergeCell ref="B275:H275"/>
    <mergeCell ref="B264:H264"/>
    <mergeCell ref="B265:H265"/>
    <mergeCell ref="B266:H266"/>
    <mergeCell ref="B267:H267"/>
    <mergeCell ref="B268:H268"/>
    <mergeCell ref="B269:H269"/>
    <mergeCell ref="B258:H258"/>
    <mergeCell ref="B259:H259"/>
    <mergeCell ref="B260:H260"/>
    <mergeCell ref="B261:H261"/>
    <mergeCell ref="B262:H262"/>
    <mergeCell ref="B263:H263"/>
    <mergeCell ref="B252:H252"/>
    <mergeCell ref="B253:H253"/>
    <mergeCell ref="B254:H254"/>
    <mergeCell ref="B255:H255"/>
    <mergeCell ref="B256:H256"/>
    <mergeCell ref="B257:H257"/>
    <mergeCell ref="B246:H246"/>
    <mergeCell ref="B247:H247"/>
    <mergeCell ref="B248:H248"/>
    <mergeCell ref="B249:H249"/>
    <mergeCell ref="B250:H250"/>
    <mergeCell ref="B251:H251"/>
    <mergeCell ref="B240:H240"/>
    <mergeCell ref="B241:H241"/>
    <mergeCell ref="B242:H242"/>
    <mergeCell ref="B243:H243"/>
    <mergeCell ref="B244:H244"/>
    <mergeCell ref="B245:H245"/>
    <mergeCell ref="B234:H234"/>
    <mergeCell ref="B235:H235"/>
    <mergeCell ref="B236:H236"/>
    <mergeCell ref="B237:H237"/>
    <mergeCell ref="B238:H238"/>
    <mergeCell ref="B239:H239"/>
    <mergeCell ref="B228:H228"/>
    <mergeCell ref="B229:H229"/>
    <mergeCell ref="B230:H230"/>
    <mergeCell ref="B231:H231"/>
    <mergeCell ref="A232:N232"/>
    <mergeCell ref="B233:H233"/>
    <mergeCell ref="B222:H222"/>
    <mergeCell ref="B223:H223"/>
    <mergeCell ref="B224:H224"/>
    <mergeCell ref="B225:H225"/>
    <mergeCell ref="B226:H226"/>
    <mergeCell ref="B227:H227"/>
    <mergeCell ref="B216:H216"/>
    <mergeCell ref="B217:H217"/>
    <mergeCell ref="B218:H218"/>
    <mergeCell ref="B219:H219"/>
    <mergeCell ref="B220:H220"/>
    <mergeCell ref="B221:H221"/>
    <mergeCell ref="B210:H210"/>
    <mergeCell ref="B211:H211"/>
    <mergeCell ref="B212:H212"/>
    <mergeCell ref="B213:H213"/>
    <mergeCell ref="B214:H214"/>
    <mergeCell ref="B215:H215"/>
    <mergeCell ref="B204:H204"/>
    <mergeCell ref="B205:H205"/>
    <mergeCell ref="B206:H206"/>
    <mergeCell ref="B207:H207"/>
    <mergeCell ref="B208:H208"/>
    <mergeCell ref="B209:H209"/>
    <mergeCell ref="B198:H198"/>
    <mergeCell ref="B199:H199"/>
    <mergeCell ref="B200:H200"/>
    <mergeCell ref="B201:H201"/>
    <mergeCell ref="B202:H202"/>
    <mergeCell ref="B203:H203"/>
    <mergeCell ref="B192:H192"/>
    <mergeCell ref="B193:H193"/>
    <mergeCell ref="B194:H194"/>
    <mergeCell ref="B195:H195"/>
    <mergeCell ref="B196:H196"/>
    <mergeCell ref="B197:H197"/>
    <mergeCell ref="B186:H186"/>
    <mergeCell ref="B187:H187"/>
    <mergeCell ref="B188:H188"/>
    <mergeCell ref="B189:H189"/>
    <mergeCell ref="B190:H190"/>
    <mergeCell ref="B191:H191"/>
    <mergeCell ref="B180:H180"/>
    <mergeCell ref="B181:H181"/>
    <mergeCell ref="B182:H182"/>
    <mergeCell ref="B183:H183"/>
    <mergeCell ref="B184:H184"/>
    <mergeCell ref="B185:H185"/>
    <mergeCell ref="B174:H174"/>
    <mergeCell ref="B175:H175"/>
    <mergeCell ref="B176:H176"/>
    <mergeCell ref="B177:H177"/>
    <mergeCell ref="B178:H178"/>
    <mergeCell ref="B179:H179"/>
    <mergeCell ref="B168:H168"/>
    <mergeCell ref="B169:H169"/>
    <mergeCell ref="B170:H170"/>
    <mergeCell ref="B171:H171"/>
    <mergeCell ref="B172:H172"/>
    <mergeCell ref="B173:H173"/>
    <mergeCell ref="B162:H162"/>
    <mergeCell ref="B163:H163"/>
    <mergeCell ref="B164:H164"/>
    <mergeCell ref="B165:H165"/>
    <mergeCell ref="B166:H166"/>
    <mergeCell ref="B167:H167"/>
    <mergeCell ref="B156:H156"/>
    <mergeCell ref="B157:H157"/>
    <mergeCell ref="B158:H158"/>
    <mergeCell ref="B159:H159"/>
    <mergeCell ref="B160:H160"/>
    <mergeCell ref="B161:H161"/>
    <mergeCell ref="B150:H150"/>
    <mergeCell ref="B151:H151"/>
    <mergeCell ref="B152:H152"/>
    <mergeCell ref="B153:H153"/>
    <mergeCell ref="B154:H154"/>
    <mergeCell ref="B155:H155"/>
    <mergeCell ref="B144:H144"/>
    <mergeCell ref="B145:H145"/>
    <mergeCell ref="B146:H146"/>
    <mergeCell ref="B147:H147"/>
    <mergeCell ref="B148:H148"/>
    <mergeCell ref="B149:H149"/>
    <mergeCell ref="B138:H138"/>
    <mergeCell ref="B139:H139"/>
    <mergeCell ref="B140:H140"/>
    <mergeCell ref="B141:H141"/>
    <mergeCell ref="B142:H142"/>
    <mergeCell ref="B143:H143"/>
    <mergeCell ref="B132:H132"/>
    <mergeCell ref="B133:H133"/>
    <mergeCell ref="B134:H134"/>
    <mergeCell ref="B135:H135"/>
    <mergeCell ref="B136:H136"/>
    <mergeCell ref="B137:H137"/>
    <mergeCell ref="B126:H126"/>
    <mergeCell ref="B127:H127"/>
    <mergeCell ref="B128:H128"/>
    <mergeCell ref="B129:H129"/>
    <mergeCell ref="B130:H130"/>
    <mergeCell ref="B131:H131"/>
    <mergeCell ref="B120:H120"/>
    <mergeCell ref="B121:H121"/>
    <mergeCell ref="B122:H122"/>
    <mergeCell ref="B123:H123"/>
    <mergeCell ref="B124:H124"/>
    <mergeCell ref="B125:H125"/>
    <mergeCell ref="B114:H114"/>
    <mergeCell ref="B115:H115"/>
    <mergeCell ref="B116:H116"/>
    <mergeCell ref="B117:H117"/>
    <mergeCell ref="B118:H118"/>
    <mergeCell ref="B119:H119"/>
    <mergeCell ref="B108:H108"/>
    <mergeCell ref="B109:H109"/>
    <mergeCell ref="B110:H110"/>
    <mergeCell ref="B111:H111"/>
    <mergeCell ref="B112:H112"/>
    <mergeCell ref="B113:H113"/>
    <mergeCell ref="B102:H102"/>
    <mergeCell ref="B103:H103"/>
    <mergeCell ref="B104:H104"/>
    <mergeCell ref="B105:H105"/>
    <mergeCell ref="B106:H106"/>
    <mergeCell ref="B107:H107"/>
    <mergeCell ref="B96:H96"/>
    <mergeCell ref="B97:H97"/>
    <mergeCell ref="B98:H98"/>
    <mergeCell ref="B99:H99"/>
    <mergeCell ref="B100:H100"/>
    <mergeCell ref="B101:H101"/>
    <mergeCell ref="B90:H90"/>
    <mergeCell ref="B91:H91"/>
    <mergeCell ref="B92:H92"/>
    <mergeCell ref="B93:H93"/>
    <mergeCell ref="B94:H94"/>
    <mergeCell ref="B95:H95"/>
    <mergeCell ref="B84:H84"/>
    <mergeCell ref="B85:H85"/>
    <mergeCell ref="B86:H86"/>
    <mergeCell ref="B87:H87"/>
    <mergeCell ref="B88:H88"/>
    <mergeCell ref="B89:H89"/>
    <mergeCell ref="B78:H78"/>
    <mergeCell ref="B79:H79"/>
    <mergeCell ref="B80:H80"/>
    <mergeCell ref="B81:H81"/>
    <mergeCell ref="B82:H82"/>
    <mergeCell ref="B83:H83"/>
    <mergeCell ref="B72:H72"/>
    <mergeCell ref="B73:H73"/>
    <mergeCell ref="B74:H74"/>
    <mergeCell ref="B75:H75"/>
    <mergeCell ref="B76:H76"/>
    <mergeCell ref="B77:H77"/>
    <mergeCell ref="B66:H66"/>
    <mergeCell ref="B67:H67"/>
    <mergeCell ref="B68:H68"/>
    <mergeCell ref="B69:H69"/>
    <mergeCell ref="B70:H70"/>
    <mergeCell ref="B71:H71"/>
    <mergeCell ref="B60:H60"/>
    <mergeCell ref="B61:H61"/>
    <mergeCell ref="B62:H62"/>
    <mergeCell ref="B63:H63"/>
    <mergeCell ref="B64:H64"/>
    <mergeCell ref="B65:H65"/>
    <mergeCell ref="B54:H54"/>
    <mergeCell ref="B55:H55"/>
    <mergeCell ref="B56:H56"/>
    <mergeCell ref="B57:H57"/>
    <mergeCell ref="B58:H58"/>
    <mergeCell ref="B59:H59"/>
    <mergeCell ref="B48:H48"/>
    <mergeCell ref="B49:H49"/>
    <mergeCell ref="B50:H50"/>
    <mergeCell ref="B51:H51"/>
    <mergeCell ref="B52:H52"/>
    <mergeCell ref="B53:H53"/>
    <mergeCell ref="B42:H42"/>
    <mergeCell ref="B43:H43"/>
    <mergeCell ref="B44:H44"/>
    <mergeCell ref="B45:H45"/>
    <mergeCell ref="B46:H46"/>
    <mergeCell ref="B47:H47"/>
    <mergeCell ref="B36:H36"/>
    <mergeCell ref="B37:H37"/>
    <mergeCell ref="B38:H38"/>
    <mergeCell ref="B39:H39"/>
    <mergeCell ref="B40:H40"/>
    <mergeCell ref="B41:H41"/>
    <mergeCell ref="B30:H30"/>
    <mergeCell ref="B31:H31"/>
    <mergeCell ref="B32:H32"/>
    <mergeCell ref="B33:H33"/>
    <mergeCell ref="B34:H34"/>
    <mergeCell ref="B35:H35"/>
    <mergeCell ref="B24:H24"/>
    <mergeCell ref="B25:H25"/>
    <mergeCell ref="B26:H26"/>
    <mergeCell ref="B27:H27"/>
    <mergeCell ref="B28:H28"/>
    <mergeCell ref="B29:H29"/>
    <mergeCell ref="N17:N18"/>
    <mergeCell ref="B19:H19"/>
    <mergeCell ref="A20:N20"/>
    <mergeCell ref="B21:H21"/>
    <mergeCell ref="B22:H22"/>
    <mergeCell ref="B23:H23"/>
    <mergeCell ref="K2:N2"/>
    <mergeCell ref="A4:N4"/>
    <mergeCell ref="D6:G6"/>
    <mergeCell ref="E9:H9"/>
    <mergeCell ref="A16:N16"/>
    <mergeCell ref="A17:A18"/>
    <mergeCell ref="B17:H18"/>
    <mergeCell ref="I17:I18"/>
    <mergeCell ref="L17:M17"/>
    <mergeCell ref="H13:L13"/>
    <mergeCell ref="J17:K17"/>
  </mergeCells>
  <pageMargins left="0.23622047244094491" right="0.23622047244094491" top="0.39370078740157483" bottom="0.19685039370078741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8</vt:i4>
      </vt:variant>
    </vt:vector>
  </HeadingPairs>
  <TitlesOfParts>
    <vt:vector size="19" baseType="lpstr"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'10'!Область_печати</vt:lpstr>
      <vt:lpstr>'11'!Область_печати</vt:lpstr>
      <vt:lpstr>'12'!Область_печати</vt:lpstr>
      <vt:lpstr>'13'!Область_печати</vt:lpstr>
      <vt:lpstr>'17'!Область_печати</vt:lpstr>
      <vt:lpstr>'18'!Область_печати</vt:lpstr>
      <vt:lpstr>'19'!Область_печати</vt:lpstr>
      <vt:lpstr>'20'!Область_печати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Людмила Александровна Решетина</cp:lastModifiedBy>
  <cp:lastPrinted>2026-04-29T07:07:18Z</cp:lastPrinted>
  <dcterms:created xsi:type="dcterms:W3CDTF">2011-01-11T10:25:48Z</dcterms:created>
  <dcterms:modified xsi:type="dcterms:W3CDTF">2026-08-05T05:55:12Z</dcterms:modified>
</cp:coreProperties>
</file>